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etadata" sheetId="1" state="visible" r:id="rId2"/>
    <sheet name="registered_fleet" sheetId="2" state="visible" r:id="rId3"/>
    <sheet name="tfs" sheetId="3" state="visible" r:id="rId4"/>
    <sheet name="mileage" sheetId="4" state="visible" r:id="rId5"/>
    <sheet name="fuel" sheetId="5" state="visible" r:id="rId6"/>
    <sheet name="pmonth" sheetId="6" state="visible" r:id="rId7"/>
    <sheet name="met" sheetId="7" state="visible" r:id="rId8"/>
    <sheet name="denatran" sheetId="8" state="visible" r:id="rId9"/>
  </sheets>
  <definedNames>
    <definedName function="false" hidden="true" localSheetId="1" name="_xlnm._FilterDatabase" vbProcedure="false">registered_fleet!$A$1:$AB$1081</definedName>
    <definedName function="false" hidden="false" localSheetId="1" name="_xlnm._FilterDatabase" vbProcedure="false">registered_fleet!$B$1:$AB$41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<sst xmlns="http://schemas.openxmlformats.org/spreadsheetml/2006/main" count="1662" uniqueCount="145">
  <si>
    <t xml:space="preserve">family</t>
  </si>
  <si>
    <t xml:space="preserve">vehicles</t>
  </si>
  <si>
    <t xml:space="preserve">name</t>
  </si>
  <si>
    <t xml:space="preserve">fuel</t>
  </si>
  <si>
    <t xml:space="preserve">size</t>
  </si>
  <si>
    <t xml:space="preserve">trips_day</t>
  </si>
  <si>
    <t xml:space="preserve">total</t>
  </si>
  <si>
    <t xml:space="preserve">prop_fam</t>
  </si>
  <si>
    <t xml:space="preserve">PC</t>
  </si>
  <si>
    <t xml:space="preserve">PC_G</t>
  </si>
  <si>
    <t xml:space="preserve">Passenger cars with gasoline</t>
  </si>
  <si>
    <t xml:space="preserve">G</t>
  </si>
  <si>
    <t xml:space="preserve">1400cc</t>
  </si>
  <si>
    <t xml:space="preserve">PC_E</t>
  </si>
  <si>
    <t xml:space="preserve">Passenger cars with ethanol</t>
  </si>
  <si>
    <t xml:space="preserve">E</t>
  </si>
  <si>
    <t xml:space="preserve">PC_FG</t>
  </si>
  <si>
    <t xml:space="preserve">Passenger cars flex with gasoline</t>
  </si>
  <si>
    <t xml:space="preserve">PC_FE</t>
  </si>
  <si>
    <t xml:space="preserve">Passenger cars flex with ethanol</t>
  </si>
  <si>
    <t xml:space="preserve">LCV</t>
  </si>
  <si>
    <t xml:space="preserve">LCV_G</t>
  </si>
  <si>
    <t xml:space="preserve">Light commercial vehicles with gasoline</t>
  </si>
  <si>
    <t xml:space="preserve">3.5t</t>
  </si>
  <si>
    <t xml:space="preserve">LCV_E</t>
  </si>
  <si>
    <t xml:space="preserve">Light commercial vehicles with ethanol</t>
  </si>
  <si>
    <t xml:space="preserve">LCV_FG</t>
  </si>
  <si>
    <t xml:space="preserve">Light commercial vehicles flex with gasoline</t>
  </si>
  <si>
    <t xml:space="preserve">LCV_FE</t>
  </si>
  <si>
    <t xml:space="preserve">Light commercial vehicles flex with ethanol</t>
  </si>
  <si>
    <t xml:space="preserve">LCV_D</t>
  </si>
  <si>
    <t xml:space="preserve">Light commercial vehicles with diesel</t>
  </si>
  <si>
    <t xml:space="preserve">D</t>
  </si>
  <si>
    <t xml:space="preserve">TRUCKS</t>
  </si>
  <si>
    <t xml:space="preserve">TRUCKS_SL_D</t>
  </si>
  <si>
    <t xml:space="preserve">Trucks semi light with diesel</t>
  </si>
  <si>
    <t xml:space="preserve">3.8-6t</t>
  </si>
  <si>
    <t xml:space="preserve">TRUCKS_L_D</t>
  </si>
  <si>
    <t xml:space="preserve">Trucks light with diesel</t>
  </si>
  <si>
    <t xml:space="preserve">6-10t</t>
  </si>
  <si>
    <t xml:space="preserve">TRUCKS_M_D</t>
  </si>
  <si>
    <t xml:space="preserve">Trucks medium with diesel</t>
  </si>
  <si>
    <t xml:space="preserve">10-15t</t>
  </si>
  <si>
    <t xml:space="preserve">TRUCKS_SH_D</t>
  </si>
  <si>
    <t xml:space="preserve">Trucks semi heavy with diesel</t>
  </si>
  <si>
    <t xml:space="preserve">15-40t</t>
  </si>
  <si>
    <t xml:space="preserve">TRUCKS_H_D</t>
  </si>
  <si>
    <t xml:space="preserve">Trucks heavy with diesel</t>
  </si>
  <si>
    <t xml:space="preserve">BUS</t>
  </si>
  <si>
    <t xml:space="preserve">BUS_URBAN_D</t>
  </si>
  <si>
    <t xml:space="preserve">Urban Bus with diesel</t>
  </si>
  <si>
    <t xml:space="preserve">15-18t</t>
  </si>
  <si>
    <t xml:space="preserve">BUS_MICRO_D</t>
  </si>
  <si>
    <t xml:space="preserve">Micro bus with diesel</t>
  </si>
  <si>
    <t xml:space="preserve">&lt;=15t</t>
  </si>
  <si>
    <t xml:space="preserve">BUS_COACH_D</t>
  </si>
  <si>
    <t xml:space="preserve">Coach bus with diesel</t>
  </si>
  <si>
    <t xml:space="preserve">&gt;18t</t>
  </si>
  <si>
    <t xml:space="preserve">MC</t>
  </si>
  <si>
    <t xml:space="preserve">MC_150_G</t>
  </si>
  <si>
    <t xml:space="preserve">Motorcycle cc&lt;=150 with gasoline</t>
  </si>
  <si>
    <t xml:space="preserve">150cc</t>
  </si>
  <si>
    <t xml:space="preserve">MC_150_500_G</t>
  </si>
  <si>
    <t xml:space="preserve">Motorcycle 150-500cc with gasoline</t>
  </si>
  <si>
    <t xml:space="preserve">150-500cc</t>
  </si>
  <si>
    <t xml:space="preserve">MC_500_G</t>
  </si>
  <si>
    <t xml:space="preserve">Motorcycle cc&gt;=500 with gasoline</t>
  </si>
  <si>
    <t xml:space="preserve">500cc</t>
  </si>
  <si>
    <t xml:space="preserve">MC_150_FG</t>
  </si>
  <si>
    <t xml:space="preserve">Motorcycle flex cc&lt;=150 with gasoline</t>
  </si>
  <si>
    <t xml:space="preserve">MC_150_500_FG</t>
  </si>
  <si>
    <t xml:space="preserve">Motorcycle flex 150-500cc with gasoline</t>
  </si>
  <si>
    <t xml:space="preserve">MC_500_FG</t>
  </si>
  <si>
    <t xml:space="preserve">Motorcycle flex cc&gt;=500 with gasoline</t>
  </si>
  <si>
    <t xml:space="preserve">MC_150_FE</t>
  </si>
  <si>
    <t xml:space="preserve">Motorcycle flex cc&lt;=150 with ethanol</t>
  </si>
  <si>
    <t xml:space="preserve">MC_150_500_FE</t>
  </si>
  <si>
    <t xml:space="preserve">Motorcycle flex 150-500cc with ethanol</t>
  </si>
  <si>
    <t xml:space="preserve">MC_500_FE</t>
  </si>
  <si>
    <t xml:space="preserve">Motorcycle flex cc&gt;=500 with ethanol</t>
  </si>
  <si>
    <t xml:space="preserve">region</t>
  </si>
  <si>
    <t xml:space="preserve">Year</t>
  </si>
  <si>
    <t xml:space="preserve">hour</t>
  </si>
  <si>
    <t xml:space="preserve">ACRE</t>
  </si>
  <si>
    <t xml:space="preserve">ALAGOAS</t>
  </si>
  <si>
    <t xml:space="preserve">AMAPÁ</t>
  </si>
  <si>
    <t xml:space="preserve">SP</t>
  </si>
  <si>
    <t xml:space="preserve">density_tm3</t>
  </si>
  <si>
    <t xml:space="preserve">consumption_lt</t>
  </si>
  <si>
    <t xml:space="preserve">1000m3</t>
  </si>
  <si>
    <t xml:space="preserve">m3</t>
  </si>
  <si>
    <t xml:space="preserve">AMAZONAS</t>
  </si>
  <si>
    <t xml:space="preserve">BAHIA</t>
  </si>
  <si>
    <t xml:space="preserve">CEARÁ</t>
  </si>
  <si>
    <t xml:space="preserve">DISTRITO FEDERAL</t>
  </si>
  <si>
    <t xml:space="preserve">ESPÍRITO SANTO</t>
  </si>
  <si>
    <t xml:space="preserve">GOIÁS</t>
  </si>
  <si>
    <t xml:space="preserve">MARANHÃO</t>
  </si>
  <si>
    <t xml:space="preserve">MATO GROSSO</t>
  </si>
  <si>
    <t xml:space="preserve">MATO GROSSO DO SUL</t>
  </si>
  <si>
    <t xml:space="preserve">MINAS GERAIS</t>
  </si>
  <si>
    <t xml:space="preserve">PARÁ</t>
  </si>
  <si>
    <t xml:space="preserve">PARAÍBA</t>
  </si>
  <si>
    <t xml:space="preserve">PARANÁ</t>
  </si>
  <si>
    <t xml:space="preserve">PERNAMBUCO</t>
  </si>
  <si>
    <t xml:space="preserve">PIAUÍ</t>
  </si>
  <si>
    <t xml:space="preserve">RIO DE JANEIRO</t>
  </si>
  <si>
    <t xml:space="preserve">RIO GRANDE DO NORTE</t>
  </si>
  <si>
    <t xml:space="preserve">RIO GRANDE DO SUL</t>
  </si>
  <si>
    <t xml:space="preserve">RONDÔNIA</t>
  </si>
  <si>
    <t xml:space="preserve">RORAIMA</t>
  </si>
  <si>
    <t xml:space="preserve">SANTA CATARINA</t>
  </si>
  <si>
    <t xml:space="preserve">SÃO PAULO</t>
  </si>
  <si>
    <t xml:space="preserve">SERGIPE</t>
  </si>
  <si>
    <t xml:space="preserve">TOCANTINS</t>
  </si>
  <si>
    <t xml:space="preserve">Month</t>
  </si>
  <si>
    <t xml:space="preserve">Temperature</t>
  </si>
  <si>
    <t xml:space="preserve">UF</t>
  </si>
  <si>
    <t xml:space="preserve">ANO</t>
  </si>
  <si>
    <t xml:space="preserve">TOTAL</t>
  </si>
  <si>
    <t xml:space="preserve">AUTOMÓVEL</t>
  </si>
  <si>
    <t xml:space="preserve">BONDE</t>
  </si>
  <si>
    <t xml:space="preserve">CAMINHÃO</t>
  </si>
  <si>
    <t xml:space="preserve">CAMINHÃO TRATOR</t>
  </si>
  <si>
    <t xml:space="preserve">CAMINHONETE</t>
  </si>
  <si>
    <t xml:space="preserve">CAMIONETA</t>
  </si>
  <si>
    <t xml:space="preserve">CHASSI PLATAFORMA</t>
  </si>
  <si>
    <t xml:space="preserve">CICLOMOTOR</t>
  </si>
  <si>
    <t xml:space="preserve">MICROÔNIBUS</t>
  </si>
  <si>
    <t xml:space="preserve">MOTOCICLETA</t>
  </si>
  <si>
    <t xml:space="preserve">MOTONETA</t>
  </si>
  <si>
    <t xml:space="preserve">ÔNIBUS</t>
  </si>
  <si>
    <t xml:space="preserve">QUADRICICLO</t>
  </si>
  <si>
    <t xml:space="preserve">REBOQUE</t>
  </si>
  <si>
    <t xml:space="preserve">SEMI-REBOQUE</t>
  </si>
  <si>
    <t xml:space="preserve">SIDE-CAR</t>
  </si>
  <si>
    <t xml:space="preserve">OUTROS</t>
  </si>
  <si>
    <t xml:space="preserve">TRATOR ESTEIRA</t>
  </si>
  <si>
    <t xml:space="preserve">TRATOR RODAS</t>
  </si>
  <si>
    <t xml:space="preserve">TRICICLO</t>
  </si>
  <si>
    <t xml:space="preserve">UTILITÁRIO</t>
  </si>
  <si>
    <t xml:space="preserve">Note</t>
  </si>
  <si>
    <t xml:space="preserve">ESPIRITO SANTO</t>
  </si>
  <si>
    <t xml:space="preserve">GOIAS</t>
  </si>
  <si>
    <t xml:space="preserve">MARANHAO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</si>
</sst>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%"/>
    <numFmt numFmtId="167" formatCode="General"/>
    <numFmt numFmtId="168" formatCode="\ * #,##0.00\ ;\ * \(#,##0.00\);\ * \-#\ ;\ @\ 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8"/>
      <name val="Arial"/>
      <family val="2"/>
      <charset val="1"/>
    </font>
    <font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EEEEEC"/>
      </left>
      <right style="thin">
        <color rgb="FFEEEEEC"/>
      </right>
      <top style="thin">
        <color rgb="FFEEEEEC"/>
      </top>
      <bottom style="thin">
        <color rgb="FFEEEEE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1" activeCellId="0" sqref="A21"/>
    </sheetView>
  </sheetViews>
  <sheetFormatPr defaultColWidth="11.6875" defaultRowHeight="12.8" zeroHeight="false" outlineLevelRow="0" outlineLevelCol="0"/>
  <cols>
    <col collapsed="false" customWidth="true" hidden="false" outlineLevel="0" max="2" min="1" style="0" width="15.61"/>
    <col collapsed="false" customWidth="true" hidden="false" outlineLevel="0" max="3" min="3" style="0" width="33.94"/>
    <col collapsed="false" customWidth="true" hidden="false" outlineLevel="0" max="4" min="4" style="0" width="4.48"/>
    <col collapsed="false" customWidth="true" hidden="false" outlineLevel="0" max="5" min="5" style="0" width="9.91"/>
    <col collapsed="false" customWidth="true" hidden="false" outlineLevel="0" max="6" min="6" style="0" width="8.9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n">
        <v>4.5</v>
      </c>
      <c r="G2" s="1" t="n">
        <v>2678785.66374903</v>
      </c>
      <c r="H2" s="2" t="n">
        <f aca="false">G2/SUM($G$2:$G$5)</f>
        <v>0.260447189760055</v>
      </c>
    </row>
    <row r="3" customFormat="false" ht="12.8" hidden="false" customHeight="false" outlineLevel="0" collapsed="false">
      <c r="A3" s="0" t="s">
        <v>8</v>
      </c>
      <c r="B3" s="0" t="s">
        <v>13</v>
      </c>
      <c r="C3" s="0" t="s">
        <v>14</v>
      </c>
      <c r="D3" s="0" t="s">
        <v>15</v>
      </c>
      <c r="E3" s="0" t="s">
        <v>12</v>
      </c>
      <c r="F3" s="0" t="n">
        <v>4.5</v>
      </c>
      <c r="G3" s="1" t="n">
        <v>203892.647899365</v>
      </c>
      <c r="H3" s="2" t="n">
        <f aca="false">G3/SUM($G$2:$G$5)</f>
        <v>0.019823634222309</v>
      </c>
    </row>
    <row r="4" customFormat="false" ht="12.8" hidden="false" customHeight="false" outlineLevel="0" collapsed="false">
      <c r="A4" s="0" t="s">
        <v>8</v>
      </c>
      <c r="B4" s="0" t="s">
        <v>16</v>
      </c>
      <c r="C4" s="0" t="s">
        <v>17</v>
      </c>
      <c r="D4" s="0" t="s">
        <v>11</v>
      </c>
      <c r="E4" s="0" t="s">
        <v>12</v>
      </c>
      <c r="F4" s="0" t="n">
        <v>4.5</v>
      </c>
      <c r="G4" s="1" t="n">
        <v>3393111.53928715</v>
      </c>
      <c r="H4" s="2" t="n">
        <f aca="false">G4/SUM($G$2:$G$5)</f>
        <v>0.329898123955522</v>
      </c>
    </row>
    <row r="5" customFormat="false" ht="12.8" hidden="false" customHeight="false" outlineLevel="0" collapsed="false">
      <c r="A5" s="0" t="s">
        <v>8</v>
      </c>
      <c r="B5" s="0" t="s">
        <v>18</v>
      </c>
      <c r="C5" s="0" t="s">
        <v>19</v>
      </c>
      <c r="D5" s="0" t="s">
        <v>15</v>
      </c>
      <c r="E5" s="0" t="s">
        <v>12</v>
      </c>
      <c r="F5" s="0" t="n">
        <v>4.5</v>
      </c>
      <c r="G5" s="1" t="n">
        <v>4009541.56775606</v>
      </c>
      <c r="H5" s="2" t="n">
        <f aca="false">G5/SUM($G$2:$G$5)</f>
        <v>0.389831052062114</v>
      </c>
    </row>
    <row r="6" customFormat="false" ht="12.8" hidden="false" customHeight="false" outlineLevel="0" collapsed="false">
      <c r="A6" s="0" t="s">
        <v>20</v>
      </c>
      <c r="B6" s="0" t="s">
        <v>21</v>
      </c>
      <c r="C6" s="0" t="s">
        <v>22</v>
      </c>
      <c r="D6" s="0" t="s">
        <v>11</v>
      </c>
      <c r="E6" s="0" t="s">
        <v>23</v>
      </c>
      <c r="F6" s="0" t="n">
        <v>4.5</v>
      </c>
      <c r="G6" s="3" t="n">
        <v>503071.467615809</v>
      </c>
      <c r="H6" s="2" t="n">
        <f aca="false">G6/SUM($G$6:$G$10)</f>
        <v>0.2634389477405</v>
      </c>
    </row>
    <row r="7" customFormat="false" ht="12.8" hidden="false" customHeight="false" outlineLevel="0" collapsed="false">
      <c r="A7" s="0" t="s">
        <v>20</v>
      </c>
      <c r="B7" s="0" t="s">
        <v>24</v>
      </c>
      <c r="C7" s="0" t="s">
        <v>25</v>
      </c>
      <c r="D7" s="0" t="s">
        <v>15</v>
      </c>
      <c r="E7" s="0" t="s">
        <v>23</v>
      </c>
      <c r="F7" s="0" t="n">
        <v>4.5</v>
      </c>
      <c r="G7" s="3" t="n">
        <v>19460.0425658531</v>
      </c>
      <c r="H7" s="2" t="n">
        <f aca="false">G7/SUM($G$6:$G$10)</f>
        <v>0.0101904668949517</v>
      </c>
    </row>
    <row r="8" customFormat="false" ht="12.8" hidden="false" customHeight="false" outlineLevel="0" collapsed="false">
      <c r="A8" s="0" t="s">
        <v>20</v>
      </c>
      <c r="B8" s="0" t="s">
        <v>26</v>
      </c>
      <c r="C8" s="0" t="s">
        <v>27</v>
      </c>
      <c r="D8" s="0" t="s">
        <v>11</v>
      </c>
      <c r="E8" s="0" t="s">
        <v>23</v>
      </c>
      <c r="F8" s="0" t="n">
        <v>4.5</v>
      </c>
      <c r="G8" s="1" t="n">
        <v>439720.196273735</v>
      </c>
      <c r="H8" s="2" t="n">
        <f aca="false">G8/SUM($G$6:$G$10)</f>
        <v>0.23026435260897</v>
      </c>
    </row>
    <row r="9" customFormat="false" ht="12.8" hidden="false" customHeight="false" outlineLevel="0" collapsed="false">
      <c r="A9" s="0" t="s">
        <v>20</v>
      </c>
      <c r="B9" s="0" t="s">
        <v>28</v>
      </c>
      <c r="C9" s="0" t="s">
        <v>29</v>
      </c>
      <c r="D9" s="0" t="s">
        <v>15</v>
      </c>
      <c r="E9" s="0" t="s">
        <v>23</v>
      </c>
      <c r="F9" s="0" t="n">
        <v>4.5</v>
      </c>
      <c r="G9" s="1" t="n">
        <v>519604.61208764</v>
      </c>
      <c r="H9" s="2" t="n">
        <f aca="false">G9/SUM($G$6:$G$10)</f>
        <v>0.272096712020281</v>
      </c>
    </row>
    <row r="10" customFormat="false" ht="12.8" hidden="false" customHeight="false" outlineLevel="0" collapsed="false">
      <c r="A10" s="0" t="s">
        <v>20</v>
      </c>
      <c r="B10" s="0" t="s">
        <v>30</v>
      </c>
      <c r="C10" s="0" t="s">
        <v>31</v>
      </c>
      <c r="D10" s="0" t="s">
        <v>32</v>
      </c>
      <c r="E10" s="0" t="s">
        <v>23</v>
      </c>
      <c r="F10" s="0" t="n">
        <v>4.5</v>
      </c>
      <c r="G10" s="1" t="n">
        <v>427775.768627908</v>
      </c>
      <c r="H10" s="2" t="n">
        <f aca="false">G10/SUM($G$6:$G$10)</f>
        <v>0.224009520735297</v>
      </c>
    </row>
    <row r="11" customFormat="false" ht="12.8" hidden="false" customHeight="false" outlineLevel="0" collapsed="false">
      <c r="A11" s="0" t="s">
        <v>33</v>
      </c>
      <c r="B11" s="0" t="s">
        <v>34</v>
      </c>
      <c r="C11" s="0" t="s">
        <v>35</v>
      </c>
      <c r="D11" s="0" t="s">
        <v>32</v>
      </c>
      <c r="E11" s="0" t="s">
        <v>36</v>
      </c>
      <c r="G11" s="1" t="n">
        <v>32157.0317079779</v>
      </c>
      <c r="H11" s="2" t="n">
        <f aca="false">G11/SUM($G$11:$G$15)</f>
        <v>0.0738570511777777</v>
      </c>
    </row>
    <row r="12" customFormat="false" ht="12.8" hidden="false" customHeight="false" outlineLevel="0" collapsed="false">
      <c r="A12" s="0" t="s">
        <v>33</v>
      </c>
      <c r="B12" s="0" t="s">
        <v>37</v>
      </c>
      <c r="C12" s="0" t="s">
        <v>38</v>
      </c>
      <c r="D12" s="0" t="s">
        <v>32</v>
      </c>
      <c r="E12" s="0" t="s">
        <v>39</v>
      </c>
      <c r="G12" s="1" t="n">
        <v>106400.917514806</v>
      </c>
      <c r="H12" s="2" t="n">
        <f aca="false">G12/SUM($G$11:$G$15)</f>
        <v>0.244377593106764</v>
      </c>
    </row>
    <row r="13" customFormat="false" ht="12.8" hidden="false" customHeight="false" outlineLevel="0" collapsed="false">
      <c r="A13" s="0" t="s">
        <v>33</v>
      </c>
      <c r="B13" s="0" t="s">
        <v>40</v>
      </c>
      <c r="C13" s="0" t="s">
        <v>41</v>
      </c>
      <c r="D13" s="0" t="s">
        <v>32</v>
      </c>
      <c r="E13" s="0" t="s">
        <v>42</v>
      </c>
      <c r="G13" s="1" t="n">
        <v>60665.8326881117</v>
      </c>
      <c r="H13" s="2" t="n">
        <f aca="false">G13/SUM($G$11:$G$15)</f>
        <v>0.139334984344241</v>
      </c>
    </row>
    <row r="14" customFormat="false" ht="12.8" hidden="false" customHeight="false" outlineLevel="0" collapsed="false">
      <c r="A14" s="0" t="s">
        <v>33</v>
      </c>
      <c r="B14" s="0" t="s">
        <v>43</v>
      </c>
      <c r="C14" s="0" t="s">
        <v>44</v>
      </c>
      <c r="D14" s="0" t="s">
        <v>32</v>
      </c>
      <c r="E14" s="0" t="s">
        <v>45</v>
      </c>
      <c r="G14" s="1" t="n">
        <v>111905.720456421</v>
      </c>
      <c r="H14" s="2" t="n">
        <f aca="false">G14/SUM($G$11:$G$15)</f>
        <v>0.257020815785851</v>
      </c>
    </row>
    <row r="15" customFormat="false" ht="12.8" hidden="false" customHeight="false" outlineLevel="0" collapsed="false">
      <c r="A15" s="0" t="s">
        <v>33</v>
      </c>
      <c r="B15" s="0" t="s">
        <v>46</v>
      </c>
      <c r="C15" s="0" t="s">
        <v>47</v>
      </c>
      <c r="D15" s="0" t="s">
        <v>32</v>
      </c>
      <c r="E15" s="0" t="s">
        <v>45</v>
      </c>
      <c r="G15" s="1" t="n">
        <v>124266.051546341</v>
      </c>
      <c r="H15" s="2" t="n">
        <f aca="false">G15/SUM($G$11:$G$15)</f>
        <v>0.285409555585366</v>
      </c>
    </row>
    <row r="16" customFormat="false" ht="12.8" hidden="false" customHeight="false" outlineLevel="0" collapsed="false">
      <c r="A16" s="0" t="s">
        <v>48</v>
      </c>
      <c r="B16" s="0" t="s">
        <v>49</v>
      </c>
      <c r="C16" s="0" t="s">
        <v>50</v>
      </c>
      <c r="D16" s="0" t="s">
        <v>32</v>
      </c>
      <c r="E16" s="0" t="s">
        <v>51</v>
      </c>
      <c r="G16" s="1" t="n">
        <v>62262.297816064</v>
      </c>
      <c r="H16" s="2" t="n">
        <f aca="false">G16/SUM($G$16:$G$18)</f>
        <v>0.590065017393522</v>
      </c>
    </row>
    <row r="17" customFormat="false" ht="12.8" hidden="false" customHeight="false" outlineLevel="0" collapsed="false">
      <c r="A17" s="0" t="s">
        <v>48</v>
      </c>
      <c r="B17" s="0" t="s">
        <v>52</v>
      </c>
      <c r="C17" s="0" t="s">
        <v>53</v>
      </c>
      <c r="D17" s="0" t="s">
        <v>32</v>
      </c>
      <c r="E17" s="0" t="s">
        <v>54</v>
      </c>
      <c r="G17" s="1" t="n">
        <v>15062.0662093197</v>
      </c>
      <c r="H17" s="2" t="n">
        <f aca="false">G17/SUM($G$16:$G$18)</f>
        <v>0.142744464491825</v>
      </c>
    </row>
    <row r="18" customFormat="false" ht="12.8" hidden="false" customHeight="false" outlineLevel="0" collapsed="false">
      <c r="A18" s="0" t="s">
        <v>48</v>
      </c>
      <c r="B18" s="0" t="s">
        <v>55</v>
      </c>
      <c r="C18" s="0" t="s">
        <v>56</v>
      </c>
      <c r="D18" s="0" t="s">
        <v>32</v>
      </c>
      <c r="E18" s="0" t="s">
        <v>57</v>
      </c>
      <c r="G18" s="1" t="n">
        <v>28193.3263659117</v>
      </c>
      <c r="H18" s="2" t="n">
        <f aca="false">G18/SUM($G$16:$G$18)</f>
        <v>0.267190518114652</v>
      </c>
    </row>
    <row r="19" customFormat="false" ht="12.8" hidden="false" customHeight="false" outlineLevel="0" collapsed="false">
      <c r="A19" s="0" t="s">
        <v>58</v>
      </c>
      <c r="B19" s="0" t="s">
        <v>59</v>
      </c>
      <c r="C19" s="0" t="s">
        <v>60</v>
      </c>
      <c r="D19" s="0" t="s">
        <v>11</v>
      </c>
      <c r="E19" s="0" t="s">
        <v>61</v>
      </c>
      <c r="F19" s="0" t="n">
        <v>4.5</v>
      </c>
      <c r="G19" s="1" t="n">
        <v>1531733.71415453</v>
      </c>
      <c r="H19" s="2" t="n">
        <f aca="false">G19/SUM($G$19:$G$27)</f>
        <v>0.607934178582375</v>
      </c>
    </row>
    <row r="20" customFormat="false" ht="12.8" hidden="false" customHeight="false" outlineLevel="0" collapsed="false">
      <c r="A20" s="0" t="s">
        <v>58</v>
      </c>
      <c r="B20" s="0" t="s">
        <v>62</v>
      </c>
      <c r="C20" s="0" t="s">
        <v>63</v>
      </c>
      <c r="D20" s="0" t="s">
        <v>11</v>
      </c>
      <c r="E20" s="0" t="s">
        <v>64</v>
      </c>
      <c r="F20" s="0" t="n">
        <v>4.5</v>
      </c>
      <c r="G20" s="1" t="n">
        <v>218819.102022076</v>
      </c>
      <c r="H20" s="2" t="n">
        <f aca="false">G20/SUM($G$19:$G$27)</f>
        <v>0.0868477397974821</v>
      </c>
    </row>
    <row r="21" customFormat="false" ht="12.8" hidden="false" customHeight="false" outlineLevel="0" collapsed="false">
      <c r="A21" s="0" t="s">
        <v>58</v>
      </c>
      <c r="B21" s="0" t="s">
        <v>65</v>
      </c>
      <c r="C21" s="0" t="s">
        <v>66</v>
      </c>
      <c r="D21" s="0" t="s">
        <v>11</v>
      </c>
      <c r="E21" s="0" t="s">
        <v>67</v>
      </c>
      <c r="F21" s="0" t="n">
        <v>4.5</v>
      </c>
      <c r="G21" s="1" t="n">
        <v>72939.7006740253</v>
      </c>
      <c r="H21" s="2" t="n">
        <f aca="false">G21/SUM($G$19:$G$27)</f>
        <v>0.0289492465991607</v>
      </c>
    </row>
    <row r="22" customFormat="false" ht="12.8" hidden="false" customHeight="false" outlineLevel="0" collapsed="false">
      <c r="A22" s="0" t="s">
        <v>58</v>
      </c>
      <c r="B22" s="0" t="s">
        <v>68</v>
      </c>
      <c r="C22" s="0" t="s">
        <v>69</v>
      </c>
      <c r="D22" s="0" t="s">
        <v>11</v>
      </c>
      <c r="E22" s="0" t="s">
        <v>61</v>
      </c>
      <c r="F22" s="0" t="n">
        <v>4.5</v>
      </c>
      <c r="G22" s="1" t="n">
        <v>264817.960981091</v>
      </c>
      <c r="H22" s="2" t="n">
        <f aca="false">G22/SUM($G$19:$G$27)</f>
        <v>0.10510435860698</v>
      </c>
    </row>
    <row r="23" customFormat="false" ht="12.8" hidden="false" customHeight="false" outlineLevel="0" collapsed="false">
      <c r="A23" s="0" t="s">
        <v>58</v>
      </c>
      <c r="B23" s="0" t="s">
        <v>70</v>
      </c>
      <c r="C23" s="0" t="s">
        <v>71</v>
      </c>
      <c r="D23" s="0" t="s">
        <v>11</v>
      </c>
      <c r="E23" s="0" t="s">
        <v>64</v>
      </c>
      <c r="F23" s="0" t="n">
        <v>4.5</v>
      </c>
      <c r="G23" s="1" t="n">
        <v>41477.5119608938</v>
      </c>
      <c r="H23" s="2" t="n">
        <f aca="false">G23/SUM($G$19:$G$27)</f>
        <v>0.0164621284565149</v>
      </c>
    </row>
    <row r="24" customFormat="false" ht="12.8" hidden="false" customHeight="false" outlineLevel="0" collapsed="false">
      <c r="A24" s="0" t="s">
        <v>58</v>
      </c>
      <c r="B24" s="0" t="s">
        <v>72</v>
      </c>
      <c r="C24" s="0" t="s">
        <v>73</v>
      </c>
      <c r="D24" s="0" t="s">
        <v>11</v>
      </c>
      <c r="E24" s="0" t="s">
        <v>67</v>
      </c>
      <c r="F24" s="0" t="n">
        <v>4.5</v>
      </c>
      <c r="G24" s="1" t="n">
        <v>12762.3113725827</v>
      </c>
      <c r="H24" s="2" t="n">
        <f aca="false">G24/SUM($G$19:$G$27)</f>
        <v>0.00506527029431228</v>
      </c>
    </row>
    <row r="25" customFormat="false" ht="12.8" hidden="false" customHeight="false" outlineLevel="0" collapsed="false">
      <c r="A25" s="0" t="s">
        <v>58</v>
      </c>
      <c r="B25" s="0" t="s">
        <v>74</v>
      </c>
      <c r="C25" s="0" t="s">
        <v>75</v>
      </c>
      <c r="D25" s="0" t="s">
        <v>15</v>
      </c>
      <c r="E25" s="0" t="s">
        <v>61</v>
      </c>
      <c r="F25" s="0" t="n">
        <v>4.5</v>
      </c>
      <c r="G25" s="1" t="n">
        <v>312927.709610501</v>
      </c>
      <c r="H25" s="2" t="n">
        <f aca="false">G25/SUM($G$19:$G$27)</f>
        <v>0.124198774460436</v>
      </c>
    </row>
    <row r="26" customFormat="false" ht="12.8" hidden="false" customHeight="false" outlineLevel="0" collapsed="false">
      <c r="A26" s="0" t="s">
        <v>58</v>
      </c>
      <c r="B26" s="0" t="s">
        <v>76</v>
      </c>
      <c r="C26" s="0" t="s">
        <v>77</v>
      </c>
      <c r="D26" s="0" t="s">
        <v>15</v>
      </c>
      <c r="E26" s="0" t="s">
        <v>64</v>
      </c>
      <c r="F26" s="0" t="n">
        <v>4.5</v>
      </c>
      <c r="G26" s="1" t="n">
        <v>49012.7737944158</v>
      </c>
      <c r="H26" s="2" t="n">
        <f aca="false">G26/SUM($G$19:$G$27)</f>
        <v>0.0194528200962128</v>
      </c>
    </row>
    <row r="27" customFormat="false" ht="12.8" hidden="false" customHeight="false" outlineLevel="0" collapsed="false">
      <c r="A27" s="0" t="s">
        <v>58</v>
      </c>
      <c r="B27" s="0" t="s">
        <v>78</v>
      </c>
      <c r="C27" s="0" t="s">
        <v>79</v>
      </c>
      <c r="D27" s="0" t="s">
        <v>15</v>
      </c>
      <c r="E27" s="0" t="s">
        <v>67</v>
      </c>
      <c r="F27" s="0" t="n">
        <v>4.5</v>
      </c>
      <c r="G27" s="1" t="n">
        <v>15080.8534752049</v>
      </c>
      <c r="H27" s="2" t="n">
        <f aca="false">G27/SUM($G$19:$G$27)</f>
        <v>0.00598548310652701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8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1" topLeftCell="C41" activePane="bottomRight" state="frozen"/>
      <selection pane="topLeft" activeCell="A1" activeCellId="0" sqref="A1"/>
      <selection pane="topRight" activeCell="C1" activeCellId="0" sqref="C1"/>
      <selection pane="bottomLeft" activeCell="A41" activeCellId="0" sqref="A41"/>
      <selection pane="bottomRight" activeCell="A82" activeCellId="0" sqref="A8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1.53"/>
    <col collapsed="false" customWidth="true" hidden="false" outlineLevel="0" max="2" min="2" style="0" width="7.76"/>
    <col collapsed="false" customWidth="true" hidden="false" outlineLevel="0" max="20" min="3" style="0" width="17.32"/>
    <col collapsed="false" customWidth="true" hidden="false" outlineLevel="0" max="21" min="21" style="0" width="17.44"/>
    <col collapsed="false" customWidth="true" hidden="false" outlineLevel="0" max="23" min="22" style="0" width="17.32"/>
    <col collapsed="false" customWidth="true" hidden="false" outlineLevel="0" max="24" min="24" style="0" width="18.58"/>
    <col collapsed="false" customWidth="true" hidden="false" outlineLevel="0" max="26" min="25" style="0" width="17.32"/>
    <col collapsed="false" customWidth="true" hidden="false" outlineLevel="0" max="27" min="27" style="0" width="18.33"/>
    <col collapsed="false" customWidth="true" hidden="false" outlineLevel="0" max="28" min="28" style="0" width="17.32"/>
  </cols>
  <sheetData>
    <row r="1" customFormat="false" ht="12.8" hidden="false" customHeight="false" outlineLevel="0" collapsed="false">
      <c r="A1" s="4" t="s">
        <v>80</v>
      </c>
      <c r="B1" s="4" t="s">
        <v>81</v>
      </c>
      <c r="C1" s="4" t="s">
        <v>9</v>
      </c>
      <c r="D1" s="4" t="s">
        <v>13</v>
      </c>
      <c r="E1" s="4" t="s">
        <v>16</v>
      </c>
      <c r="F1" s="4" t="s">
        <v>18</v>
      </c>
      <c r="G1" s="4" t="s">
        <v>21</v>
      </c>
      <c r="H1" s="4" t="s">
        <v>24</v>
      </c>
      <c r="I1" s="4" t="s">
        <v>26</v>
      </c>
      <c r="J1" s="4" t="s">
        <v>28</v>
      </c>
      <c r="K1" s="4" t="s">
        <v>30</v>
      </c>
      <c r="L1" s="4" t="s">
        <v>34</v>
      </c>
      <c r="M1" s="4" t="s">
        <v>37</v>
      </c>
      <c r="N1" s="4" t="s">
        <v>40</v>
      </c>
      <c r="O1" s="4" t="s">
        <v>43</v>
      </c>
      <c r="P1" s="4" t="s">
        <v>46</v>
      </c>
      <c r="Q1" s="4" t="s">
        <v>49</v>
      </c>
      <c r="R1" s="4" t="s">
        <v>52</v>
      </c>
      <c r="S1" s="4" t="s">
        <v>55</v>
      </c>
      <c r="T1" s="4" t="s">
        <v>59</v>
      </c>
      <c r="U1" s="4" t="s">
        <v>62</v>
      </c>
      <c r="V1" s="4" t="s">
        <v>65</v>
      </c>
      <c r="W1" s="4" t="s">
        <v>68</v>
      </c>
      <c r="X1" s="4" t="s">
        <v>70</v>
      </c>
      <c r="Y1" s="4" t="s">
        <v>72</v>
      </c>
      <c r="Z1" s="4" t="s">
        <v>74</v>
      </c>
      <c r="AA1" s="4" t="s">
        <v>76</v>
      </c>
      <c r="AB1" s="4" t="s">
        <v>78</v>
      </c>
    </row>
    <row r="2" customFormat="false" ht="12.8" hidden="false" customHeight="false" outlineLevel="0" collapsed="false">
      <c r="A2" s="0" t="str">
        <f aca="false">denatran!A2</f>
        <v>ACRE</v>
      </c>
      <c r="B2" s="0" t="n">
        <f aca="false">denatran!B2</f>
        <v>2018</v>
      </c>
      <c r="C2" s="0" t="n">
        <f aca="false">metadata!$H$2*denatran!$D2</f>
        <v>22660.2077450736</v>
      </c>
      <c r="D2" s="0" t="n">
        <f aca="false">IF(B2&gt;2006, 0, metadata!$H$3*denatran!D2)</f>
        <v>0</v>
      </c>
      <c r="E2" s="0" t="n">
        <f aca="false">IF(B2&lt;2003, 0, metadata!$H$4*denatran!D2)</f>
        <v>28702.7862747502</v>
      </c>
      <c r="F2" s="0" t="n">
        <f aca="false">IF(B2&lt;2003, 0, metadata!$H$5*denatran!D2)</f>
        <v>33917.2506846642</v>
      </c>
      <c r="G2" s="0" t="n">
        <f aca="false">IF(B2&lt;2003, 0, metadata!$H$6*(denatran!H2 + denatran!I2 + denatran!X2))</f>
        <v>8509.60488991364</v>
      </c>
      <c r="H2" s="0" t="n">
        <f aca="false">IF(B2&gt;2006, 0, metadata!$H$7*(denatran!H2 + denatran!I2 + denatran!X2))</f>
        <v>0</v>
      </c>
      <c r="I2" s="0" t="n">
        <f aca="false">IF(B2&lt;2003, 0, metadata!$H$8*(denatran!H2 + denatran!I2 + denatran!X2))</f>
        <v>7437.99911797495</v>
      </c>
      <c r="J2" s="0" t="n">
        <f aca="false">IF(B2&lt;2003, 0, metadata!$H$9*(denatran!H2 + denatran!I2 + denatran!X2))</f>
        <v>8789.26799167912</v>
      </c>
      <c r="K2" s="0" t="n">
        <f aca="false">metadata!$H$10*(denatran!H2 + denatran!I2 + denatran!X2)</f>
        <v>7235.95553879156</v>
      </c>
      <c r="L2" s="5" t="n">
        <f aca="false">metadata!$H$11*(denatran!G2 + denatran!F2)</f>
        <v>600.531683126511</v>
      </c>
      <c r="M2" s="0" t="n">
        <f aca="false">metadata!$H$12*(denatran!G2 + denatran!F2)</f>
        <v>1987.0342095511</v>
      </c>
      <c r="N2" s="0" t="n">
        <f aca="false">metadata!$H$13*(denatran!G2 + denatran!F2)</f>
        <v>1132.93275770302</v>
      </c>
      <c r="O2" s="0" t="n">
        <f aca="false">metadata!$H$14*(denatran!G2 + denatran!F2)</f>
        <v>2089.83625315475</v>
      </c>
      <c r="P2" s="0" t="n">
        <f aca="false">metadata!$H$15*(denatran!G2 + denatran!F2)</f>
        <v>2320.66509646461</v>
      </c>
      <c r="Q2" s="0" t="n">
        <f aca="false">metadata!$H$16*(denatran!L2 + denatran!O2)</f>
        <v>899.849151525121</v>
      </c>
      <c r="R2" s="0" t="n">
        <f aca="false">metadata!$H$17*(denatran!L2 + denatran!O2)</f>
        <v>217.685308350033</v>
      </c>
      <c r="S2" s="0" t="n">
        <f aca="false">metadata!$H$18*(denatran!L2 + denatran!O2)</f>
        <v>407.465540124844</v>
      </c>
      <c r="T2" s="0" t="n">
        <f aca="false">metadata!$H$19*(denatran!M2 + denatran!N2)</f>
        <v>87109.6725807114</v>
      </c>
      <c r="U2" s="0" t="n">
        <f aca="false">metadata!$H$20*(denatran!M2 + denatran!N2)</f>
        <v>12444.2389401016</v>
      </c>
      <c r="V2" s="0" t="n">
        <f aca="false">metadata!$H$21*(denatran!M2 + denatran!N2)</f>
        <v>4148.07964670054</v>
      </c>
      <c r="W2" s="0" t="n">
        <f aca="false">IF(B2&lt;2010, 0, metadata!$H$22*(denatran!M2 + denatran!N2))</f>
        <v>15060.193336077</v>
      </c>
      <c r="X2" s="0" t="n">
        <f aca="false">IF(B2&lt;2010, 0, metadata!$H$23*(denatran!M2 + denatran!N2))</f>
        <v>2358.82546227711</v>
      </c>
      <c r="Y2" s="0" t="n">
        <f aca="false">IF(B2&lt;2010, 0, metadata!$H$24*(denatran!M2 + denatran!N2))</f>
        <v>725.792449931418</v>
      </c>
      <c r="Z2" s="0" t="n">
        <f aca="false">IF(B2&lt;2010, 0, metadata!$H$25*(denatran!M2 + denatran!N2))</f>
        <v>17796.193994887</v>
      </c>
      <c r="AA2" s="0" t="n">
        <f aca="false">IF(B2&lt;2010, 0, metadata!$H$26*(denatran!M2 + denatran!N2))</f>
        <v>2787.35568594614</v>
      </c>
      <c r="AB2" s="0" t="n">
        <f aca="false">IF(B2&lt;2010, 0, metadata!$H$27*(denatran!M2 + denatran!N2))</f>
        <v>857.647903368042</v>
      </c>
    </row>
    <row r="3" customFormat="false" ht="12.8" hidden="false" customHeight="false" outlineLevel="0" collapsed="false">
      <c r="A3" s="0" t="str">
        <f aca="false">denatran!A3</f>
        <v>ACRE</v>
      </c>
      <c r="B3" s="0" t="n">
        <f aca="false">denatran!B3</f>
        <v>2017</v>
      </c>
      <c r="C3" s="0" t="n">
        <f aca="false">metadata!$H$2*denatran!$D3</f>
        <v>21703.8456642747</v>
      </c>
      <c r="D3" s="0" t="n">
        <f aca="false">IF(B3&gt;2006, 0, metadata!$H$3*denatran!D3)</f>
        <v>0</v>
      </c>
      <c r="E3" s="0" t="n">
        <f aca="false">IF(B3&lt;2003, 0, metadata!$H$4*denatran!D3)</f>
        <v>27491.4003635855</v>
      </c>
      <c r="F3" s="0" t="n">
        <f aca="false">IF(B3&lt;2003, 0, metadata!$H$5*denatran!D3)</f>
        <v>32485.7910614921</v>
      </c>
      <c r="G3" s="0" t="n">
        <f aca="false">IF(B3&lt;2003, 0, metadata!$H$6*(denatran!H3 + denatran!I3 + denatran!X3))</f>
        <v>8123.93027042155</v>
      </c>
      <c r="H3" s="0" t="n">
        <f aca="false">IF(B3&gt;2006, 0, metadata!$H$7*(denatran!H3 + denatran!I3 + denatran!X3))</f>
        <v>0</v>
      </c>
      <c r="I3" s="0" t="n">
        <f aca="false">IF(B3&lt;2003, 0, metadata!$H$8*(denatran!H3 + denatran!I3 + denatran!X3))</f>
        <v>7100.89210575542</v>
      </c>
      <c r="J3" s="0" t="n">
        <f aca="false">IF(B3&lt;2003, 0, metadata!$H$9*(denatran!H3 + denatran!I3 + denatran!X3))</f>
        <v>8390.91840528143</v>
      </c>
      <c r="K3" s="0" t="n">
        <f aca="false">metadata!$H$10*(denatran!H3 + denatran!I3 + denatran!X3)</f>
        <v>6908.00560043509</v>
      </c>
      <c r="L3" s="5" t="n">
        <f aca="false">metadata!$H$11*(denatran!G3 + denatran!F3)</f>
        <v>585.095559430355</v>
      </c>
      <c r="M3" s="0" t="n">
        <f aca="false">metadata!$H$12*(denatran!G3 + denatran!F3)</f>
        <v>1935.95929259178</v>
      </c>
      <c r="N3" s="0" t="n">
        <f aca="false">metadata!$H$13*(denatran!G3 + denatran!F3)</f>
        <v>1103.81174597508</v>
      </c>
      <c r="O3" s="0" t="n">
        <f aca="false">metadata!$H$14*(denatran!G3 + denatran!F3)</f>
        <v>2036.11890265551</v>
      </c>
      <c r="P3" s="0" t="n">
        <f aca="false">metadata!$H$15*(denatran!G3 + denatran!F3)</f>
        <v>2261.01449934727</v>
      </c>
      <c r="Q3" s="0" t="n">
        <f aca="false">metadata!$H$16*(denatran!L3 + denatran!O3)</f>
        <v>876.836615846774</v>
      </c>
      <c r="R3" s="0" t="n">
        <f aca="false">metadata!$H$17*(denatran!L3 + denatran!O3)</f>
        <v>212.118274234852</v>
      </c>
      <c r="S3" s="0" t="n">
        <f aca="false">metadata!$H$18*(denatran!L3 + denatran!O3)</f>
        <v>397.045109918373</v>
      </c>
      <c r="T3" s="0" t="n">
        <f aca="false">metadata!$H$19*(denatran!M3 + denatran!N3)</f>
        <v>82125.828184693</v>
      </c>
      <c r="U3" s="0" t="n">
        <f aca="false">metadata!$H$20*(denatran!M3 + denatran!N3)</f>
        <v>11732.2611692419</v>
      </c>
      <c r="V3" s="0" t="n">
        <f aca="false">metadata!$H$21*(denatran!M3 + denatran!N3)</f>
        <v>3910.75372308062</v>
      </c>
      <c r="W3" s="0" t="n">
        <f aca="false">IF(B3&lt;2010, 0, metadata!$H$22*(denatran!M3 + denatran!N3))</f>
        <v>14198.5478042169</v>
      </c>
      <c r="X3" s="0" t="n">
        <f aca="false">IF(B3&lt;2010, 0, metadata!$H$23*(denatran!M3 + denatran!N3))</f>
        <v>2223.8689331906</v>
      </c>
      <c r="Y3" s="0" t="n">
        <f aca="false">IF(B3&lt;2010, 0, metadata!$H$24*(denatran!M3 + denatran!N3))</f>
        <v>684.267364058646</v>
      </c>
      <c r="Z3" s="0" t="n">
        <f aca="false">IF(B3&lt;2010, 0, metadata!$H$25*(denatran!M3 + denatran!N3))</f>
        <v>16778.0124418603</v>
      </c>
      <c r="AA3" s="0" t="n">
        <f aca="false">IF(B3&lt;2010, 0, metadata!$H$26*(denatran!M3 + denatran!N3))</f>
        <v>2627.88146679739</v>
      </c>
      <c r="AB3" s="0" t="n">
        <f aca="false">IF(B3&lt;2010, 0, metadata!$H$27*(denatran!M3 + denatran!N3))</f>
        <v>808.578912860734</v>
      </c>
    </row>
    <row r="4" customFormat="false" ht="12.8" hidden="false" customHeight="false" outlineLevel="0" collapsed="false">
      <c r="A4" s="0" t="str">
        <f aca="false">denatran!A4</f>
        <v>ACRE</v>
      </c>
      <c r="B4" s="0" t="n">
        <f aca="false">denatran!B4</f>
        <v>2016</v>
      </c>
      <c r="C4" s="0" t="n">
        <f aca="false">metadata!$H$2*denatran!$D4</f>
        <v>20928.2339331692</v>
      </c>
      <c r="D4" s="0" t="n">
        <f aca="false">IF(B4&gt;2006, 0, metadata!$H$3*denatran!D4)</f>
        <v>0</v>
      </c>
      <c r="E4" s="0" t="n">
        <f aca="false">IF(B4&lt;2003, 0, metadata!$H$4*denatran!D4)</f>
        <v>26508.963750446</v>
      </c>
      <c r="F4" s="0" t="n">
        <f aca="false">IF(B4&lt;2003, 0, metadata!$H$5*denatran!D4)</f>
        <v>31324.8741884512</v>
      </c>
      <c r="G4" s="0" t="n">
        <f aca="false">IF(B4&lt;2003, 0, metadata!$H$6*(denatran!H4 + denatran!I4 + denatran!X4))</f>
        <v>7717.18053511022</v>
      </c>
      <c r="H4" s="0" t="n">
        <f aca="false">IF(B4&gt;2006, 0, metadata!$H$7*(denatran!H4 + denatran!I4 + denatran!X4))</f>
        <v>0</v>
      </c>
      <c r="I4" s="0" t="n">
        <f aca="false">IF(B4&lt;2003, 0, metadata!$H$8*(denatran!H4 + denatran!I4 + denatran!X4))</f>
        <v>6745.36394532717</v>
      </c>
      <c r="J4" s="0" t="n">
        <f aca="false">IF(B4&lt;2003, 0, metadata!$H$9*(denatran!H4 + denatran!I4 + denatran!X4))</f>
        <v>7970.80108192211</v>
      </c>
      <c r="K4" s="0" t="n">
        <f aca="false">metadata!$H$10*(denatran!H4 + denatran!I4 + denatran!X4)</f>
        <v>6562.13490041979</v>
      </c>
      <c r="L4" s="5" t="n">
        <f aca="false">metadata!$H$11*(denatran!G4 + denatran!F4)</f>
        <v>574.312429958399</v>
      </c>
      <c r="M4" s="0" t="n">
        <f aca="false">metadata!$H$12*(denatran!G4 + denatran!F4)</f>
        <v>1900.2801639982</v>
      </c>
      <c r="N4" s="0" t="n">
        <f aca="false">metadata!$H$13*(denatran!G4 + denatran!F4)</f>
        <v>1083.46883826082</v>
      </c>
      <c r="O4" s="0" t="n">
        <f aca="false">metadata!$H$14*(denatran!G4 + denatran!F4)</f>
        <v>1998.59386355078</v>
      </c>
      <c r="P4" s="0" t="n">
        <f aca="false">metadata!$H$15*(denatran!G4 + denatran!F4)</f>
        <v>2219.34470423181</v>
      </c>
      <c r="Q4" s="0" t="n">
        <f aca="false">metadata!$H$16*(denatran!L4 + denatran!O4)</f>
        <v>824.910894316144</v>
      </c>
      <c r="R4" s="0" t="n">
        <f aca="false">metadata!$H$17*(denatran!L4 + denatran!O4)</f>
        <v>199.556761359571</v>
      </c>
      <c r="S4" s="0" t="n">
        <f aca="false">metadata!$H$18*(denatran!L4 + denatran!O4)</f>
        <v>373.532344324283</v>
      </c>
      <c r="T4" s="0" t="n">
        <f aca="false">metadata!$H$19*(denatran!M4 + denatran!N4)</f>
        <v>77788.2178205078</v>
      </c>
      <c r="U4" s="0" t="n">
        <f aca="false">metadata!$H$20*(denatran!M4 + denatran!N4)</f>
        <v>11112.6025457868</v>
      </c>
      <c r="V4" s="0" t="n">
        <f aca="false">metadata!$H$21*(denatran!M4 + denatran!N4)</f>
        <v>3704.20084859561</v>
      </c>
      <c r="W4" s="0" t="n">
        <f aca="false">IF(B4&lt;2010, 0, metadata!$H$22*(denatran!M4 + denatran!N4))</f>
        <v>13448.6282055561</v>
      </c>
      <c r="X4" s="0" t="n">
        <f aca="false">IF(B4&lt;2010, 0, metadata!$H$23*(denatran!M4 + denatran!N4))</f>
        <v>2106.41164665336</v>
      </c>
      <c r="Y4" s="0" t="n">
        <f aca="false">IF(B4&lt;2010, 0, metadata!$H$24*(denatran!M4 + denatran!N4))</f>
        <v>648.126660508728</v>
      </c>
      <c r="Z4" s="0" t="n">
        <f aca="false">IF(B4&lt;2010, 0, metadata!$H$25*(denatran!M4 + denatran!N4))</f>
        <v>15891.8541860851</v>
      </c>
      <c r="AA4" s="0" t="n">
        <f aca="false">IF(B4&lt;2010, 0, metadata!$H$26*(denatran!M4 + denatran!N4))</f>
        <v>2489.08559541091</v>
      </c>
      <c r="AB4" s="0" t="n">
        <f aca="false">IF(B4&lt;2010, 0, metadata!$H$27*(denatran!M4 + denatran!N4))</f>
        <v>765.872490895664</v>
      </c>
    </row>
    <row r="5" customFormat="false" ht="12.8" hidden="false" customHeight="false" outlineLevel="0" collapsed="false">
      <c r="A5" s="0" t="str">
        <f aca="false">denatran!A5</f>
        <v>ACRE</v>
      </c>
      <c r="B5" s="0" t="n">
        <f aca="false">denatran!B5</f>
        <v>2015</v>
      </c>
      <c r="C5" s="0" t="n">
        <f aca="false">metadata!$H$2*denatran!$D5</f>
        <v>20206.7952175339</v>
      </c>
      <c r="D5" s="0" t="n">
        <f aca="false">IF(B5&gt;2006, 0, metadata!$H$3*denatran!D5)</f>
        <v>0</v>
      </c>
      <c r="E5" s="0" t="n">
        <f aca="false">IF(B5&lt;2003, 0, metadata!$H$4*denatran!D5)</f>
        <v>25595.1459470892</v>
      </c>
      <c r="F5" s="0" t="n">
        <f aca="false">IF(B5&lt;2003, 0, metadata!$H$5*denatran!D5)</f>
        <v>30245.0421742391</v>
      </c>
      <c r="G5" s="0" t="n">
        <f aca="false">IF(B5&lt;2003, 0, metadata!$H$6*(denatran!H5 + denatran!I5 + denatran!X5))</f>
        <v>7364.43578408569</v>
      </c>
      <c r="H5" s="0" t="n">
        <f aca="false">IF(B5&gt;2006, 0, metadata!$H$7*(denatran!H5 + denatran!I5 + denatran!X5))</f>
        <v>0</v>
      </c>
      <c r="I5" s="0" t="n">
        <f aca="false">IF(B5&lt;2003, 0, metadata!$H$8*(denatran!H5 + denatran!I5 + denatran!X5))</f>
        <v>6437.03997718376</v>
      </c>
      <c r="J5" s="0" t="n">
        <f aca="false">IF(B5&lt;2003, 0, metadata!$H$9*(denatran!H5 + denatran!I5 + denatran!X5))</f>
        <v>7606.46358452696</v>
      </c>
      <c r="K5" s="0" t="n">
        <f aca="false">metadata!$H$10*(denatran!H5 + denatran!I5 + denatran!X5)</f>
        <v>6262.18615215523</v>
      </c>
      <c r="L5" s="5" t="n">
        <f aca="false">metadata!$H$11*(denatran!G5 + denatran!F5)</f>
        <v>561.387446002288</v>
      </c>
      <c r="M5" s="0" t="n">
        <f aca="false">metadata!$H$12*(denatran!G5 + denatran!F5)</f>
        <v>1857.51408520451</v>
      </c>
      <c r="N5" s="0" t="n">
        <f aca="false">metadata!$H$13*(denatran!G5 + denatran!F5)</f>
        <v>1059.08521600058</v>
      </c>
      <c r="O5" s="0" t="n">
        <f aca="false">metadata!$H$14*(denatran!G5 + denatran!F5)</f>
        <v>1953.61522078825</v>
      </c>
      <c r="P5" s="0" t="n">
        <f aca="false">metadata!$H$15*(denatran!G5 + denatran!F5)</f>
        <v>2169.39803200437</v>
      </c>
      <c r="Q5" s="0" t="n">
        <f aca="false">metadata!$H$16*(denatran!L5 + denatran!O5)</f>
        <v>817.240049090028</v>
      </c>
      <c r="R5" s="0" t="n">
        <f aca="false">metadata!$H$17*(denatran!L5 + denatran!O5)</f>
        <v>197.701083321178</v>
      </c>
      <c r="S5" s="0" t="n">
        <f aca="false">metadata!$H$18*(denatran!L5 + denatran!O5)</f>
        <v>370.058867588793</v>
      </c>
      <c r="T5" s="0" t="n">
        <f aca="false">metadata!$H$19*(denatran!M5 + denatran!N5)</f>
        <v>73577.6656996463</v>
      </c>
      <c r="U5" s="0" t="n">
        <f aca="false">metadata!$H$20*(denatran!M5 + denatran!N5)</f>
        <v>10511.0950999495</v>
      </c>
      <c r="V5" s="0" t="n">
        <f aca="false">metadata!$H$21*(denatran!M5 + denatran!N5)</f>
        <v>3503.69836664982</v>
      </c>
      <c r="W5" s="0" t="n">
        <f aca="false">IF(B5&lt;2010, 0, metadata!$H$22*(denatran!M5 + denatran!N5))</f>
        <v>12720.6754178442</v>
      </c>
      <c r="X5" s="0" t="n">
        <f aca="false">IF(B5&lt;2010, 0, metadata!$H$23*(denatran!M5 + denatran!N5))</f>
        <v>1992.39494496354</v>
      </c>
      <c r="Y5" s="0" t="n">
        <f aca="false">IF(B5&lt;2010, 0, metadata!$H$24*(denatran!M5 + denatran!N5))</f>
        <v>613.044598450321</v>
      </c>
      <c r="Z5" s="0" t="n">
        <f aca="false">IF(B5&lt;2010, 0, metadata!$H$25*(denatran!M5 + denatran!N5))</f>
        <v>15031.6534741721</v>
      </c>
      <c r="AA5" s="0" t="n">
        <f aca="false">IF(B5&lt;2010, 0, metadata!$H$26*(denatran!M5 + denatran!N5))</f>
        <v>2354.35536342454</v>
      </c>
      <c r="AB5" s="0" t="n">
        <f aca="false">IF(B5&lt;2010, 0, metadata!$H$27*(denatran!M5 + denatran!N5))</f>
        <v>724.417034899858</v>
      </c>
    </row>
    <row r="6" customFormat="false" ht="12.8" hidden="false" customHeight="false" outlineLevel="0" collapsed="false">
      <c r="A6" s="0" t="str">
        <f aca="false">denatran!A6</f>
        <v>ACRE</v>
      </c>
      <c r="B6" s="0" t="n">
        <f aca="false">denatran!B6</f>
        <v>2014</v>
      </c>
      <c r="C6" s="0" t="n">
        <f aca="false">metadata!$H$2*denatran!$D6</f>
        <v>18962.3785448603</v>
      </c>
      <c r="D6" s="0" t="n">
        <f aca="false">IF(B6&gt;2006, 0, metadata!$H$3*denatran!D6)</f>
        <v>0</v>
      </c>
      <c r="E6" s="0" t="n">
        <f aca="false">IF(B6&lt;2003, 0, metadata!$H$4*denatran!D6)</f>
        <v>24018.8927108297</v>
      </c>
      <c r="F6" s="0" t="n">
        <f aca="false">IF(B6&lt;2003, 0, metadata!$H$5*denatran!D6)</f>
        <v>28382.4294074863</v>
      </c>
      <c r="G6" s="0" t="n">
        <f aca="false">IF(B6&lt;2003, 0, metadata!$H$6*(denatran!H6 + denatran!I6 + denatran!X6))</f>
        <v>6856.525492842</v>
      </c>
      <c r="H6" s="0" t="n">
        <f aca="false">IF(B6&gt;2006, 0, metadata!$H$7*(denatran!H6 + denatran!I6 + denatran!X6))</f>
        <v>0</v>
      </c>
      <c r="I6" s="0" t="n">
        <f aca="false">IF(B6&lt;2003, 0, metadata!$H$8*(denatran!H6 + denatran!I6 + denatran!X6))</f>
        <v>5993.09030535366</v>
      </c>
      <c r="J6" s="0" t="n">
        <f aca="false">IF(B6&lt;2003, 0, metadata!$H$9*(denatran!H6 + denatran!I6 + denatran!X6))</f>
        <v>7081.86112375185</v>
      </c>
      <c r="K6" s="0" t="n">
        <f aca="false">metadata!$H$10*(denatran!H6 + denatran!I6 + denatran!X6)</f>
        <v>5830.29579617758</v>
      </c>
      <c r="L6" s="5" t="n">
        <f aca="false">metadata!$H$11*(denatran!G6 + denatran!F6)</f>
        <v>537.088476164799</v>
      </c>
      <c r="M6" s="0" t="n">
        <f aca="false">metadata!$H$12*(denatran!G6 + denatran!F6)</f>
        <v>1777.11385707239</v>
      </c>
      <c r="N6" s="0" t="n">
        <f aca="false">metadata!$H$13*(denatran!G6 + denatran!F6)</f>
        <v>1013.24400615132</v>
      </c>
      <c r="O6" s="0" t="n">
        <f aca="false">metadata!$H$14*(denatran!G6 + denatran!F6)</f>
        <v>1869.05537239471</v>
      </c>
      <c r="P6" s="0" t="n">
        <f aca="false">metadata!$H$15*(denatran!G6 + denatran!F6)</f>
        <v>2075.49828821678</v>
      </c>
      <c r="Q6" s="0" t="n">
        <f aca="false">metadata!$H$16*(denatran!L6 + denatran!O6)</f>
        <v>787.736798220352</v>
      </c>
      <c r="R6" s="0" t="n">
        <f aca="false">metadata!$H$17*(denatran!L6 + denatran!O6)</f>
        <v>190.563860096586</v>
      </c>
      <c r="S6" s="0" t="n">
        <f aca="false">metadata!$H$18*(denatran!L6 + denatran!O6)</f>
        <v>356.69934168306</v>
      </c>
      <c r="T6" s="0" t="n">
        <f aca="false">metadata!$H$19*(denatran!M6 + denatran!N6)</f>
        <v>68389.5554196243</v>
      </c>
      <c r="U6" s="0" t="n">
        <f aca="false">metadata!$H$20*(denatran!M6 + denatran!N6)</f>
        <v>9769.93648851775</v>
      </c>
      <c r="V6" s="0" t="n">
        <f aca="false">metadata!$H$21*(denatran!M6 + denatran!N6)</f>
        <v>3256.64549617258</v>
      </c>
      <c r="W6" s="0" t="n">
        <f aca="false">IF(B6&lt;2010, 0, metadata!$H$22*(denatran!M6 + denatran!N6))</f>
        <v>11823.7148214922</v>
      </c>
      <c r="X6" s="0" t="n">
        <f aca="false">IF(B6&lt;2010, 0, metadata!$H$23*(denatran!M6 + denatran!N6))</f>
        <v>1851.90714071564</v>
      </c>
      <c r="Y6" s="0" t="n">
        <f aca="false">IF(B6&lt;2010, 0, metadata!$H$24*(denatran!M6 + denatran!N6))</f>
        <v>569.81758175866</v>
      </c>
      <c r="Z6" s="0" t="n">
        <f aca="false">IF(B6&lt;2010, 0, metadata!$H$25*(denatran!M6 + denatran!N6))</f>
        <v>13971.7411329268</v>
      </c>
      <c r="AA6" s="0" t="n">
        <f aca="false">IF(B6&lt;2010, 0, metadata!$H$26*(denatran!M6 + denatran!N6))</f>
        <v>2188.34499672346</v>
      </c>
      <c r="AB6" s="0" t="n">
        <f aca="false">IF(B6&lt;2010, 0, metadata!$H$27*(denatran!M6 + denatran!N6))</f>
        <v>673.336922068756</v>
      </c>
    </row>
    <row r="7" customFormat="false" ht="12.8" hidden="false" customHeight="false" outlineLevel="0" collapsed="false">
      <c r="A7" s="0" t="str">
        <f aca="false">denatran!A7</f>
        <v>ACRE</v>
      </c>
      <c r="B7" s="0" t="n">
        <f aca="false">denatran!B7</f>
        <v>2013</v>
      </c>
      <c r="C7" s="0" t="n">
        <f aca="false">metadata!$H$2*denatran!$D7</f>
        <v>17570.0278684031</v>
      </c>
      <c r="D7" s="0" t="n">
        <f aca="false">IF(B7&gt;2006, 0, metadata!$H$3*denatran!D7)</f>
        <v>0</v>
      </c>
      <c r="E7" s="0" t="n">
        <f aca="false">IF(B7&lt;2003, 0, metadata!$H$4*denatran!D7)</f>
        <v>22255.2573401635</v>
      </c>
      <c r="F7" s="0" t="n">
        <f aca="false">IF(B7&lt;2003, 0, metadata!$H$5*denatran!D7)</f>
        <v>26298.3926031623</v>
      </c>
      <c r="G7" s="0" t="n">
        <f aca="false">IF(B7&lt;2003, 0, metadata!$H$6*(denatran!H7 + denatran!I7 + denatran!X7))</f>
        <v>6258.78252041881</v>
      </c>
      <c r="H7" s="0" t="n">
        <f aca="false">IF(B7&gt;2006, 0, metadata!$H$7*(denatran!H7 + denatran!I7 + denatran!X7))</f>
        <v>0</v>
      </c>
      <c r="I7" s="0" t="n">
        <f aca="false">IF(B7&lt;2003, 0, metadata!$H$8*(denatran!H7 + denatran!I7 + denatran!X7))</f>
        <v>5470.62048928391</v>
      </c>
      <c r="J7" s="0" t="n">
        <f aca="false">IF(B7&lt;2003, 0, metadata!$H$9*(denatran!H7 + denatran!I7 + denatran!X7))</f>
        <v>6464.47368417784</v>
      </c>
      <c r="K7" s="0" t="n">
        <f aca="false">metadata!$H$10*(denatran!H7 + denatran!I7 + denatran!X7)</f>
        <v>5322.01819362919</v>
      </c>
      <c r="L7" s="5" t="n">
        <f aca="false">metadata!$H$11*(denatran!G7 + denatran!F7)</f>
        <v>507.471798642511</v>
      </c>
      <c r="M7" s="0" t="n">
        <f aca="false">metadata!$H$12*(denatran!G7 + denatran!F7)</f>
        <v>1679.11844223658</v>
      </c>
      <c r="N7" s="0" t="n">
        <f aca="false">metadata!$H$13*(denatran!G7 + denatran!F7)</f>
        <v>957.37067742928</v>
      </c>
      <c r="O7" s="0" t="n">
        <f aca="false">metadata!$H$14*(denatran!G7 + denatran!F7)</f>
        <v>1765.99002526458</v>
      </c>
      <c r="P7" s="0" t="n">
        <f aca="false">metadata!$H$15*(denatran!G7 + denatran!F7)</f>
        <v>1961.04905642705</v>
      </c>
      <c r="Q7" s="0" t="n">
        <f aca="false">metadata!$H$16*(denatran!L7 + denatran!O7)</f>
        <v>714.568736063555</v>
      </c>
      <c r="R7" s="0" t="n">
        <f aca="false">metadata!$H$17*(denatran!L7 + denatran!O7)</f>
        <v>172.8635464996</v>
      </c>
      <c r="S7" s="0" t="n">
        <f aca="false">metadata!$H$18*(denatran!L7 + denatran!O7)</f>
        <v>323.567717436844</v>
      </c>
      <c r="T7" s="0" t="n">
        <f aca="false">metadata!$H$19*(denatran!M7 + denatran!N7)</f>
        <v>62850.6671185603</v>
      </c>
      <c r="U7" s="0" t="n">
        <f aca="false">metadata!$H$20*(denatran!M7 + denatran!N7)</f>
        <v>8978.66673122289</v>
      </c>
      <c r="V7" s="0" t="n">
        <f aca="false">metadata!$H$21*(denatran!M7 + denatran!N7)</f>
        <v>2992.88891040763</v>
      </c>
      <c r="W7" s="0" t="n">
        <f aca="false">IF(B7&lt;2010, 0, metadata!$H$22*(denatran!M7 + denatran!N7))</f>
        <v>10866.109010224</v>
      </c>
      <c r="X7" s="0" t="n">
        <f aca="false">IF(B7&lt;2010, 0, metadata!$H$23*(denatran!M7 + denatran!N7))</f>
        <v>1701.92068834834</v>
      </c>
      <c r="Y7" s="0" t="n">
        <f aca="false">IF(B7&lt;2010, 0, metadata!$H$24*(denatran!M7 + denatran!N7))</f>
        <v>523.667904107181</v>
      </c>
      <c r="Z7" s="0" t="n">
        <f aca="false">IF(B7&lt;2010, 0, metadata!$H$25*(denatran!M7 + denatran!N7))</f>
        <v>12840.1660988177</v>
      </c>
      <c r="AA7" s="0" t="n">
        <f aca="false">IF(B7&lt;2010, 0, metadata!$H$26*(denatran!M7 + denatran!N7))</f>
        <v>2011.11035282686</v>
      </c>
      <c r="AB7" s="0" t="n">
        <f aca="false">IF(B7&lt;2010, 0, metadata!$H$27*(denatran!M7 + denatran!N7))</f>
        <v>618.803185485189</v>
      </c>
    </row>
    <row r="8" customFormat="false" ht="12.8" hidden="false" customHeight="false" outlineLevel="0" collapsed="false">
      <c r="A8" s="0" t="str">
        <f aca="false">denatran!A8</f>
        <v>ACRE</v>
      </c>
      <c r="B8" s="0" t="n">
        <f aca="false">denatran!B8</f>
        <v>2012</v>
      </c>
      <c r="C8" s="0" t="n">
        <f aca="false">metadata!$H$2*denatran!$D8</f>
        <v>16128.9735674607</v>
      </c>
      <c r="D8" s="0" t="n">
        <f aca="false">IF(B8&gt;2006, 0, metadata!$H$3*denatran!D8)</f>
        <v>0</v>
      </c>
      <c r="E8" s="0" t="n">
        <f aca="false">IF(B8&lt;2003, 0, metadata!$H$4*denatran!D8)</f>
        <v>20429.9310203176</v>
      </c>
      <c r="F8" s="0" t="n">
        <f aca="false">IF(B8&lt;2003, 0, metadata!$H$5*denatran!D8)</f>
        <v>24141.4573921026</v>
      </c>
      <c r="G8" s="0" t="n">
        <f aca="false">IF(B8&lt;2003, 0, metadata!$H$6*(denatran!H8 + denatran!I8 + denatran!X8))</f>
        <v>5710.56607017083</v>
      </c>
      <c r="H8" s="0" t="n">
        <f aca="false">IF(B8&gt;2006, 0, metadata!$H$7*(denatran!H8 + denatran!I8 + denatran!X8))</f>
        <v>0</v>
      </c>
      <c r="I8" s="0" t="n">
        <f aca="false">IF(B8&lt;2003, 0, metadata!$H$8*(denatran!H8 + denatran!I8 + denatran!X8))</f>
        <v>4991.44037150464</v>
      </c>
      <c r="J8" s="0" t="n">
        <f aca="false">IF(B8&lt;2003, 0, metadata!$H$9*(denatran!H8 + denatran!I8 + denatran!X8))</f>
        <v>5898.24042646363</v>
      </c>
      <c r="K8" s="0" t="n">
        <f aca="false">metadata!$H$10*(denatran!H8 + denatran!I8 + denatran!X8)</f>
        <v>4855.85438097903</v>
      </c>
      <c r="L8" s="5" t="n">
        <f aca="false">metadata!$H$11*(denatran!G8 + denatran!F8)</f>
        <v>480.5878320138</v>
      </c>
      <c r="M8" s="0" t="n">
        <f aca="false">metadata!$H$12*(denatran!G8 + denatran!F8)</f>
        <v>1590.16499834571</v>
      </c>
      <c r="N8" s="0" t="n">
        <f aca="false">metadata!$H$13*(denatran!G8 + denatran!F8)</f>
        <v>906.652743127976</v>
      </c>
      <c r="O8" s="0" t="n">
        <f aca="false">metadata!$H$14*(denatran!G8 + denatran!F8)</f>
        <v>1672.43444831853</v>
      </c>
      <c r="P8" s="0" t="n">
        <f aca="false">metadata!$H$15*(denatran!G8 + denatran!F8)</f>
        <v>1857.15997819398</v>
      </c>
      <c r="Q8" s="0" t="n">
        <f aca="false">metadata!$H$16*(denatran!L8 + denatran!O8)</f>
        <v>584.75443223698</v>
      </c>
      <c r="R8" s="0" t="n">
        <f aca="false">metadata!$H$17*(denatran!L8 + denatran!O8)</f>
        <v>141.459764311399</v>
      </c>
      <c r="S8" s="0" t="n">
        <f aca="false">metadata!$H$18*(denatran!L8 + denatran!O8)</f>
        <v>264.78580345162</v>
      </c>
      <c r="T8" s="0" t="n">
        <f aca="false">metadata!$H$19*(denatran!M8 + denatran!N8)</f>
        <v>57561.031830715</v>
      </c>
      <c r="U8" s="0" t="n">
        <f aca="false">metadata!$H$20*(denatran!M8 + denatran!N8)</f>
        <v>8223.004547245</v>
      </c>
      <c r="V8" s="0" t="n">
        <f aca="false">metadata!$H$21*(denatran!M8 + denatran!N8)</f>
        <v>2741.00151574833</v>
      </c>
      <c r="W8" s="0" t="n">
        <f aca="false">IF(B8&lt;2010, 0, metadata!$H$22*(denatran!M8 + denatran!N8))</f>
        <v>9951.59598598469</v>
      </c>
      <c r="X8" s="0" t="n">
        <f aca="false">IF(B8&lt;2010, 0, metadata!$H$23*(denatran!M8 + denatran!N8))</f>
        <v>1558.6837086482</v>
      </c>
      <c r="Y8" s="0" t="n">
        <f aca="false">IF(B8&lt;2010, 0, metadata!$H$24*(denatran!M8 + denatran!N8))</f>
        <v>479.59498727637</v>
      </c>
      <c r="Z8" s="0" t="n">
        <f aca="false">IF(B8&lt;2010, 0, metadata!$H$25*(denatran!M8 + denatran!N8))</f>
        <v>11759.5125622375</v>
      </c>
      <c r="AA8" s="0" t="n">
        <f aca="false">IF(B8&lt;2010, 0, metadata!$H$26*(denatran!M8 + denatran!N8))</f>
        <v>1841.85136516972</v>
      </c>
      <c r="AB8" s="0" t="n">
        <f aca="false">IF(B8&lt;2010, 0, metadata!$H$27*(denatran!M8 + denatran!N8))</f>
        <v>566.723496975297</v>
      </c>
    </row>
    <row r="9" customFormat="false" ht="12.8" hidden="false" customHeight="false" outlineLevel="0" collapsed="false">
      <c r="A9" s="0" t="str">
        <f aca="false">denatran!A9</f>
        <v>ACRE</v>
      </c>
      <c r="B9" s="0" t="n">
        <f aca="false">denatran!B9</f>
        <v>2011</v>
      </c>
      <c r="C9" s="0" t="n">
        <f aca="false">metadata!$H$2*denatran!$D9</f>
        <v>14551.7053862738</v>
      </c>
      <c r="D9" s="0" t="n">
        <f aca="false">IF(B9&gt;2006, 0, metadata!$H$3*denatran!D9)</f>
        <v>0</v>
      </c>
      <c r="E9" s="0" t="n">
        <f aca="false">IF(B9&lt;2003, 0, metadata!$H$4*denatran!D9)</f>
        <v>18432.0679816429</v>
      </c>
      <c r="F9" s="0" t="n">
        <f aca="false">IF(B9&lt;2003, 0, metadata!$H$5*denatran!D9)</f>
        <v>21780.6405408144</v>
      </c>
      <c r="G9" s="0" t="n">
        <f aca="false">IF(B9&lt;2003, 0, metadata!$H$6*(denatran!H9 + denatran!I9 + denatran!X9))</f>
        <v>5178.15595678728</v>
      </c>
      <c r="H9" s="0" t="n">
        <f aca="false">IF(B9&gt;2006, 0, metadata!$H$7*(denatran!H9 + denatran!I9 + denatran!X9))</f>
        <v>0</v>
      </c>
      <c r="I9" s="0" t="n">
        <f aca="false">IF(B9&lt;2003, 0, metadata!$H$8*(denatran!H9 + denatran!I9 + denatran!X9))</f>
        <v>4526.07611488191</v>
      </c>
      <c r="J9" s="0" t="n">
        <f aca="false">IF(B9&lt;2003, 0, metadata!$H$9*(denatran!H9 + denatran!I9 + denatran!X9))</f>
        <v>5348.33297147064</v>
      </c>
      <c r="K9" s="0" t="n">
        <f aca="false">metadata!$H$10*(denatran!H9 + denatran!I9 + denatran!X9)</f>
        <v>4403.131139573</v>
      </c>
      <c r="L9" s="5" t="n">
        <f aca="false">metadata!$H$11*(denatran!G9 + denatran!F9)</f>
        <v>454.811721152755</v>
      </c>
      <c r="M9" s="0" t="n">
        <f aca="false">metadata!$H$12*(denatran!G9 + denatran!F9)</f>
        <v>1504.87721835145</v>
      </c>
      <c r="N9" s="0" t="n">
        <f aca="false">metadata!$H$13*(denatran!G9 + denatran!F9)</f>
        <v>858.024833591836</v>
      </c>
      <c r="O9" s="0" t="n">
        <f aca="false">metadata!$H$14*(denatran!G9 + denatran!F9)</f>
        <v>1582.73418360927</v>
      </c>
      <c r="P9" s="0" t="n">
        <f aca="false">metadata!$H$15*(denatran!G9 + denatran!F9)</f>
        <v>1757.55204329468</v>
      </c>
      <c r="Q9" s="0" t="n">
        <f aca="false">metadata!$H$16*(denatran!L9 + denatran!O9)</f>
        <v>534.008840741137</v>
      </c>
      <c r="R9" s="0" t="n">
        <f aca="false">metadata!$H$17*(denatran!L9 + denatran!O9)</f>
        <v>129.183740365102</v>
      </c>
      <c r="S9" s="0" t="n">
        <f aca="false">metadata!$H$18*(denatran!L9 + denatran!O9)</f>
        <v>241.80741889376</v>
      </c>
      <c r="T9" s="0" t="n">
        <f aca="false">metadata!$H$19*(denatran!M9 + denatran!N9)</f>
        <v>52047.6767651515</v>
      </c>
      <c r="U9" s="0" t="n">
        <f aca="false">metadata!$H$20*(denatran!M9 + denatran!N9)</f>
        <v>7435.38239502163</v>
      </c>
      <c r="V9" s="0" t="n">
        <f aca="false">metadata!$H$21*(denatran!M9 + denatran!N9)</f>
        <v>2478.46079834054</v>
      </c>
      <c r="W9" s="0" t="n">
        <f aca="false">IF(B9&lt;2010, 0, metadata!$H$22*(denatran!M9 + denatran!N9))</f>
        <v>8998.40455777798</v>
      </c>
      <c r="X9" s="0" t="n">
        <f aca="false">IF(B9&lt;2010, 0, metadata!$H$23*(denatran!M9 + denatran!N9))</f>
        <v>1409.38866567607</v>
      </c>
      <c r="Y9" s="0" t="n">
        <f aca="false">IF(B9&lt;2010, 0, metadata!$H$24*(denatran!M9 + denatran!N9))</f>
        <v>433.658050977252</v>
      </c>
      <c r="Z9" s="0" t="n">
        <f aca="false">IF(B9&lt;2010, 0, metadata!$H$25*(denatran!M9 + denatran!N9))</f>
        <v>10633.1538766558</v>
      </c>
      <c r="AA9" s="0" t="n">
        <f aca="false">IF(B9&lt;2010, 0, metadata!$H$26*(denatran!M9 + denatran!N9))</f>
        <v>1665.43373971716</v>
      </c>
      <c r="AB9" s="0" t="n">
        <f aca="false">IF(B9&lt;2010, 0, metadata!$H$27*(denatran!M9 + denatran!N9))</f>
        <v>512.441150682203</v>
      </c>
    </row>
    <row r="10" customFormat="false" ht="12.8" hidden="false" customHeight="false" outlineLevel="0" collapsed="false">
      <c r="A10" s="0" t="str">
        <f aca="false">denatran!A10</f>
        <v>ACRE</v>
      </c>
      <c r="B10" s="0" t="n">
        <f aca="false">denatran!B10</f>
        <v>2010</v>
      </c>
      <c r="C10" s="0" t="n">
        <f aca="false">metadata!$H$2*denatran!$D10</f>
        <v>13251.8134621814</v>
      </c>
      <c r="D10" s="0" t="n">
        <f aca="false">IF(B10&gt;2006, 0, metadata!$H$3*denatran!D10)</f>
        <v>0</v>
      </c>
      <c r="E10" s="0" t="n">
        <f aca="false">IF(B10&lt;2003, 0, metadata!$H$4*denatran!D10)</f>
        <v>16785.5464449809</v>
      </c>
      <c r="F10" s="0" t="n">
        <f aca="false">IF(B10&lt;2003, 0, metadata!$H$5*denatran!D10)</f>
        <v>19834.9937599724</v>
      </c>
      <c r="G10" s="0" t="n">
        <f aca="false">IF(B10&lt;2003, 0, metadata!$H$6*(denatran!H10 + denatran!I10 + denatran!X10))</f>
        <v>4679.72946766225</v>
      </c>
      <c r="H10" s="0" t="n">
        <f aca="false">IF(B10&gt;2006, 0, metadata!$H$7*(denatran!H10 + denatran!I10 + denatran!X10))</f>
        <v>0</v>
      </c>
      <c r="I10" s="0" t="n">
        <f aca="false">IF(B10&lt;2003, 0, metadata!$H$8*(denatran!H10 + denatran!I10 + denatran!X10))</f>
        <v>4090.41595974574</v>
      </c>
      <c r="J10" s="0" t="n">
        <f aca="false">IF(B10&lt;2003, 0, metadata!$H$9*(denatran!H10 + denatran!I10 + denatran!X10))</f>
        <v>4833.52599232827</v>
      </c>
      <c r="K10" s="0" t="n">
        <f aca="false">metadata!$H$10*(denatran!H10 + denatran!I10 + denatran!X10)</f>
        <v>3979.30512634182</v>
      </c>
      <c r="L10" s="5" t="n">
        <f aca="false">metadata!$H$11*(denatran!G10 + denatran!F10)</f>
        <v>412.196202623177</v>
      </c>
      <c r="M10" s="0" t="n">
        <f aca="false">metadata!$H$12*(denatran!G10 + denatran!F10)</f>
        <v>1363.87134712885</v>
      </c>
      <c r="N10" s="0" t="n">
        <f aca="false">metadata!$H$13*(denatran!G10 + denatran!F10)</f>
        <v>777.628547625209</v>
      </c>
      <c r="O10" s="0" t="n">
        <f aca="false">metadata!$H$14*(denatran!G10 + denatran!F10)</f>
        <v>1434.43317290083</v>
      </c>
      <c r="P10" s="0" t="n">
        <f aca="false">metadata!$H$15*(denatran!G10 + denatran!F10)</f>
        <v>1592.87072972193</v>
      </c>
      <c r="Q10" s="0" t="n">
        <f aca="false">metadata!$H$16*(denatran!L10 + denatran!O10)</f>
        <v>447.26928318429</v>
      </c>
      <c r="R10" s="0" t="n">
        <f aca="false">metadata!$H$17*(denatran!L10 + denatran!O10)</f>
        <v>108.200304084803</v>
      </c>
      <c r="S10" s="0" t="n">
        <f aca="false">metadata!$H$18*(denatran!L10 + denatran!O10)</f>
        <v>202.530412730906</v>
      </c>
      <c r="T10" s="0" t="n">
        <f aca="false">metadata!$H$19*(denatran!M10 + denatran!N10)</f>
        <v>45199.298243421</v>
      </c>
      <c r="U10" s="0" t="n">
        <f aca="false">metadata!$H$20*(denatran!M10 + denatran!N10)</f>
        <v>6457.042606203</v>
      </c>
      <c r="V10" s="0" t="n">
        <f aca="false">metadata!$H$21*(denatran!M10 + denatran!N10)</f>
        <v>2152.347535401</v>
      </c>
      <c r="W10" s="0" t="n">
        <f aca="false">IF(B10&lt;2010, 0, metadata!$H$22*(denatran!M10 + denatran!N10))</f>
        <v>7814.40395807036</v>
      </c>
      <c r="X10" s="0" t="n">
        <f aca="false">IF(B10&lt;2010, 0, metadata!$H$23*(denatran!M10 + denatran!N10))</f>
        <v>1223.94278861343</v>
      </c>
      <c r="Y10" s="0" t="n">
        <f aca="false">IF(B10&lt;2010, 0, metadata!$H$24*(denatran!M10 + denatran!N10))</f>
        <v>376.597781111824</v>
      </c>
      <c r="Z10" s="0" t="n">
        <f aca="false">IF(B10&lt;2010, 0, metadata!$H$25*(denatran!M10 + denatran!N10))</f>
        <v>9234.05468235896</v>
      </c>
      <c r="AA10" s="0" t="n">
        <f aca="false">IF(B10&lt;2010, 0, metadata!$H$26*(denatran!M10 + denatran!N10))</f>
        <v>1446.29772133333</v>
      </c>
      <c r="AB10" s="0" t="n">
        <f aca="false">IF(B10&lt;2010, 0, metadata!$H$27*(denatran!M10 + denatran!N10))</f>
        <v>445.014683487177</v>
      </c>
    </row>
    <row r="11" customFormat="false" ht="12.8" hidden="false" customHeight="false" outlineLevel="0" collapsed="false">
      <c r="A11" s="0" t="str">
        <f aca="false">denatran!A11</f>
        <v>ACRE</v>
      </c>
      <c r="B11" s="0" t="n">
        <f aca="false">denatran!B11</f>
        <v>2009</v>
      </c>
      <c r="C11" s="0" t="n">
        <f aca="false">metadata!$H$2*denatran!$D11</f>
        <v>11694.0788202265</v>
      </c>
      <c r="D11" s="0" t="n">
        <f aca="false">IF(B11&gt;2006, 0, metadata!$H$3*denatran!D11)</f>
        <v>0</v>
      </c>
      <c r="E11" s="0" t="n">
        <f aca="false">IF(B11&lt;2003, 0, metadata!$H$4*denatran!D11)</f>
        <v>14812.4257656029</v>
      </c>
      <c r="F11" s="0" t="n">
        <f aca="false">IF(B11&lt;2003, 0, metadata!$H$5*denatran!D11)</f>
        <v>17503.4142375889</v>
      </c>
      <c r="G11" s="0" t="n">
        <f aca="false">IF(B11&lt;2003, 0, metadata!$H$6*(denatran!H11 + denatran!I11 + denatran!X11))</f>
        <v>4133.88396794393</v>
      </c>
      <c r="H11" s="0" t="n">
        <f aca="false">IF(B11&gt;2006, 0, metadata!$H$7*(denatran!H11 + denatran!I11 + denatran!X11))</f>
        <v>0</v>
      </c>
      <c r="I11" s="0" t="n">
        <f aca="false">IF(B11&lt;2003, 0, metadata!$H$8*(denatran!H11 + denatran!I11 + denatran!X11))</f>
        <v>3613.30822113996</v>
      </c>
      <c r="J11" s="0" t="n">
        <f aca="false">IF(B11&lt;2003, 0, metadata!$H$9*(denatran!H11 + denatran!I11 + denatran!X11))</f>
        <v>4269.74160502225</v>
      </c>
      <c r="K11" s="0" t="n">
        <f aca="false">metadata!$H$10*(denatran!H11 + denatran!I11 + denatran!X11)</f>
        <v>3515.15739937828</v>
      </c>
      <c r="L11" s="5" t="n">
        <f aca="false">metadata!$H$11*(denatran!G11 + denatran!F11)</f>
        <v>377.114103313733</v>
      </c>
      <c r="M11" s="0" t="n">
        <f aca="false">metadata!$H$12*(denatran!G11 + denatran!F11)</f>
        <v>1247.79199040314</v>
      </c>
      <c r="N11" s="0" t="n">
        <f aca="false">metadata!$H$13*(denatran!G11 + denatran!F11)</f>
        <v>711.444430061695</v>
      </c>
      <c r="O11" s="0" t="n">
        <f aca="false">metadata!$H$14*(denatran!G11 + denatran!F11)</f>
        <v>1312.34828540256</v>
      </c>
      <c r="P11" s="0" t="n">
        <f aca="false">metadata!$H$15*(denatran!G11 + denatran!F11)</f>
        <v>1457.30119081888</v>
      </c>
      <c r="Q11" s="0" t="n">
        <f aca="false">metadata!$H$16*(denatran!L11 + denatran!O11)</f>
        <v>398.293886740627</v>
      </c>
      <c r="R11" s="0" t="n">
        <f aca="false">metadata!$H$17*(denatran!L11 + denatran!O11)</f>
        <v>96.3525135319819</v>
      </c>
      <c r="S11" s="0" t="n">
        <f aca="false">metadata!$H$18*(denatran!L11 + denatran!O11)</f>
        <v>180.35359972739</v>
      </c>
      <c r="T11" s="0" t="n">
        <f aca="false">metadata!$H$19*(denatran!M11 + denatran!N11)</f>
        <v>37570.9401705694</v>
      </c>
      <c r="U11" s="0" t="n">
        <f aca="false">metadata!$H$20*(denatran!M11 + denatran!N11)</f>
        <v>5367.27716722419</v>
      </c>
      <c r="V11" s="0" t="n">
        <f aca="false">metadata!$H$21*(denatran!M11 + denatran!N11)</f>
        <v>1789.09238907473</v>
      </c>
      <c r="W11" s="0" t="n">
        <f aca="false">IF(B11&lt;2010, 0, metadata!$H$22*(denatran!M11 + denatran!N11))</f>
        <v>0</v>
      </c>
      <c r="X11" s="0" t="n">
        <f aca="false">IF(B11&lt;2010, 0, metadata!$H$23*(denatran!M11 + denatran!N11))</f>
        <v>0</v>
      </c>
      <c r="Y11" s="0" t="n">
        <f aca="false">IF(B11&lt;2010, 0, metadata!$H$24*(denatran!M11 + denatran!N11))</f>
        <v>0</v>
      </c>
      <c r="Z11" s="0" t="n">
        <f aca="false">IF(B11&lt;2010, 0, metadata!$H$25*(denatran!M11 + denatran!N11))</f>
        <v>0</v>
      </c>
      <c r="AA11" s="0" t="n">
        <f aca="false">IF(B11&lt;2010, 0, metadata!$H$26*(denatran!M11 + denatran!N11))</f>
        <v>0</v>
      </c>
      <c r="AB11" s="0" t="n">
        <f aca="false">IF(B11&lt;2010, 0, metadata!$H$27*(denatran!M11 + denatran!N11))</f>
        <v>0</v>
      </c>
    </row>
    <row r="12" customFormat="false" ht="12.8" hidden="false" customHeight="false" outlineLevel="0" collapsed="false">
      <c r="A12" s="0" t="str">
        <f aca="false">denatran!A12</f>
        <v>ACRE</v>
      </c>
      <c r="B12" s="0" t="n">
        <f aca="false">denatran!B12</f>
        <v>2008</v>
      </c>
      <c r="C12" s="0" t="n">
        <f aca="false">metadata!$H$2*denatran!$D12</f>
        <v>10313.1878201187</v>
      </c>
      <c r="D12" s="0" t="n">
        <f aca="false">IF(B12&gt;2006, 0, metadata!$H$3*denatran!D12)</f>
        <v>0</v>
      </c>
      <c r="E12" s="0" t="n">
        <f aca="false">IF(B12&lt;2003, 0, metadata!$H$4*denatran!D12)</f>
        <v>13063.3059123908</v>
      </c>
      <c r="F12" s="0" t="n">
        <f aca="false">IF(B12&lt;2003, 0, metadata!$H$5*denatran!D12)</f>
        <v>15436.5299995556</v>
      </c>
      <c r="G12" s="0" t="n">
        <f aca="false">IF(B12&lt;2003, 0, metadata!$H$6*(denatran!H12 + denatran!I12 + denatran!X12))</f>
        <v>3726.87079368486</v>
      </c>
      <c r="H12" s="0" t="n">
        <f aca="false">IF(B12&gt;2006, 0, metadata!$H$7*(denatran!H12 + denatran!I12 + denatran!X12))</f>
        <v>0</v>
      </c>
      <c r="I12" s="0" t="n">
        <f aca="false">IF(B12&lt;2003, 0, metadata!$H$8*(denatran!H12 + denatran!I12 + denatran!X12))</f>
        <v>3257.5497963591</v>
      </c>
      <c r="J12" s="0" t="n">
        <f aca="false">IF(B12&lt;2003, 0, metadata!$H$9*(denatran!H12 + denatran!I12 + denatran!X12))</f>
        <v>3849.35218495092</v>
      </c>
      <c r="K12" s="0" t="n">
        <f aca="false">metadata!$H$10*(denatran!H12 + denatran!I12 + denatran!X12)</f>
        <v>3169.06268984225</v>
      </c>
      <c r="L12" s="5" t="n">
        <f aca="false">metadata!$H$11*(denatran!G12 + denatran!F12)</f>
        <v>343.952287334911</v>
      </c>
      <c r="M12" s="0" t="n">
        <f aca="false">metadata!$H$12*(denatran!G12 + denatran!F12)</f>
        <v>1138.0664510982</v>
      </c>
      <c r="N12" s="0" t="n">
        <f aca="false">metadata!$H$13*(denatran!G12 + denatran!F12)</f>
        <v>648.88302209113</v>
      </c>
      <c r="O12" s="0" t="n">
        <f aca="false">metadata!$H$14*(denatran!G12 + denatran!F12)</f>
        <v>1196.94593911471</v>
      </c>
      <c r="P12" s="0" t="n">
        <f aca="false">metadata!$H$15*(denatran!G12 + denatran!F12)</f>
        <v>1329.15230036105</v>
      </c>
      <c r="Q12" s="0" t="n">
        <f aca="false">metadata!$H$16*(denatran!L12 + denatran!O12)</f>
        <v>372.921090992706</v>
      </c>
      <c r="R12" s="0" t="n">
        <f aca="false">metadata!$H$17*(denatran!L12 + denatran!O12)</f>
        <v>90.2145015588334</v>
      </c>
      <c r="S12" s="0" t="n">
        <f aca="false">metadata!$H$18*(denatran!L12 + denatran!O12)</f>
        <v>168.86440744846</v>
      </c>
      <c r="T12" s="0" t="n">
        <f aca="false">metadata!$H$19*(denatran!M12 + denatran!N12)</f>
        <v>30743.2314109107</v>
      </c>
      <c r="U12" s="0" t="n">
        <f aca="false">metadata!$H$20*(denatran!M12 + denatran!N12)</f>
        <v>4391.89020155867</v>
      </c>
      <c r="V12" s="0" t="n">
        <f aca="false">metadata!$H$21*(denatran!M12 + denatran!N12)</f>
        <v>1463.96340051956</v>
      </c>
      <c r="W12" s="0" t="n">
        <f aca="false">IF(B12&lt;2010, 0, metadata!$H$22*(denatran!M12 + denatran!N12))</f>
        <v>0</v>
      </c>
      <c r="X12" s="0" t="n">
        <f aca="false">IF(B12&lt;2010, 0, metadata!$H$23*(denatran!M12 + denatran!N12))</f>
        <v>0</v>
      </c>
      <c r="Y12" s="0" t="n">
        <f aca="false">IF(B12&lt;2010, 0, metadata!$H$24*(denatran!M12 + denatran!N12))</f>
        <v>0</v>
      </c>
      <c r="Z12" s="0" t="n">
        <f aca="false">IF(B12&lt;2010, 0, metadata!$H$25*(denatran!M12 + denatran!N12))</f>
        <v>0</v>
      </c>
      <c r="AA12" s="0" t="n">
        <f aca="false">IF(B12&lt;2010, 0, metadata!$H$26*(denatran!M12 + denatran!N12))</f>
        <v>0</v>
      </c>
      <c r="AB12" s="0" t="n">
        <f aca="false">IF(B12&lt;2010, 0, metadata!$H$27*(denatran!M12 + denatran!N12))</f>
        <v>0</v>
      </c>
    </row>
    <row r="13" customFormat="false" ht="12.8" hidden="false" customHeight="false" outlineLevel="0" collapsed="false">
      <c r="A13" s="0" t="str">
        <f aca="false">denatran!A13</f>
        <v>ACRE</v>
      </c>
      <c r="B13" s="0" t="n">
        <f aca="false">denatran!B13</f>
        <v>2007</v>
      </c>
      <c r="C13" s="0" t="n">
        <f aca="false">metadata!$H$2*denatran!$D13</f>
        <v>9164.61571327683</v>
      </c>
      <c r="D13" s="0" t="n">
        <f aca="false">IF(B13&gt;2006, 0, metadata!$H$3*denatran!D13)</f>
        <v>0</v>
      </c>
      <c r="E13" s="0" t="n">
        <f aca="false">IF(B13&lt;2003, 0, metadata!$H$4*denatran!D13)</f>
        <v>11608.4551857469</v>
      </c>
      <c r="F13" s="0" t="n">
        <f aca="false">IF(B13&lt;2003, 0, metadata!$H$5*denatran!D13)</f>
        <v>13717.3750599617</v>
      </c>
      <c r="G13" s="0" t="n">
        <f aca="false">IF(B13&lt;2003, 0, metadata!$H$6*(denatran!H13 + denatran!I13 + denatran!X13))</f>
        <v>3306.15879414328</v>
      </c>
      <c r="H13" s="0" t="n">
        <f aca="false">IF(B13&gt;2006, 0, metadata!$H$7*(denatran!H13 + denatran!I13 + denatran!X13))</f>
        <v>0</v>
      </c>
      <c r="I13" s="0" t="n">
        <f aca="false">IF(B13&lt;2003, 0, metadata!$H$8*(denatran!H13 + denatran!I13 + denatran!X13))</f>
        <v>2889.81762524257</v>
      </c>
      <c r="J13" s="0" t="n">
        <f aca="false">IF(B13&lt;2003, 0, metadata!$H$9*(denatran!H13 + denatran!I13 + denatran!X13))</f>
        <v>3414.81373585453</v>
      </c>
      <c r="K13" s="0" t="n">
        <f aca="false">metadata!$H$10*(denatran!H13 + denatran!I13 + denatran!X13)</f>
        <v>2811.31948522798</v>
      </c>
      <c r="L13" s="5" t="n">
        <f aca="false">metadata!$H$11*(denatran!G13 + denatran!F13)</f>
        <v>309.978043793133</v>
      </c>
      <c r="M13" s="0" t="n">
        <f aca="false">metadata!$H$12*(denatran!G13 + denatran!F13)</f>
        <v>1025.65275826909</v>
      </c>
      <c r="N13" s="0" t="n">
        <f aca="false">metadata!$H$13*(denatran!G13 + denatran!F13)</f>
        <v>584.78892929278</v>
      </c>
      <c r="O13" s="0" t="n">
        <f aca="false">metadata!$H$14*(denatran!G13 + denatran!F13)</f>
        <v>1078.71636385322</v>
      </c>
      <c r="P13" s="0" t="n">
        <f aca="false">metadata!$H$15*(denatran!G13 + denatran!F13)</f>
        <v>1197.86390479178</v>
      </c>
      <c r="Q13" s="0" t="n">
        <f aca="false">metadata!$H$16*(denatran!L13 + denatran!O13)</f>
        <v>349.318490296965</v>
      </c>
      <c r="R13" s="0" t="n">
        <f aca="false">metadata!$H$17*(denatran!L13 + denatran!O13)</f>
        <v>84.5047229791604</v>
      </c>
      <c r="S13" s="0" t="n">
        <f aca="false">metadata!$H$18*(denatran!L13 + denatran!O13)</f>
        <v>158.176786723874</v>
      </c>
      <c r="T13" s="0" t="n">
        <f aca="false">metadata!$H$19*(denatran!M13 + denatran!N13)</f>
        <v>25172.7305325604</v>
      </c>
      <c r="U13" s="0" t="n">
        <f aca="false">metadata!$H$20*(denatran!M13 + denatran!N13)</f>
        <v>3596.10436179434</v>
      </c>
      <c r="V13" s="0" t="n">
        <f aca="false">metadata!$H$21*(denatran!M13 + denatran!N13)</f>
        <v>1198.70145393145</v>
      </c>
      <c r="W13" s="0" t="n">
        <f aca="false">IF(B13&lt;2010, 0, metadata!$H$22*(denatran!M13 + denatran!N13))</f>
        <v>0</v>
      </c>
      <c r="X13" s="0" t="n">
        <f aca="false">IF(B13&lt;2010, 0, metadata!$H$23*(denatran!M13 + denatran!N13))</f>
        <v>0</v>
      </c>
      <c r="Y13" s="0" t="n">
        <f aca="false">IF(B13&lt;2010, 0, metadata!$H$24*(denatran!M13 + denatran!N13))</f>
        <v>0</v>
      </c>
      <c r="Z13" s="0" t="n">
        <f aca="false">IF(B13&lt;2010, 0, metadata!$H$25*(denatran!M13 + denatran!N13))</f>
        <v>0</v>
      </c>
      <c r="AA13" s="0" t="n">
        <f aca="false">IF(B13&lt;2010, 0, metadata!$H$26*(denatran!M13 + denatran!N13))</f>
        <v>0</v>
      </c>
      <c r="AB13" s="0" t="n">
        <f aca="false">IF(B13&lt;2010, 0, metadata!$H$27*(denatran!M13 + denatran!N13))</f>
        <v>0</v>
      </c>
    </row>
    <row r="14" customFormat="false" ht="12.8" hidden="false" customHeight="false" outlineLevel="0" collapsed="false">
      <c r="A14" s="0" t="str">
        <f aca="false">denatran!A14</f>
        <v>ACRE</v>
      </c>
      <c r="B14" s="0" t="n">
        <f aca="false">denatran!B14</f>
        <v>2006</v>
      </c>
      <c r="C14" s="0" t="n">
        <f aca="false">metadata!$H$2*denatran!$D14</f>
        <v>8090.79194989612</v>
      </c>
      <c r="D14" s="0" t="n">
        <f aca="false">IF(B14&gt;2006, 0, metadata!$H$3*denatran!D14)</f>
        <v>615.82119711603</v>
      </c>
      <c r="E14" s="0" t="n">
        <f aca="false">IF(B14&lt;2003, 0, metadata!$H$4*denatran!D14)</f>
        <v>10248.2852206783</v>
      </c>
      <c r="F14" s="0" t="n">
        <f aca="false">IF(B14&lt;2003, 0, metadata!$H$5*denatran!D14)</f>
        <v>12110.1016323096</v>
      </c>
      <c r="G14" s="0" t="n">
        <f aca="false">IF(B14&lt;2003, 0, metadata!$H$6*(denatran!H14 + denatran!I14 + denatran!X14))</f>
        <v>2996.35459160045</v>
      </c>
      <c r="H14" s="0" t="n">
        <f aca="false">IF(B14&gt;2006, 0, metadata!$H$7*(denatran!H14 + denatran!I14 + denatran!X14))</f>
        <v>115.906370463181</v>
      </c>
      <c r="I14" s="0" t="n">
        <f aca="false">IF(B14&lt;2003, 0, metadata!$H$8*(denatran!H14 + denatran!I14 + denatran!X14))</f>
        <v>2619.02674657442</v>
      </c>
      <c r="J14" s="0" t="n">
        <f aca="false">IF(B14&lt;2003, 0, metadata!$H$9*(denatran!H14 + denatran!I14 + denatran!X14))</f>
        <v>3094.82800251868</v>
      </c>
      <c r="K14" s="0" t="n">
        <f aca="false">metadata!$H$10*(denatran!H14 + denatran!I14 + denatran!X14)</f>
        <v>2547.88428884327</v>
      </c>
      <c r="L14" s="5" t="n">
        <f aca="false">metadata!$H$11*(denatran!G14 + denatran!F14)</f>
        <v>286.196073313889</v>
      </c>
      <c r="M14" s="0" t="n">
        <f aca="false">metadata!$H$12*(denatran!G14 + denatran!F14)</f>
        <v>946.963173288711</v>
      </c>
      <c r="N14" s="0" t="n">
        <f aca="false">metadata!$H$13*(denatran!G14 + denatran!F14)</f>
        <v>539.923064333934</v>
      </c>
      <c r="O14" s="0" t="n">
        <f aca="false">metadata!$H$14*(denatran!G14 + denatran!F14)</f>
        <v>995.955661170173</v>
      </c>
      <c r="P14" s="0" t="n">
        <f aca="false">metadata!$H$15*(denatran!G14 + denatran!F14)</f>
        <v>1105.96202789329</v>
      </c>
      <c r="Q14" s="0" t="n">
        <f aca="false">metadata!$H$16*(denatran!L14 + denatran!O14)</f>
        <v>331.026474757766</v>
      </c>
      <c r="R14" s="0" t="n">
        <f aca="false">metadata!$H$17*(denatran!L14 + denatran!O14)</f>
        <v>80.0796445799138</v>
      </c>
      <c r="S14" s="0" t="n">
        <f aca="false">metadata!$H$18*(denatran!L14 + denatran!O14)</f>
        <v>149.89388066232</v>
      </c>
      <c r="T14" s="0" t="n">
        <f aca="false">metadata!$H$19*(denatran!M14 + denatran!N14)</f>
        <v>21054.5844068434</v>
      </c>
      <c r="U14" s="0" t="n">
        <f aca="false">metadata!$H$20*(denatran!M14 + denatran!N14)</f>
        <v>3007.7977724062</v>
      </c>
      <c r="V14" s="0" t="n">
        <f aca="false">metadata!$H$21*(denatran!M14 + denatran!N14)</f>
        <v>1002.59925746873</v>
      </c>
      <c r="W14" s="0" t="n">
        <f aca="false">IF(B14&lt;2010, 0, metadata!$H$22*(denatran!M14 + denatran!N14))</f>
        <v>0</v>
      </c>
      <c r="X14" s="0" t="n">
        <f aca="false">IF(B14&lt;2010, 0, metadata!$H$23*(denatran!M14 + denatran!N14))</f>
        <v>0</v>
      </c>
      <c r="Y14" s="0" t="n">
        <f aca="false">IF(B14&lt;2010, 0, metadata!$H$24*(denatran!M14 + denatran!N14))</f>
        <v>0</v>
      </c>
      <c r="Z14" s="0" t="n">
        <f aca="false">IF(B14&lt;2010, 0, metadata!$H$25*(denatran!M14 + denatran!N14))</f>
        <v>0</v>
      </c>
      <c r="AA14" s="0" t="n">
        <f aca="false">IF(B14&lt;2010, 0, metadata!$H$26*(denatran!M14 + denatran!N14))</f>
        <v>0</v>
      </c>
      <c r="AB14" s="0" t="n">
        <f aca="false">IF(B14&lt;2010, 0, metadata!$H$27*(denatran!M14 + denatran!N14))</f>
        <v>0</v>
      </c>
    </row>
    <row r="15" customFormat="false" ht="12.8" hidden="false" customHeight="false" outlineLevel="0" collapsed="false">
      <c r="A15" s="0" t="str">
        <f aca="false">denatran!A15</f>
        <v>ACRE</v>
      </c>
      <c r="B15" s="0" t="n">
        <f aca="false">denatran!B15</f>
        <v>2005</v>
      </c>
      <c r="C15" s="0" t="n">
        <f aca="false">metadata!$H$2*denatran!$D15</f>
        <v>7328.7234726582</v>
      </c>
      <c r="D15" s="0" t="n">
        <f aca="false">IF(B15&gt;2006, 0, metadata!$H$3*denatran!D15)</f>
        <v>557.817243381554</v>
      </c>
      <c r="E15" s="0" t="n">
        <f aca="false">IF(B15&lt;2003, 0, metadata!$H$4*denatran!D15)</f>
        <v>9283.00330998443</v>
      </c>
      <c r="F15" s="0" t="n">
        <f aca="false">IF(B15&lt;2003, 0, metadata!$H$5*denatran!D15)</f>
        <v>10969.4559739758</v>
      </c>
      <c r="G15" s="0" t="n">
        <f aca="false">IF(B15&lt;2003, 0, metadata!$H$6*(denatran!H15 + denatran!I15 + denatran!X15))</f>
        <v>2737.92098386702</v>
      </c>
      <c r="H15" s="0" t="n">
        <f aca="false">IF(B15&gt;2006, 0, metadata!$H$7*(denatran!H15 + denatran!I15 + denatran!X15))</f>
        <v>105.909522439233</v>
      </c>
      <c r="I15" s="0" t="n">
        <f aca="false">IF(B15&lt;2003, 0, metadata!$H$8*(denatran!H15 + denatran!I15 + denatran!X15))</f>
        <v>2393.13741666503</v>
      </c>
      <c r="J15" s="0" t="n">
        <f aca="false">IF(B15&lt;2003, 0, metadata!$H$9*(denatran!H15 + denatran!I15 + denatran!X15))</f>
        <v>2827.90112802678</v>
      </c>
      <c r="K15" s="0" t="n">
        <f aca="false">metadata!$H$10*(denatran!H15 + denatran!I15 + denatran!X15)</f>
        <v>2328.13094900194</v>
      </c>
      <c r="L15" s="5" t="n">
        <f aca="false">metadata!$H$11*(denatran!G15 + denatran!F15)</f>
        <v>265.516098984111</v>
      </c>
      <c r="M15" s="0" t="n">
        <f aca="false">metadata!$H$12*(denatran!G15 + denatran!F15)</f>
        <v>878.537447218817</v>
      </c>
      <c r="N15" s="0" t="n">
        <f aca="false">metadata!$H$13*(denatran!G15 + denatran!F15)</f>
        <v>500.909268717547</v>
      </c>
      <c r="O15" s="0" t="n">
        <f aca="false">metadata!$H$14*(denatran!G15 + denatran!F15)</f>
        <v>923.989832750134</v>
      </c>
      <c r="P15" s="0" t="n">
        <f aca="false">metadata!$H$15*(denatran!G15 + denatran!F15)</f>
        <v>1026.04735232939</v>
      </c>
      <c r="Q15" s="0" t="n">
        <f aca="false">metadata!$H$16*(denatran!L15 + denatran!O15)</f>
        <v>309.194069114206</v>
      </c>
      <c r="R15" s="0" t="n">
        <f aca="false">metadata!$H$17*(denatran!L15 + denatran!O15)</f>
        <v>74.7980993937163</v>
      </c>
      <c r="S15" s="0" t="n">
        <f aca="false">metadata!$H$18*(denatran!L15 + denatran!O15)</f>
        <v>140.007831492078</v>
      </c>
      <c r="T15" s="0" t="n">
        <f aca="false">metadata!$H$19*(denatran!M15 + denatran!N15)</f>
        <v>17894.5425465722</v>
      </c>
      <c r="U15" s="0" t="n">
        <f aca="false">metadata!$H$20*(denatran!M15 + denatran!N15)</f>
        <v>2556.36322093889</v>
      </c>
      <c r="V15" s="0" t="n">
        <f aca="false">metadata!$H$21*(denatran!M15 + denatran!N15)</f>
        <v>852.121073646295</v>
      </c>
      <c r="W15" s="0" t="n">
        <f aca="false">IF(B15&lt;2010, 0, metadata!$H$22*(denatran!M15 + denatran!N15))</f>
        <v>0</v>
      </c>
      <c r="X15" s="0" t="n">
        <f aca="false">IF(B15&lt;2010, 0, metadata!$H$23*(denatran!M15 + denatran!N15))</f>
        <v>0</v>
      </c>
      <c r="Y15" s="0" t="n">
        <f aca="false">IF(B15&lt;2010, 0, metadata!$H$24*(denatran!M15 + denatran!N15))</f>
        <v>0</v>
      </c>
      <c r="Z15" s="0" t="n">
        <f aca="false">IF(B15&lt;2010, 0, metadata!$H$25*(denatran!M15 + denatran!N15))</f>
        <v>0</v>
      </c>
      <c r="AA15" s="0" t="n">
        <f aca="false">IF(B15&lt;2010, 0, metadata!$H$26*(denatran!M15 + denatran!N15))</f>
        <v>0</v>
      </c>
      <c r="AB15" s="0" t="n">
        <f aca="false">IF(B15&lt;2010, 0, metadata!$H$27*(denatran!M15 + denatran!N15))</f>
        <v>0</v>
      </c>
    </row>
    <row r="16" customFormat="false" ht="12.8" hidden="false" customHeight="false" outlineLevel="0" collapsed="false">
      <c r="A16" s="0" t="str">
        <f aca="false">denatran!A16</f>
        <v>ACRE</v>
      </c>
      <c r="B16" s="0" t="n">
        <f aca="false">denatran!B16</f>
        <v>2004</v>
      </c>
      <c r="C16" s="0" t="n">
        <f aca="false">metadata!$H$2*denatran!$D16</f>
        <v>6732.29940810767</v>
      </c>
      <c r="D16" s="0" t="n">
        <f aca="false">IF(B16&gt;2006, 0, metadata!$H$3*denatran!D16)</f>
        <v>512.421121012466</v>
      </c>
      <c r="E16" s="0" t="n">
        <f aca="false">IF(B16&lt;2003, 0, metadata!$H$4*denatran!D16)</f>
        <v>8527.53660612628</v>
      </c>
      <c r="F16" s="0" t="n">
        <f aca="false">IF(B16&lt;2003, 0, metadata!$H$5*denatran!D16)</f>
        <v>10076.7428647536</v>
      </c>
      <c r="G16" s="0" t="n">
        <f aca="false">IF(B16&lt;2003, 0, metadata!$H$6*(denatran!H16 + denatran!I16 + denatran!X16))</f>
        <v>2508.46566038504</v>
      </c>
      <c r="H16" s="0" t="n">
        <f aca="false">IF(B16&gt;2006, 0, metadata!$H$7*(denatran!H16 + denatran!I16 + denatran!X16))</f>
        <v>97.0336257737301</v>
      </c>
      <c r="I16" s="0" t="n">
        <f aca="false">IF(B16&lt;2003, 0, metadata!$H$8*(denatran!H16 + denatran!I16 + denatran!X16))</f>
        <v>2192.57716554261</v>
      </c>
      <c r="J16" s="0" t="n">
        <f aca="false">IF(B16&lt;2003, 0, metadata!$H$9*(denatran!H16 + denatran!I16 + denatran!X16))</f>
        <v>2590.90489185712</v>
      </c>
      <c r="K16" s="0" t="n">
        <f aca="false">metadata!$H$10*(denatran!H16 + denatran!I16 + denatran!X16)</f>
        <v>2133.0186564415</v>
      </c>
      <c r="L16" s="5" t="n">
        <f aca="false">metadata!$H$11*(denatran!G16 + denatran!F16)</f>
        <v>253.329685539778</v>
      </c>
      <c r="M16" s="0" t="n">
        <f aca="false">metadata!$H$12*(denatran!G16 + denatran!F16)</f>
        <v>838.215144356201</v>
      </c>
      <c r="N16" s="0" t="n">
        <f aca="false">metadata!$H$13*(denatran!G16 + denatran!F16)</f>
        <v>477.918996300747</v>
      </c>
      <c r="O16" s="0" t="n">
        <f aca="false">metadata!$H$14*(denatran!G16 + denatran!F16)</f>
        <v>881.581398145469</v>
      </c>
      <c r="P16" s="0" t="n">
        <f aca="false">metadata!$H$15*(denatran!G16 + denatran!F16)</f>
        <v>978.954775657805</v>
      </c>
      <c r="Q16" s="0" t="n">
        <f aca="false">metadata!$H$16*(denatran!L16 + denatran!O16)</f>
        <v>286.771598453252</v>
      </c>
      <c r="R16" s="0" t="n">
        <f aca="false">metadata!$H$17*(denatran!L16 + denatran!O16)</f>
        <v>69.373809743027</v>
      </c>
      <c r="S16" s="0" t="n">
        <f aca="false">metadata!$H$18*(denatran!L16 + denatran!O16)</f>
        <v>129.854591803721</v>
      </c>
      <c r="T16" s="0" t="n">
        <f aca="false">metadata!$H$19*(denatran!M16 + denatran!N16)</f>
        <v>15422.0742422777</v>
      </c>
      <c r="U16" s="0" t="n">
        <f aca="false">metadata!$H$20*(denatran!M16 + denatran!N16)</f>
        <v>2203.15346318253</v>
      </c>
      <c r="V16" s="0" t="n">
        <f aca="false">metadata!$H$21*(denatran!M16 + denatran!N16)</f>
        <v>734.384487727509</v>
      </c>
      <c r="W16" s="0" t="n">
        <f aca="false">IF(B16&lt;2010, 0, metadata!$H$22*(denatran!M16 + denatran!N16))</f>
        <v>0</v>
      </c>
      <c r="X16" s="0" t="n">
        <f aca="false">IF(B16&lt;2010, 0, metadata!$H$23*(denatran!M16 + denatran!N16))</f>
        <v>0</v>
      </c>
      <c r="Y16" s="0" t="n">
        <f aca="false">IF(B16&lt;2010, 0, metadata!$H$24*(denatran!M16 + denatran!N16))</f>
        <v>0</v>
      </c>
      <c r="Z16" s="0" t="n">
        <f aca="false">IF(B16&lt;2010, 0, metadata!$H$25*(denatran!M16 + denatran!N16))</f>
        <v>0</v>
      </c>
      <c r="AA16" s="0" t="n">
        <f aca="false">IF(B16&lt;2010, 0, metadata!$H$26*(denatran!M16 + denatran!N16))</f>
        <v>0</v>
      </c>
      <c r="AB16" s="0" t="n">
        <f aca="false">IF(B16&lt;2010, 0, metadata!$H$27*(denatran!M16 + denatran!N16))</f>
        <v>0</v>
      </c>
    </row>
    <row r="17" customFormat="false" ht="12.8" hidden="false" customHeight="false" outlineLevel="0" collapsed="false">
      <c r="A17" s="0" t="str">
        <f aca="false">denatran!A17</f>
        <v>ACRE</v>
      </c>
      <c r="B17" s="0" t="n">
        <f aca="false">denatran!B17</f>
        <v>2003</v>
      </c>
      <c r="C17" s="0" t="n">
        <f aca="false">metadata!$H$2*denatran!$D17</f>
        <v>6210.62368701828</v>
      </c>
      <c r="D17" s="0" t="n">
        <f aca="false">IF(B17&gt;2006, 0, metadata!$H$3*denatran!D17)</f>
        <v>472.714381665181</v>
      </c>
      <c r="E17" s="0" t="n">
        <f aca="false">IF(B17&lt;2003, 0, metadata!$H$4*denatran!D17)</f>
        <v>7866.75066384337</v>
      </c>
      <c r="F17" s="0" t="n">
        <f aca="false">IF(B17&lt;2003, 0, metadata!$H$5*denatran!D17)</f>
        <v>9295.91126747317</v>
      </c>
      <c r="G17" s="0" t="n">
        <f aca="false">IF(B17&lt;2003, 0, metadata!$H$6*(denatran!H17 + denatran!I17 + denatran!X17))</f>
        <v>2305.35423167712</v>
      </c>
      <c r="H17" s="0" t="n">
        <f aca="false">IF(B17&gt;2006, 0, metadata!$H$7*(denatran!H17 + denatran!I17 + denatran!X17))</f>
        <v>89.1767757977223</v>
      </c>
      <c r="I17" s="0" t="n">
        <f aca="false">IF(B17&lt;2003, 0, metadata!$H$8*(denatran!H17 + denatran!I17 + denatran!X17))</f>
        <v>2015.0433496811</v>
      </c>
      <c r="J17" s="0" t="n">
        <f aca="false">IF(B17&lt;2003, 0, metadata!$H$9*(denatran!H17 + denatran!I17 + denatran!X17))</f>
        <v>2381.11832688948</v>
      </c>
      <c r="K17" s="0" t="n">
        <f aca="false">metadata!$H$10*(denatran!H17 + denatran!I17 + denatran!X17)</f>
        <v>1960.30731595458</v>
      </c>
      <c r="L17" s="5" t="n">
        <f aca="false">metadata!$H$11*(denatran!G17 + denatran!F17)</f>
        <v>239.001417611289</v>
      </c>
      <c r="M17" s="0" t="n">
        <f aca="false">metadata!$H$12*(denatran!G17 + denatran!F17)</f>
        <v>790.805891293488</v>
      </c>
      <c r="N17" s="0" t="n">
        <f aca="false">metadata!$H$13*(denatran!G17 + denatran!F17)</f>
        <v>450.888009337964</v>
      </c>
      <c r="O17" s="0" t="n">
        <f aca="false">metadata!$H$14*(denatran!G17 + denatran!F17)</f>
        <v>831.719359883014</v>
      </c>
      <c r="P17" s="0" t="n">
        <f aca="false">metadata!$H$15*(denatran!G17 + denatran!F17)</f>
        <v>923.585321874244</v>
      </c>
      <c r="Q17" s="0" t="n">
        <f aca="false">metadata!$H$16*(denatran!L17 + denatran!O17)</f>
        <v>274.380233087988</v>
      </c>
      <c r="R17" s="0" t="n">
        <f aca="false">metadata!$H$17*(denatran!L17 + denatran!O17)</f>
        <v>66.3761759886986</v>
      </c>
      <c r="S17" s="0" t="n">
        <f aca="false">metadata!$H$18*(denatran!L17 + denatran!O17)</f>
        <v>124.243590923313</v>
      </c>
      <c r="T17" s="0" t="n">
        <f aca="false">metadata!$H$19*(denatran!M17 + denatran!N17)</f>
        <v>13228.0397917739</v>
      </c>
      <c r="U17" s="0" t="n">
        <f aca="false">metadata!$H$20*(denatran!M17 + denatran!N17)</f>
        <v>1889.71997025341</v>
      </c>
      <c r="V17" s="0" t="n">
        <f aca="false">metadata!$H$21*(denatran!M17 + denatran!N17)</f>
        <v>629.906656751138</v>
      </c>
      <c r="W17" s="0" t="n">
        <f aca="false">IF(B17&lt;2010, 0, metadata!$H$22*(denatran!M17 + denatran!N17))</f>
        <v>0</v>
      </c>
      <c r="X17" s="0" t="n">
        <f aca="false">IF(B17&lt;2010, 0, metadata!$H$23*(denatran!M17 + denatran!N17))</f>
        <v>0</v>
      </c>
      <c r="Y17" s="0" t="n">
        <f aca="false">IF(B17&lt;2010, 0, metadata!$H$24*(denatran!M17 + denatran!N17))</f>
        <v>0</v>
      </c>
      <c r="Z17" s="0" t="n">
        <f aca="false">IF(B17&lt;2010, 0, metadata!$H$25*(denatran!M17 + denatran!N17))</f>
        <v>0</v>
      </c>
      <c r="AA17" s="0" t="n">
        <f aca="false">IF(B17&lt;2010, 0, metadata!$H$26*(denatran!M17 + denatran!N17))</f>
        <v>0</v>
      </c>
      <c r="AB17" s="0" t="n">
        <f aca="false">IF(B17&lt;2010, 0, metadata!$H$27*(denatran!M17 + denatran!N17))</f>
        <v>0</v>
      </c>
    </row>
    <row r="18" customFormat="false" ht="12.8" hidden="false" customHeight="false" outlineLevel="0" collapsed="false">
      <c r="A18" s="0" t="str">
        <f aca="false">denatran!A18</f>
        <v>ACRE</v>
      </c>
      <c r="B18" s="0" t="n">
        <f aca="false">denatran!B18</f>
        <v>2002</v>
      </c>
      <c r="C18" s="0" t="n">
        <f aca="false">metadata!$H$2*denatran!$D18</f>
        <v>5637.11897516664</v>
      </c>
      <c r="D18" s="0" t="n">
        <f aca="false">IF(B18&gt;2006, 0, metadata!$H$3*denatran!D18)</f>
        <v>429.062739107657</v>
      </c>
      <c r="E18" s="0" t="n">
        <f aca="false">IF(B18&lt;2003, 0, metadata!$H$4*denatran!D18)</f>
        <v>0</v>
      </c>
      <c r="F18" s="0" t="n">
        <f aca="false">IF(B18&lt;2003, 0, metadata!$H$5*denatran!D18)</f>
        <v>0</v>
      </c>
      <c r="G18" s="0" t="n">
        <f aca="false">IF(B18&lt;2003, 0, metadata!$H$6*(denatran!H18 + denatran!I18 + denatran!X18))</f>
        <v>0</v>
      </c>
      <c r="H18" s="0" t="n">
        <f aca="false">IF(B18&gt;2006, 0, metadata!$H$7*(denatran!H18 + denatran!I18 + denatran!X18))</f>
        <v>82.9300195911169</v>
      </c>
      <c r="I18" s="0" t="n">
        <f aca="false">IF(B18&lt;2003, 0, metadata!$H$8*(denatran!H18 + denatran!I18 + denatran!X18))</f>
        <v>0</v>
      </c>
      <c r="J18" s="0" t="n">
        <f aca="false">IF(B18&lt;2003, 0, metadata!$H$9*(denatran!H18 + denatran!I18 + denatran!X18))</f>
        <v>0</v>
      </c>
      <c r="K18" s="0" t="n">
        <f aca="false">metadata!$H$10*(denatran!H18 + denatran!I18 + denatran!X18)</f>
        <v>1822.98947974385</v>
      </c>
      <c r="L18" s="5" t="n">
        <f aca="false">metadata!$H$11*(denatran!G18 + denatran!F18)</f>
        <v>225.3378631434</v>
      </c>
      <c r="M18" s="0" t="n">
        <f aca="false">metadata!$H$12*(denatran!G18 + denatran!F18)</f>
        <v>745.596036568737</v>
      </c>
      <c r="N18" s="0" t="n">
        <f aca="false">metadata!$H$13*(denatran!G18 + denatran!F18)</f>
        <v>425.111037234279</v>
      </c>
      <c r="O18" s="0" t="n">
        <f aca="false">metadata!$H$14*(denatran!G18 + denatran!F18)</f>
        <v>784.170508962631</v>
      </c>
      <c r="P18" s="0" t="n">
        <f aca="false">metadata!$H$15*(denatran!G18 + denatran!F18)</f>
        <v>870.784554090952</v>
      </c>
      <c r="Q18" s="0" t="n">
        <f aca="false">metadata!$H$16*(denatran!L18 + denatran!O18)</f>
        <v>269.65971294884</v>
      </c>
      <c r="R18" s="0" t="n">
        <f aca="false">metadata!$H$17*(denatran!L18 + denatran!O18)</f>
        <v>65.234220272764</v>
      </c>
      <c r="S18" s="0" t="n">
        <f aca="false">metadata!$H$18*(denatran!L18 + denatran!O18)</f>
        <v>122.106066778396</v>
      </c>
      <c r="T18" s="0" t="n">
        <f aca="false">metadata!$H$19*(denatran!M18 + denatran!N18)</f>
        <v>11363.5056660618</v>
      </c>
      <c r="U18" s="0" t="n">
        <f aca="false">metadata!$H$20*(denatran!M18 + denatran!N18)</f>
        <v>1623.35795229454</v>
      </c>
      <c r="V18" s="0" t="n">
        <f aca="false">metadata!$H$21*(denatran!M18 + denatran!N18)</f>
        <v>541.119317431512</v>
      </c>
      <c r="W18" s="0" t="n">
        <f aca="false">IF(B18&lt;2010, 0, metadata!$H$22*(denatran!M18 + denatran!N18))</f>
        <v>0</v>
      </c>
      <c r="X18" s="0" t="n">
        <f aca="false">IF(B18&lt;2010, 0, metadata!$H$23*(denatran!M18 + denatran!N18))</f>
        <v>0</v>
      </c>
      <c r="Y18" s="0" t="n">
        <f aca="false">IF(B18&lt;2010, 0, metadata!$H$24*(denatran!M18 + denatran!N18))</f>
        <v>0</v>
      </c>
      <c r="Z18" s="0" t="n">
        <f aca="false">IF(B18&lt;2010, 0, metadata!$H$25*(denatran!M18 + denatran!N18))</f>
        <v>0</v>
      </c>
      <c r="AA18" s="0" t="n">
        <f aca="false">IF(B18&lt;2010, 0, metadata!$H$26*(denatran!M18 + denatran!N18))</f>
        <v>0</v>
      </c>
      <c r="AB18" s="0" t="n">
        <f aca="false">IF(B18&lt;2010, 0, metadata!$H$27*(denatran!M18 + denatran!N18))</f>
        <v>0</v>
      </c>
    </row>
    <row r="19" customFormat="false" ht="12.8" hidden="false" customHeight="false" outlineLevel="0" collapsed="false">
      <c r="A19" s="0" t="str">
        <f aca="false">denatran!A19</f>
        <v>ACRE</v>
      </c>
      <c r="B19" s="0" t="n">
        <f aca="false">denatran!B19</f>
        <v>2001</v>
      </c>
      <c r="C19" s="0" t="n">
        <f aca="false">metadata!$H$2*denatran!$D19</f>
        <v>5134.45589892973</v>
      </c>
      <c r="D19" s="0" t="n">
        <f aca="false">IF(B19&gt;2006, 0, metadata!$H$3*denatran!D19)</f>
        <v>390.8031250586</v>
      </c>
      <c r="E19" s="0" t="n">
        <f aca="false">IF(B19&lt;2003, 0, metadata!$H$4*denatran!D19)</f>
        <v>0</v>
      </c>
      <c r="F19" s="0" t="n">
        <f aca="false">IF(B19&lt;2003, 0, metadata!$H$5*denatran!D19)</f>
        <v>0</v>
      </c>
      <c r="G19" s="0" t="n">
        <f aca="false">IF(B19&lt;2003, 0, metadata!$H$6*(denatran!H19 + denatran!I19 + denatran!X19))</f>
        <v>0</v>
      </c>
      <c r="H19" s="0" t="n">
        <f aca="false">IF(B19&gt;2006, 0, metadata!$H$7*(denatran!H19 + denatran!I19 + denatran!X19))</f>
        <v>76.8259299210409</v>
      </c>
      <c r="I19" s="0" t="n">
        <f aca="false">IF(B19&lt;2003, 0, metadata!$H$8*(denatran!H19 + denatran!I19 + denatran!X19))</f>
        <v>0</v>
      </c>
      <c r="J19" s="0" t="n">
        <f aca="false">IF(B19&lt;2003, 0, metadata!$H$9*(denatran!H19 + denatran!I19 + denatran!X19))</f>
        <v>0</v>
      </c>
      <c r="K19" s="0" t="n">
        <f aca="false">metadata!$H$10*(denatran!H19 + denatran!I19 + denatran!X19)</f>
        <v>1688.8077768234</v>
      </c>
      <c r="L19" s="5" t="n">
        <f aca="false">metadata!$H$11*(denatran!G19 + denatran!F19)</f>
        <v>204.584031762444</v>
      </c>
      <c r="M19" s="0" t="n">
        <f aca="false">metadata!$H$12*(denatran!G19 + denatran!F19)</f>
        <v>676.925932905736</v>
      </c>
      <c r="N19" s="0" t="n">
        <f aca="false">metadata!$H$13*(denatran!G19 + denatran!F19)</f>
        <v>385.957906633548</v>
      </c>
      <c r="O19" s="0" t="n">
        <f aca="false">metadata!$H$14*(denatran!G19 + denatran!F19)</f>
        <v>711.947659726807</v>
      </c>
      <c r="P19" s="0" t="n">
        <f aca="false">metadata!$H$15*(denatran!G19 + denatran!F19)</f>
        <v>790.584468971464</v>
      </c>
      <c r="Q19" s="0" t="n">
        <f aca="false">metadata!$H$16*(denatran!L19 + denatran!O19)</f>
        <v>250.777632392247</v>
      </c>
      <c r="R19" s="0" t="n">
        <f aca="false">metadata!$H$17*(denatran!L19 + denatran!O19)</f>
        <v>60.6663974090256</v>
      </c>
      <c r="S19" s="0" t="n">
        <f aca="false">metadata!$H$18*(denatran!L19 + denatran!O19)</f>
        <v>113.555970198727</v>
      </c>
      <c r="T19" s="0" t="n">
        <f aca="false">metadata!$H$19*(denatran!M19 + denatran!N19)</f>
        <v>9664.9375711026</v>
      </c>
      <c r="U19" s="0" t="n">
        <f aca="false">metadata!$H$20*(denatran!M19 + denatran!N19)</f>
        <v>1380.70536730037</v>
      </c>
      <c r="V19" s="0" t="n">
        <f aca="false">metadata!$H$21*(denatran!M19 + denatran!N19)</f>
        <v>460.235122433457</v>
      </c>
      <c r="W19" s="0" t="n">
        <f aca="false">IF(B19&lt;2010, 0, metadata!$H$22*(denatran!M19 + denatran!N19))</f>
        <v>0</v>
      </c>
      <c r="X19" s="0" t="n">
        <f aca="false">IF(B19&lt;2010, 0, metadata!$H$23*(denatran!M19 + denatran!N19))</f>
        <v>0</v>
      </c>
      <c r="Y19" s="0" t="n">
        <f aca="false">IF(B19&lt;2010, 0, metadata!$H$24*(denatran!M19 + denatran!N19))</f>
        <v>0</v>
      </c>
      <c r="Z19" s="0" t="n">
        <f aca="false">IF(B19&lt;2010, 0, metadata!$H$25*(denatran!M19 + denatran!N19))</f>
        <v>0</v>
      </c>
      <c r="AA19" s="0" t="n">
        <f aca="false">IF(B19&lt;2010, 0, metadata!$H$26*(denatran!M19 + denatran!N19))</f>
        <v>0</v>
      </c>
      <c r="AB19" s="0" t="n">
        <f aca="false">IF(B19&lt;2010, 0, metadata!$H$27*(denatran!M19 + denatran!N19))</f>
        <v>0</v>
      </c>
    </row>
    <row r="20" customFormat="false" ht="12.8" hidden="false" customHeight="false" outlineLevel="0" collapsed="false">
      <c r="A20" s="0" t="str">
        <f aca="false">denatran!A20</f>
        <v>ACRE</v>
      </c>
      <c r="B20" s="0" t="n">
        <f aca="false">denatran!B20</f>
        <v>2000</v>
      </c>
      <c r="C20" s="0" t="n">
        <f aca="false">metadata!$H$2*denatran!$D20</f>
        <v>4703.15535268708</v>
      </c>
      <c r="D20" s="0" t="n">
        <f aca="false">IF(B20&gt;2006, 0, metadata!$H$3*denatran!D20)</f>
        <v>357.975186786457</v>
      </c>
      <c r="E20" s="0" t="n">
        <f aca="false">IF(B20&lt;2003, 0, metadata!$H$4*denatran!D20)</f>
        <v>0</v>
      </c>
      <c r="F20" s="0" t="n">
        <f aca="false">IF(B20&lt;2003, 0, metadata!$H$5*denatran!D20)</f>
        <v>0</v>
      </c>
      <c r="G20" s="0" t="n">
        <f aca="false">IF(B20&lt;2003, 0, metadata!$H$6*(denatran!H20 + denatran!I20 + denatran!X20))</f>
        <v>0</v>
      </c>
      <c r="H20" s="0" t="n">
        <f aca="false">IF(B20&gt;2006, 0, metadata!$H$7*(denatran!H20 + denatran!I20 + denatran!X20))</f>
        <v>71.8224106756196</v>
      </c>
      <c r="I20" s="0" t="n">
        <f aca="false">IF(B20&lt;2003, 0, metadata!$H$8*(denatran!H20 + denatran!I20 + denatran!X20))</f>
        <v>0</v>
      </c>
      <c r="J20" s="0" t="n">
        <f aca="false">IF(B20&lt;2003, 0, metadata!$H$9*(denatran!H20 + denatran!I20 + denatran!X20))</f>
        <v>0</v>
      </c>
      <c r="K20" s="0" t="n">
        <f aca="false">metadata!$H$10*(denatran!H20 + denatran!I20 + denatran!X20)</f>
        <v>1578.81910214237</v>
      </c>
      <c r="L20" s="5" t="n">
        <f aca="false">metadata!$H$11*(denatran!G20 + denatran!F20)</f>
        <v>183.682486279133</v>
      </c>
      <c r="M20" s="0" t="n">
        <f aca="false">metadata!$H$12*(denatran!G20 + denatran!F20)</f>
        <v>607.767074056522</v>
      </c>
      <c r="N20" s="0" t="n">
        <f aca="false">metadata!$H$13*(denatran!G20 + denatran!F20)</f>
        <v>346.526106064127</v>
      </c>
      <c r="O20" s="0" t="n">
        <f aca="false">metadata!$H$14*(denatran!G20 + denatran!F20)</f>
        <v>639.210768859411</v>
      </c>
      <c r="P20" s="0" t="n">
        <f aca="false">metadata!$H$15*(denatran!G20 + denatran!F20)</f>
        <v>709.813564740805</v>
      </c>
      <c r="Q20" s="0" t="n">
        <f aca="false">metadata!$H$16*(denatran!L20 + denatran!O20)</f>
        <v>244.876982218312</v>
      </c>
      <c r="R20" s="0" t="n">
        <f aca="false">metadata!$H$17*(denatran!L20 + denatran!O20)</f>
        <v>59.2389527641074</v>
      </c>
      <c r="S20" s="0" t="n">
        <f aca="false">metadata!$H$18*(denatran!L20 + denatran!O20)</f>
        <v>110.884065017581</v>
      </c>
      <c r="T20" s="0" t="n">
        <f aca="false">metadata!$H$19*(denatran!M20 + denatran!N20)</f>
        <v>8415.02489993724</v>
      </c>
      <c r="U20" s="0" t="n">
        <f aca="false">metadata!$H$20*(denatran!M20 + denatran!N20)</f>
        <v>1202.14641427675</v>
      </c>
      <c r="V20" s="0" t="n">
        <f aca="false">metadata!$H$21*(denatran!M20 + denatran!N20)</f>
        <v>400.715471425582</v>
      </c>
      <c r="W20" s="0" t="n">
        <f aca="false">IF(B20&lt;2010, 0, metadata!$H$22*(denatran!M20 + denatran!N20))</f>
        <v>0</v>
      </c>
      <c r="X20" s="0" t="n">
        <f aca="false">IF(B20&lt;2010, 0, metadata!$H$23*(denatran!M20 + denatran!N20))</f>
        <v>0</v>
      </c>
      <c r="Y20" s="0" t="n">
        <f aca="false">IF(B20&lt;2010, 0, metadata!$H$24*(denatran!M20 + denatran!N20))</f>
        <v>0</v>
      </c>
      <c r="Z20" s="0" t="n">
        <f aca="false">IF(B20&lt;2010, 0, metadata!$H$25*(denatran!M20 + denatran!N20))</f>
        <v>0</v>
      </c>
      <c r="AA20" s="0" t="n">
        <f aca="false">IF(B20&lt;2010, 0, metadata!$H$26*(denatran!M20 + denatran!N20))</f>
        <v>0</v>
      </c>
      <c r="AB20" s="0" t="n">
        <f aca="false">IF(B20&lt;2010, 0, metadata!$H$27*(denatran!M20 + denatran!N20))</f>
        <v>0</v>
      </c>
    </row>
    <row r="21" customFormat="false" ht="12.8" hidden="false" customHeight="false" outlineLevel="0" collapsed="false">
      <c r="A21" s="0" t="str">
        <f aca="false">denatran!A21</f>
        <v>ACRE</v>
      </c>
      <c r="B21" s="0" t="n">
        <f aca="false">denatran!B21</f>
        <v>1999</v>
      </c>
      <c r="C21" s="0" t="n">
        <f aca="false">metadata!$H$2*denatran!$D21</f>
        <v>4257.53021100763</v>
      </c>
      <c r="D21" s="0" t="n">
        <f aca="false">IF(B21&gt;2006, 0, metadata!$H$3*denatran!D21)</f>
        <v>324.056948632086</v>
      </c>
      <c r="E21" s="0" t="n">
        <f aca="false">IF(B21&lt;2003, 0, metadata!$H$4*denatran!D21)</f>
        <v>0</v>
      </c>
      <c r="F21" s="0" t="n">
        <f aca="false">IF(B21&lt;2003, 0, metadata!$H$5*denatran!D21)</f>
        <v>0</v>
      </c>
      <c r="G21" s="0" t="n">
        <f aca="false">IF(B21&lt;2003, 0, metadata!$H$6*(denatran!H21 + denatran!I21 + denatran!X21))</f>
        <v>0</v>
      </c>
      <c r="H21" s="0" t="n">
        <f aca="false">IF(B21&gt;2006, 0, metadata!$H$7*(denatran!H21 + denatran!I21 + denatran!X21))</f>
        <v>60.3988972863787</v>
      </c>
      <c r="I21" s="0" t="n">
        <f aca="false">IF(B21&lt;2003, 0, metadata!$H$8*(denatran!H21 + denatran!I21 + denatran!X21))</f>
        <v>0</v>
      </c>
      <c r="J21" s="0" t="n">
        <f aca="false">IF(B21&lt;2003, 0, metadata!$H$9*(denatran!H21 + denatran!I21 + denatran!X21))</f>
        <v>0</v>
      </c>
      <c r="K21" s="0" t="n">
        <f aca="false">metadata!$H$10*(denatran!H21 + denatran!I21 + denatran!X21)</f>
        <v>1327.70442939811</v>
      </c>
      <c r="L21" s="5" t="n">
        <f aca="false">metadata!$H$11*(denatran!G21 + denatran!F21)</f>
        <v>147.197102997311</v>
      </c>
      <c r="M21" s="0" t="n">
        <f aca="false">metadata!$H$12*(denatran!G21 + denatran!F21)</f>
        <v>487.044543061781</v>
      </c>
      <c r="N21" s="0" t="n">
        <f aca="false">metadata!$H$13*(denatran!G21 + denatran!F21)</f>
        <v>277.694623798072</v>
      </c>
      <c r="O21" s="0" t="n">
        <f aca="false">metadata!$H$14*(denatran!G21 + denatran!F21)</f>
        <v>512.242485861201</v>
      </c>
      <c r="P21" s="0" t="n">
        <f aca="false">metadata!$H$15*(denatran!G21 + denatran!F21)</f>
        <v>568.821244281634</v>
      </c>
      <c r="Q21" s="0" t="n">
        <f aca="false">metadata!$H$16*(denatran!L21 + denatran!O21)</f>
        <v>171.708920061515</v>
      </c>
      <c r="R21" s="0" t="n">
        <f aca="false">metadata!$H$17*(denatran!L21 + denatran!O21)</f>
        <v>41.5386391671211</v>
      </c>
      <c r="S21" s="0" t="n">
        <f aca="false">metadata!$H$18*(denatran!L21 + denatran!O21)</f>
        <v>77.7524407713637</v>
      </c>
      <c r="T21" s="0" t="n">
        <f aca="false">metadata!$H$19*(denatran!M21 + denatran!N21)</f>
        <v>6119.46544161019</v>
      </c>
      <c r="U21" s="0" t="n">
        <f aca="false">metadata!$H$20*(denatran!M21 + denatran!N21)</f>
        <v>874.209348801455</v>
      </c>
      <c r="V21" s="0" t="n">
        <f aca="false">metadata!$H$21*(denatran!M21 + denatran!N21)</f>
        <v>291.403116267152</v>
      </c>
      <c r="W21" s="0" t="n">
        <f aca="false">IF(B21&lt;2010, 0, metadata!$H$22*(denatran!M21 + denatran!N21))</f>
        <v>0</v>
      </c>
      <c r="X21" s="0" t="n">
        <f aca="false">IF(B21&lt;2010, 0, metadata!$H$23*(denatran!M21 + denatran!N21))</f>
        <v>0</v>
      </c>
      <c r="Y21" s="0" t="n">
        <f aca="false">IF(B21&lt;2010, 0, metadata!$H$24*(denatran!M21 + denatran!N21))</f>
        <v>0</v>
      </c>
      <c r="Z21" s="0" t="n">
        <f aca="false">IF(B21&lt;2010, 0, metadata!$H$25*(denatran!M21 + denatran!N21))</f>
        <v>0</v>
      </c>
      <c r="AA21" s="0" t="n">
        <f aca="false">IF(B21&lt;2010, 0, metadata!$H$26*(denatran!M21 + denatran!N21))</f>
        <v>0</v>
      </c>
      <c r="AB21" s="0" t="n">
        <f aca="false">IF(B21&lt;2010, 0, metadata!$H$27*(denatran!M21 + denatran!N21))</f>
        <v>0</v>
      </c>
    </row>
    <row r="22" customFormat="false" ht="12.8" hidden="false" customHeight="false" outlineLevel="0" collapsed="false">
      <c r="A22" s="0" t="str">
        <f aca="false">denatran!A22</f>
        <v>ACRE</v>
      </c>
      <c r="B22" s="0" t="n">
        <f aca="false">denatran!B22</f>
        <v>1998</v>
      </c>
      <c r="C22" s="0" t="n">
        <f aca="false">metadata!$H$2*denatran!$D22</f>
        <v>3253.76674167237</v>
      </c>
      <c r="D22" s="0" t="n">
        <f aca="false">IF(B22&gt;2006, 0, metadata!$H$3*denatran!D22)</f>
        <v>247.656662339307</v>
      </c>
      <c r="E22" s="0" t="n">
        <f aca="false">IF(B22&lt;2003, 0, metadata!$H$4*denatran!D22)</f>
        <v>0</v>
      </c>
      <c r="F22" s="0" t="n">
        <f aca="false">IF(B22&lt;2003, 0, metadata!$H$5*denatran!D22)</f>
        <v>0</v>
      </c>
      <c r="G22" s="0" t="n">
        <f aca="false">IF(B22&lt;2003, 0, metadata!$H$6*(denatran!H22 + denatran!I22 + denatran!X22))</f>
        <v>0</v>
      </c>
      <c r="H22" s="0" t="n">
        <f aca="false">IF(B22&gt;2006, 0, metadata!$H$7*(denatran!H22 + denatran!I22 + denatran!X22))</f>
        <v>44.3794833275147</v>
      </c>
      <c r="I22" s="0" t="n">
        <f aca="false">IF(B22&lt;2003, 0, metadata!$H$8*(denatran!H22 + denatran!I22 + denatran!X22))</f>
        <v>0</v>
      </c>
      <c r="J22" s="0" t="n">
        <f aca="false">IF(B22&lt;2003, 0, metadata!$H$9*(denatran!H22 + denatran!I22 + denatran!X22))</f>
        <v>0</v>
      </c>
      <c r="K22" s="0" t="n">
        <f aca="false">metadata!$H$10*(denatran!H22 + denatran!I22 + denatran!X22)</f>
        <v>975.561462802219</v>
      </c>
      <c r="L22" s="5" t="n">
        <f aca="false">metadata!$H$11*(denatran!G22 + denatran!F22)</f>
        <v>101.184160113555</v>
      </c>
      <c r="M22" s="0" t="n">
        <f aca="false">metadata!$H$12*(denatran!G22 + denatran!F22)</f>
        <v>334.797302556267</v>
      </c>
      <c r="N22" s="0" t="n">
        <f aca="false">metadata!$H$13*(denatran!G22 + denatran!F22)</f>
        <v>190.88892855161</v>
      </c>
      <c r="O22" s="0" t="n">
        <f aca="false">metadata!$H$14*(denatran!G22 + denatran!F22)</f>
        <v>352.118517626616</v>
      </c>
      <c r="P22" s="0" t="n">
        <f aca="false">metadata!$H$15*(denatran!G22 + denatran!F22)</f>
        <v>391.011091151951</v>
      </c>
      <c r="Q22" s="0" t="n">
        <f aca="false">metadata!$H$16*(denatran!L22 + denatran!O22)</f>
        <v>89.0998176264218</v>
      </c>
      <c r="R22" s="0" t="n">
        <f aca="false">metadata!$H$17*(denatran!L22 + denatran!O22)</f>
        <v>21.5544141382656</v>
      </c>
      <c r="S22" s="0" t="n">
        <f aca="false">metadata!$H$18*(denatran!L22 + denatran!O22)</f>
        <v>40.3457682353124</v>
      </c>
      <c r="T22" s="0" t="n">
        <f aca="false">metadata!$H$19*(denatran!M22 + denatran!N22)</f>
        <v>3433.61224063325</v>
      </c>
      <c r="U22" s="0" t="n">
        <f aca="false">metadata!$H$20*(denatran!M22 + denatran!N22)</f>
        <v>490.516034376179</v>
      </c>
      <c r="V22" s="0" t="n">
        <f aca="false">metadata!$H$21*(denatran!M22 + denatran!N22)</f>
        <v>163.50534479206</v>
      </c>
      <c r="W22" s="0" t="n">
        <f aca="false">IF(B22&lt;2010, 0, metadata!$H$22*(denatran!M22 + denatran!N22))</f>
        <v>0</v>
      </c>
      <c r="X22" s="0" t="n">
        <f aca="false">IF(B22&lt;2010, 0, metadata!$H$23*(denatran!M22 + denatran!N22))</f>
        <v>0</v>
      </c>
      <c r="Y22" s="0" t="n">
        <f aca="false">IF(B22&lt;2010, 0, metadata!$H$24*(denatran!M22 + denatran!N22))</f>
        <v>0</v>
      </c>
      <c r="Z22" s="0" t="n">
        <f aca="false">IF(B22&lt;2010, 0, metadata!$H$25*(denatran!M22 + denatran!N22))</f>
        <v>0</v>
      </c>
      <c r="AA22" s="0" t="n">
        <f aca="false">IF(B22&lt;2010, 0, metadata!$H$26*(denatran!M22 + denatran!N22))</f>
        <v>0</v>
      </c>
      <c r="AB22" s="0" t="n">
        <f aca="false">IF(B22&lt;2010, 0, metadata!$H$27*(denatran!M22 + denatran!N22))</f>
        <v>0</v>
      </c>
    </row>
    <row r="23" customFormat="false" ht="12.8" hidden="false" customHeight="false" outlineLevel="0" collapsed="false">
      <c r="A23" s="0" t="str">
        <f aca="false">denatran!A23</f>
        <v>ACRE</v>
      </c>
      <c r="B23" s="0" t="n">
        <f aca="false">denatran!B23</f>
        <v>1997</v>
      </c>
      <c r="C23" s="0" t="n">
        <f aca="false">metadata!$H$2*denatran!$D23</f>
        <v>2945.4715320699</v>
      </c>
      <c r="D23" s="0" t="n">
        <f aca="false">IF(B23&gt;2006, 0, metadata!$H$3*denatran!D23)</f>
        <v>224.191131867352</v>
      </c>
      <c r="E23" s="0" t="n">
        <f aca="false">IF(B23&lt;2003, 0, metadata!$H$4*denatran!D23)</f>
        <v>0</v>
      </c>
      <c r="F23" s="0" t="n">
        <f aca="false">IF(B23&lt;2003, 0, metadata!$H$5*denatran!D23)</f>
        <v>0</v>
      </c>
      <c r="G23" s="0" t="n">
        <f aca="false">IF(B23&lt;2003, 0, metadata!$H$6*(denatran!H23 + denatran!I23 + denatran!X23))</f>
        <v>0</v>
      </c>
      <c r="H23" s="0" t="n">
        <f aca="false">IF(B23&gt;2006, 0, metadata!$H$7*(denatran!H23 + denatran!I23 + denatran!X23))</f>
        <v>61.1174660361595</v>
      </c>
      <c r="I23" s="0" t="n">
        <f aca="false">IF(B23&lt;2003, 0, metadata!$H$8*(denatran!H23 + denatran!I23 + denatran!X23))</f>
        <v>0</v>
      </c>
      <c r="J23" s="0" t="n">
        <f aca="false">IF(B23&lt;2003, 0, metadata!$H$9*(denatran!H23 + denatran!I23 + denatran!X23))</f>
        <v>0</v>
      </c>
      <c r="K23" s="0" t="n">
        <f aca="false">metadata!$H$10*(denatran!H23 + denatran!I23 + denatran!X23)</f>
        <v>1343.50019645305</v>
      </c>
      <c r="L23" s="5" t="n">
        <f aca="false">metadata!$H$11*(denatran!G23 + denatran!F23)</f>
        <v>106.020503109828</v>
      </c>
      <c r="M23" s="0" t="n">
        <f aca="false">metadata!$H$12*(denatran!G23 + denatran!F23)</f>
        <v>350.799753805274</v>
      </c>
      <c r="N23" s="0" t="n">
        <f aca="false">metadata!$H$13*(denatran!G23 + denatran!F23)</f>
        <v>200.012929102986</v>
      </c>
      <c r="O23" s="0" t="n">
        <f aca="false">metadata!$H$14*(denatran!G23 + denatran!F23)</f>
        <v>368.948878472327</v>
      </c>
      <c r="P23" s="0" t="n">
        <f aca="false">metadata!$H$15*(denatran!G23 + denatran!F23)</f>
        <v>409.700417129806</v>
      </c>
      <c r="Q23" s="0" t="n">
        <f aca="false">metadata!$H$16*(denatran!L23 + denatran!O23)</f>
        <v>82.4471716688933</v>
      </c>
      <c r="R23" s="0" t="n">
        <f aca="false">metadata!$H$17*(denatran!L23 + denatran!O23)</f>
        <v>19.9450518533162</v>
      </c>
      <c r="S23" s="0" t="n">
        <f aca="false">metadata!$H$18*(denatran!L23 + denatran!O23)</f>
        <v>37.3333477937869</v>
      </c>
      <c r="T23" s="0" t="n">
        <f aca="false">metadata!$H$19*(denatran!M23 + denatran!N23)</f>
        <v>4826.17508294888</v>
      </c>
      <c r="U23" s="0" t="n">
        <f aca="false">metadata!$H$20*(denatran!M23 + denatran!N23)</f>
        <v>689.453583278411</v>
      </c>
      <c r="V23" s="0" t="n">
        <f aca="false">metadata!$H$21*(denatran!M23 + denatran!N23)</f>
        <v>229.817861092803</v>
      </c>
      <c r="W23" s="0" t="n">
        <f aca="false">IF(B23&lt;2010, 0, metadata!$H$22*(denatran!M23 + denatran!N23))</f>
        <v>0</v>
      </c>
      <c r="X23" s="0" t="n">
        <f aca="false">IF(B23&lt;2010, 0, metadata!$H$23*(denatran!M23 + denatran!N23))</f>
        <v>0</v>
      </c>
      <c r="Y23" s="0" t="n">
        <f aca="false">IF(B23&lt;2010, 0, metadata!$H$24*(denatran!M23 + denatran!N23))</f>
        <v>0</v>
      </c>
      <c r="Z23" s="0" t="n">
        <f aca="false">IF(B23&lt;2010, 0, metadata!$H$25*(denatran!M23 + denatran!N23))</f>
        <v>0</v>
      </c>
      <c r="AA23" s="0" t="n">
        <f aca="false">IF(B23&lt;2010, 0, metadata!$H$26*(denatran!M23 + denatran!N23))</f>
        <v>0</v>
      </c>
      <c r="AB23" s="0" t="n">
        <f aca="false">IF(B23&lt;2010, 0, metadata!$H$27*(denatran!M23 + denatran!N23))</f>
        <v>0</v>
      </c>
    </row>
    <row r="24" customFormat="false" ht="12.8" hidden="false" customHeight="false" outlineLevel="0" collapsed="false">
      <c r="A24" s="0" t="str">
        <f aca="false">denatran!A24</f>
        <v>ACRE</v>
      </c>
      <c r="B24" s="0" t="n">
        <f aca="false">denatran!B24</f>
        <v>1996</v>
      </c>
      <c r="C24" s="0" t="n">
        <f aca="false">metadata!$H$2*denatran!$D24</f>
        <v>2666.38737040351</v>
      </c>
      <c r="D24" s="0" t="n">
        <f aca="false">IF(B24&gt;2006, 0, metadata!$H$3*denatran!D24)</f>
        <v>202.948966255156</v>
      </c>
      <c r="E24" s="0" t="n">
        <f aca="false">IF(B24&lt;2003, 0, metadata!$H$4*denatran!D24)</f>
        <v>0</v>
      </c>
      <c r="F24" s="0" t="n">
        <f aca="false">IF(B24&lt;2003, 0, metadata!$H$5*denatran!D24)</f>
        <v>0</v>
      </c>
      <c r="G24" s="0" t="n">
        <f aca="false">IF(B24&lt;2003, 0, metadata!$H$6*(denatran!H24 + denatran!I24 + denatran!X24))</f>
        <v>0</v>
      </c>
      <c r="H24" s="0" t="n">
        <f aca="false">IF(B24&gt;2006, 0, metadata!$H$7*(denatran!H24 + denatran!I24 + denatran!X24))</f>
        <v>55.3265708989423</v>
      </c>
      <c r="I24" s="0" t="n">
        <f aca="false">IF(B24&lt;2003, 0, metadata!$H$8*(denatran!H24 + denatran!I24 + denatran!X24))</f>
        <v>0</v>
      </c>
      <c r="J24" s="0" t="n">
        <f aca="false">IF(B24&lt;2003, 0, metadata!$H$9*(denatran!H24 + denatran!I24 + denatran!X24))</f>
        <v>0</v>
      </c>
      <c r="K24" s="0" t="n">
        <f aca="false">metadata!$H$10*(denatran!H24 + denatran!I24 + denatran!X24)</f>
        <v>1216.20321804286</v>
      </c>
      <c r="L24" s="5" t="n">
        <f aca="false">metadata!$H$11*(denatran!G24 + denatran!F24)</f>
        <v>95.9750340201776</v>
      </c>
      <c r="M24" s="0" t="n">
        <f aca="false">metadata!$H$12*(denatran!G24 + denatran!F24)</f>
        <v>317.561389713969</v>
      </c>
      <c r="N24" s="0" t="n">
        <f aca="false">metadata!$H$13*(denatran!G24 + denatran!F24)</f>
        <v>181.061654227851</v>
      </c>
      <c r="O24" s="0" t="n">
        <f aca="false">metadata!$H$14*(denatran!G24 + denatran!F24)</f>
        <v>333.99088029611</v>
      </c>
      <c r="P24" s="0" t="n">
        <f aca="false">metadata!$H$15*(denatran!G24 + denatran!F24)</f>
        <v>370.881200510631</v>
      </c>
      <c r="Q24" s="0" t="n">
        <f aca="false">metadata!$H$16*(denatran!L24 + denatran!O24)</f>
        <v>74.6352816076754</v>
      </c>
      <c r="R24" s="0" t="n">
        <f aca="false">metadata!$H$17*(denatran!L24 + denatran!O24)</f>
        <v>18.0552532199668</v>
      </c>
      <c r="S24" s="0" t="n">
        <f aca="false">metadata!$H$18*(denatran!L24 + denatran!O24)</f>
        <v>33.7960037869662</v>
      </c>
      <c r="T24" s="0" t="n">
        <f aca="false">metadata!$H$19*(denatran!M24 + denatran!N24)</f>
        <v>4368.89379117097</v>
      </c>
      <c r="U24" s="0" t="n">
        <f aca="false">metadata!$H$20*(denatran!M24 + denatran!N24)</f>
        <v>624.127684452995</v>
      </c>
      <c r="V24" s="0" t="n">
        <f aca="false">metadata!$H$21*(denatran!M24 + denatran!N24)</f>
        <v>208.042561484332</v>
      </c>
      <c r="W24" s="0" t="n">
        <f aca="false">IF(B24&lt;2010, 0, metadata!$H$22*(denatran!M24 + denatran!N24))</f>
        <v>0</v>
      </c>
      <c r="X24" s="0" t="n">
        <f aca="false">IF(B24&lt;2010, 0, metadata!$H$23*(denatran!M24 + denatran!N24))</f>
        <v>0</v>
      </c>
      <c r="Y24" s="0" t="n">
        <f aca="false">IF(B24&lt;2010, 0, metadata!$H$24*(denatran!M24 + denatran!N24))</f>
        <v>0</v>
      </c>
      <c r="Z24" s="0" t="n">
        <f aca="false">IF(B24&lt;2010, 0, metadata!$H$25*(denatran!M24 + denatran!N24))</f>
        <v>0</v>
      </c>
      <c r="AA24" s="0" t="n">
        <f aca="false">IF(B24&lt;2010, 0, metadata!$H$26*(denatran!M24 + denatran!N24))</f>
        <v>0</v>
      </c>
      <c r="AB24" s="0" t="n">
        <f aca="false">IF(B24&lt;2010, 0, metadata!$H$27*(denatran!M24 + denatran!N24))</f>
        <v>0</v>
      </c>
    </row>
    <row r="25" customFormat="false" ht="12.8" hidden="false" customHeight="false" outlineLevel="0" collapsed="false">
      <c r="A25" s="0" t="str">
        <f aca="false">denatran!A25</f>
        <v>ACRE</v>
      </c>
      <c r="B25" s="0" t="n">
        <f aca="false">denatran!B25</f>
        <v>1995</v>
      </c>
      <c r="C25" s="0" t="n">
        <f aca="false">metadata!$H$2*denatran!$D25</f>
        <v>2413.74650260196</v>
      </c>
      <c r="D25" s="0" t="n">
        <f aca="false">IF(B25&gt;2006, 0, metadata!$H$3*denatran!D25)</f>
        <v>183.7195011282</v>
      </c>
      <c r="E25" s="0" t="n">
        <f aca="false">IF(B25&lt;2003, 0, metadata!$H$4*denatran!D25)</f>
        <v>0</v>
      </c>
      <c r="F25" s="0" t="n">
        <f aca="false">IF(B25&lt;2003, 0, metadata!$H$5*denatran!D25)</f>
        <v>0</v>
      </c>
      <c r="G25" s="0" t="n">
        <f aca="false">IF(B25&lt;2003, 0, metadata!$H$6*(denatran!H25 + denatran!I25 + denatran!X25))</f>
        <v>0</v>
      </c>
      <c r="H25" s="0" t="n">
        <f aca="false">IF(B25&gt;2006, 0, metadata!$H$7*(denatran!H25 + denatran!I25 + denatran!X25))</f>
        <v>50.0843645190502</v>
      </c>
      <c r="I25" s="0" t="n">
        <f aca="false">IF(B25&lt;2003, 0, metadata!$H$8*(denatran!H25 + denatran!I25 + denatran!X25))</f>
        <v>0</v>
      </c>
      <c r="J25" s="0" t="n">
        <f aca="false">IF(B25&lt;2003, 0, metadata!$H$9*(denatran!H25 + denatran!I25 + denatran!X25))</f>
        <v>0</v>
      </c>
      <c r="K25" s="0" t="n">
        <f aca="false">metadata!$H$10*(denatran!H25 + denatran!I25 + denatran!X25)</f>
        <v>1100.96766005907</v>
      </c>
      <c r="L25" s="5" t="n">
        <f aca="false">metadata!$H$11*(denatran!G25 + denatran!F25)</f>
        <v>86.8813756300724</v>
      </c>
      <c r="M25" s="0" t="n">
        <f aca="false">metadata!$H$12*(denatran!G25 + denatran!F25)</f>
        <v>287.472368903215</v>
      </c>
      <c r="N25" s="0" t="n">
        <f aca="false">metadata!$H$13*(denatran!G25 + denatran!F25)</f>
        <v>163.906017369735</v>
      </c>
      <c r="O25" s="0" t="n">
        <f aca="false">metadata!$H$14*(denatran!G25 + denatran!F25)</f>
        <v>302.345161158519</v>
      </c>
      <c r="P25" s="0" t="n">
        <f aca="false">metadata!$H$15*(denatran!G25 + denatran!F25)</f>
        <v>335.740114339755</v>
      </c>
      <c r="Q25" s="0" t="n">
        <f aca="false">metadata!$H$16*(denatran!L25 + denatran!O25)</f>
        <v>67.5635700764575</v>
      </c>
      <c r="R25" s="0" t="n">
        <f aca="false">metadata!$H$17*(denatran!L25 + denatran!O25)</f>
        <v>16.3445134780595</v>
      </c>
      <c r="S25" s="0" t="n">
        <f aca="false">metadata!$H$18*(denatran!L25 + denatran!O25)</f>
        <v>30.5938240062873</v>
      </c>
      <c r="T25" s="0" t="n">
        <f aca="false">metadata!$H$19*(denatran!M25 + denatran!N25)</f>
        <v>3954.94001574215</v>
      </c>
      <c r="U25" s="0" t="n">
        <f aca="false">metadata!$H$20*(denatran!M25 + denatran!N25)</f>
        <v>564.991430820307</v>
      </c>
      <c r="V25" s="0" t="n">
        <f aca="false">metadata!$H$21*(denatran!M25 + denatran!N25)</f>
        <v>188.330476940102</v>
      </c>
      <c r="W25" s="0" t="n">
        <f aca="false">IF(B25&lt;2010, 0, metadata!$H$22*(denatran!M25 + denatran!N25))</f>
        <v>0</v>
      </c>
      <c r="X25" s="0" t="n">
        <f aca="false">IF(B25&lt;2010, 0, metadata!$H$23*(denatran!M25 + denatran!N25))</f>
        <v>0</v>
      </c>
      <c r="Y25" s="0" t="n">
        <f aca="false">IF(B25&lt;2010, 0, metadata!$H$24*(denatran!M25 + denatran!N25))</f>
        <v>0</v>
      </c>
      <c r="Z25" s="0" t="n">
        <f aca="false">IF(B25&lt;2010, 0, metadata!$H$25*(denatran!M25 + denatran!N25))</f>
        <v>0</v>
      </c>
      <c r="AA25" s="0" t="n">
        <f aca="false">IF(B25&lt;2010, 0, metadata!$H$26*(denatran!M25 + denatran!N25))</f>
        <v>0</v>
      </c>
      <c r="AB25" s="0" t="n">
        <f aca="false">IF(B25&lt;2010, 0, metadata!$H$27*(denatran!M25 + denatran!N25))</f>
        <v>0</v>
      </c>
    </row>
    <row r="26" customFormat="false" ht="12.8" hidden="false" customHeight="false" outlineLevel="0" collapsed="false">
      <c r="A26" s="0" t="str">
        <f aca="false">denatran!A26</f>
        <v>ACRE</v>
      </c>
      <c r="B26" s="0" t="n">
        <f aca="false">denatran!B26</f>
        <v>1994</v>
      </c>
      <c r="C26" s="0" t="n">
        <f aca="false">metadata!$H$2*denatran!$D26</f>
        <v>2185.04341998196</v>
      </c>
      <c r="D26" s="0" t="n">
        <f aca="false">IF(B26&gt;2006, 0, metadata!$H$3*denatran!D26)</f>
        <v>166.312032613949</v>
      </c>
      <c r="E26" s="0" t="n">
        <f aca="false">IF(B26&lt;2003, 0, metadata!$H$4*denatran!D26)</f>
        <v>0</v>
      </c>
      <c r="F26" s="0" t="n">
        <f aca="false">IF(B26&lt;2003, 0, metadata!$H$5*denatran!D26)</f>
        <v>0</v>
      </c>
      <c r="G26" s="0" t="n">
        <f aca="false">IF(B26&lt;2003, 0, metadata!$H$6*(denatran!H26 + denatran!I26 + denatran!X26))</f>
        <v>0</v>
      </c>
      <c r="H26" s="0" t="n">
        <f aca="false">IF(B26&gt;2006, 0, metadata!$H$7*(denatran!H26 + denatran!I26 + denatran!X26))</f>
        <v>45.3388584999952</v>
      </c>
      <c r="I26" s="0" t="n">
        <f aca="false">IF(B26&lt;2003, 0, metadata!$H$8*(denatran!H26 + denatran!I26 + denatran!X26))</f>
        <v>0</v>
      </c>
      <c r="J26" s="0" t="n">
        <f aca="false">IF(B26&lt;2003, 0, metadata!$H$9*(denatran!H26 + denatran!I26 + denatran!X26))</f>
        <v>0</v>
      </c>
      <c r="K26" s="0" t="n">
        <f aca="false">metadata!$H$10*(denatran!H26 + denatran!I26 + denatran!X26)</f>
        <v>996.650699910597</v>
      </c>
      <c r="L26" s="5" t="n">
        <f aca="false">metadata!$H$11*(denatran!G26 + denatran!F26)</f>
        <v>78.6493436385417</v>
      </c>
      <c r="M26" s="0" t="n">
        <f aca="false">metadata!$H$12*(denatran!G26 + denatran!F26)</f>
        <v>260.234290312373</v>
      </c>
      <c r="N26" s="0" t="n">
        <f aca="false">metadata!$H$13*(denatran!G26 + denatran!F26)</f>
        <v>148.375881379059</v>
      </c>
      <c r="O26" s="0" t="n">
        <f aca="false">metadata!$H$14*(denatran!G26 + denatran!F26)</f>
        <v>273.697881795231</v>
      </c>
      <c r="P26" s="0" t="n">
        <f aca="false">metadata!$H$15*(denatran!G26 + denatran!F26)</f>
        <v>303.928654840622</v>
      </c>
      <c r="Q26" s="0" t="n">
        <f aca="false">metadata!$H$16*(denatran!L26 + denatran!O26)</f>
        <v>61.161904975072</v>
      </c>
      <c r="R26" s="0" t="n">
        <f aca="false">metadata!$H$17*(denatran!L26 + denatran!O26)</f>
        <v>14.7958667530091</v>
      </c>
      <c r="S26" s="0" t="n">
        <f aca="false">metadata!$H$18*(denatran!L26 + denatran!O26)</f>
        <v>27.6950515578014</v>
      </c>
      <c r="T26" s="0" t="n">
        <f aca="false">metadata!$H$19*(denatran!M26 + denatran!N26)</f>
        <v>3580.20846369127</v>
      </c>
      <c r="U26" s="0" t="n">
        <f aca="false">metadata!$H$20*(denatran!M26 + denatran!N26)</f>
        <v>511.458351955896</v>
      </c>
      <c r="V26" s="0" t="n">
        <f aca="false">metadata!$H$21*(denatran!M26 + denatran!N26)</f>
        <v>170.486117318632</v>
      </c>
      <c r="W26" s="0" t="n">
        <f aca="false">IF(B26&lt;2010, 0, metadata!$H$22*(denatran!M26 + denatran!N26))</f>
        <v>0</v>
      </c>
      <c r="X26" s="0" t="n">
        <f aca="false">IF(B26&lt;2010, 0, metadata!$H$23*(denatran!M26 + denatran!N26))</f>
        <v>0</v>
      </c>
      <c r="Y26" s="0" t="n">
        <f aca="false">IF(B26&lt;2010, 0, metadata!$H$24*(denatran!M26 + denatran!N26))</f>
        <v>0</v>
      </c>
      <c r="Z26" s="0" t="n">
        <f aca="false">IF(B26&lt;2010, 0, metadata!$H$25*(denatran!M26 + denatran!N26))</f>
        <v>0</v>
      </c>
      <c r="AA26" s="0" t="n">
        <f aca="false">IF(B26&lt;2010, 0, metadata!$H$26*(denatran!M26 + denatran!N26))</f>
        <v>0</v>
      </c>
      <c r="AB26" s="0" t="n">
        <f aca="false">IF(B26&lt;2010, 0, metadata!$H$27*(denatran!M26 + denatran!N26))</f>
        <v>0</v>
      </c>
    </row>
    <row r="27" customFormat="false" ht="12.8" hidden="false" customHeight="false" outlineLevel="0" collapsed="false">
      <c r="A27" s="0" t="str">
        <f aca="false">denatran!A27</f>
        <v>ACRE</v>
      </c>
      <c r="B27" s="0" t="n">
        <f aca="false">denatran!B27</f>
        <v>1993</v>
      </c>
      <c r="C27" s="0" t="n">
        <f aca="false">metadata!$H$2*denatran!$D27</f>
        <v>1978.01001143234</v>
      </c>
      <c r="D27" s="0" t="n">
        <f aca="false">IF(B27&gt;2006, 0, metadata!$H$3*denatran!D27)</f>
        <v>150.553926079312</v>
      </c>
      <c r="E27" s="0" t="n">
        <f aca="false">IF(B27&lt;2003, 0, metadata!$H$4*denatran!D27)</f>
        <v>0</v>
      </c>
      <c r="F27" s="0" t="n">
        <f aca="false">IF(B27&lt;2003, 0, metadata!$H$5*denatran!D27)</f>
        <v>0</v>
      </c>
      <c r="G27" s="0" t="n">
        <f aca="false">IF(B27&lt;2003, 0, metadata!$H$6*(denatran!H27 + denatran!I27 + denatran!X27))</f>
        <v>0</v>
      </c>
      <c r="H27" s="0" t="n">
        <f aca="false">IF(B27&gt;2006, 0, metadata!$H$7*(denatran!H27 + denatran!I27 + denatran!X27))</f>
        <v>41.0429903588117</v>
      </c>
      <c r="I27" s="0" t="n">
        <f aca="false">IF(B27&lt;2003, 0, metadata!$H$8*(denatran!H27 + denatran!I27 + denatran!X27))</f>
        <v>0</v>
      </c>
      <c r="J27" s="0" t="n">
        <f aca="false">IF(B27&lt;2003, 0, metadata!$H$9*(denatran!H27 + denatran!I27 + denatran!X27))</f>
        <v>0</v>
      </c>
      <c r="K27" s="0" t="n">
        <f aca="false">metadata!$H$10*(denatran!H27 + denatran!I27 + denatran!X27)</f>
        <v>902.217797731671</v>
      </c>
      <c r="L27" s="5" t="n">
        <f aca="false">metadata!$H$11*(denatran!G27 + denatran!F27)</f>
        <v>71.1972987296069</v>
      </c>
      <c r="M27" s="0" t="n">
        <f aca="false">metadata!$H$12*(denatran!G27 + denatran!F27)</f>
        <v>235.577026455663</v>
      </c>
      <c r="N27" s="0" t="n">
        <f aca="false">metadata!$H$13*(denatran!G27 + denatran!F27)</f>
        <v>134.317229643564</v>
      </c>
      <c r="O27" s="0" t="n">
        <f aca="false">metadata!$H$14*(denatran!G27 + denatran!F27)</f>
        <v>247.764939290433</v>
      </c>
      <c r="P27" s="0" t="n">
        <f aca="false">metadata!$H$15*(denatran!G27 + denatran!F27)</f>
        <v>275.131339056354</v>
      </c>
      <c r="Q27" s="0" t="n">
        <f aca="false">metadata!$H$16*(denatran!L27 + denatran!O27)</f>
        <v>55.3667992373188</v>
      </c>
      <c r="R27" s="0" t="n">
        <f aca="false">metadata!$H$17*(denatran!L27 + denatran!O27)</f>
        <v>13.3939546910754</v>
      </c>
      <c r="S27" s="0" t="n">
        <f aca="false">metadata!$H$18*(denatran!L27 + denatran!O27)</f>
        <v>25.0709385211751</v>
      </c>
      <c r="T27" s="0" t="n">
        <f aca="false">metadata!$H$19*(denatran!M27 + denatran!N27)</f>
        <v>3240.9828195792</v>
      </c>
      <c r="U27" s="0" t="n">
        <f aca="false">metadata!$H$20*(denatran!M27 + denatran!N27)</f>
        <v>462.997545654171</v>
      </c>
      <c r="V27" s="0" t="n">
        <f aca="false">metadata!$H$21*(denatran!M27 + denatran!N27)</f>
        <v>154.332515218057</v>
      </c>
      <c r="W27" s="0" t="n">
        <f aca="false">IF(B27&lt;2010, 0, metadata!$H$22*(denatran!M27 + denatran!N27))</f>
        <v>0</v>
      </c>
      <c r="X27" s="0" t="n">
        <f aca="false">IF(B27&lt;2010, 0, metadata!$H$23*(denatran!M27 + denatran!N27))</f>
        <v>0</v>
      </c>
      <c r="Y27" s="0" t="n">
        <f aca="false">IF(B27&lt;2010, 0, metadata!$H$24*(denatran!M27 + denatran!N27))</f>
        <v>0</v>
      </c>
      <c r="Z27" s="0" t="n">
        <f aca="false">IF(B27&lt;2010, 0, metadata!$H$25*(denatran!M27 + denatran!N27))</f>
        <v>0</v>
      </c>
      <c r="AA27" s="0" t="n">
        <f aca="false">IF(B27&lt;2010, 0, metadata!$H$26*(denatran!M27 + denatran!N27))</f>
        <v>0</v>
      </c>
      <c r="AB27" s="0" t="n">
        <f aca="false">IF(B27&lt;2010, 0, metadata!$H$27*(denatran!M27 + denatran!N27))</f>
        <v>0</v>
      </c>
    </row>
    <row r="28" customFormat="false" ht="12.8" hidden="false" customHeight="false" outlineLevel="0" collapsed="false">
      <c r="A28" s="0" t="str">
        <f aca="false">denatran!A28</f>
        <v>ACRE</v>
      </c>
      <c r="B28" s="0" t="n">
        <f aca="false">denatran!B28</f>
        <v>1992</v>
      </c>
      <c r="C28" s="0" t="n">
        <f aca="false">metadata!$H$2*denatran!$D28</f>
        <v>1790.5930699349</v>
      </c>
      <c r="D28" s="0" t="n">
        <f aca="false">IF(B28&gt;2006, 0, metadata!$H$3*denatran!D28)</f>
        <v>136.288904065706</v>
      </c>
      <c r="E28" s="0" t="n">
        <f aca="false">IF(B28&lt;2003, 0, metadata!$H$4*denatran!D28)</f>
        <v>0</v>
      </c>
      <c r="F28" s="0" t="n">
        <f aca="false">IF(B28&lt;2003, 0, metadata!$H$5*denatran!D28)</f>
        <v>0</v>
      </c>
      <c r="G28" s="0" t="n">
        <f aca="false">IF(B28&lt;2003, 0, metadata!$H$6*(denatran!H28 + denatran!I28 + denatran!X28))</f>
        <v>0</v>
      </c>
      <c r="H28" s="0" t="n">
        <f aca="false">IF(B28&gt;2006, 0, metadata!$H$7*(denatran!H28 + denatran!I28 + denatran!X28))</f>
        <v>37.1541567945229</v>
      </c>
      <c r="I28" s="0" t="n">
        <f aca="false">IF(B28&lt;2003, 0, metadata!$H$8*(denatran!H28 + denatran!I28 + denatran!X28))</f>
        <v>0</v>
      </c>
      <c r="J28" s="0" t="n">
        <f aca="false">IF(B28&lt;2003, 0, metadata!$H$9*(denatran!H28 + denatran!I28 + denatran!X28))</f>
        <v>0</v>
      </c>
      <c r="K28" s="0" t="n">
        <f aca="false">metadata!$H$10*(denatran!H28 + denatran!I28 + denatran!X28)</f>
        <v>816.732436566599</v>
      </c>
      <c r="L28" s="5" t="n">
        <f aca="false">metadata!$H$11*(denatran!G28 + denatran!F28)</f>
        <v>64.4513369328211</v>
      </c>
      <c r="M28" s="0" t="n">
        <f aca="false">metadata!$H$12*(denatran!G28 + denatran!F28)</f>
        <v>213.256044493893</v>
      </c>
      <c r="N28" s="0" t="n">
        <f aca="false">metadata!$H$13*(denatran!G28 + denatran!F28)</f>
        <v>121.590638663381</v>
      </c>
      <c r="O28" s="0" t="n">
        <f aca="false">metadata!$H$14*(denatran!G28 + denatran!F28)</f>
        <v>224.289149550377</v>
      </c>
      <c r="P28" s="0" t="n">
        <f aca="false">metadata!$H$15*(denatran!G28 + denatran!F28)</f>
        <v>249.062576118851</v>
      </c>
      <c r="Q28" s="0" t="n">
        <f aca="false">metadata!$H$16*(denatran!L28 + denatran!O28)</f>
        <v>50.1207812123408</v>
      </c>
      <c r="R28" s="0" t="n">
        <f aca="false">metadata!$H$17*(denatran!L28 + denatran!O28)</f>
        <v>12.1248741463623</v>
      </c>
      <c r="S28" s="0" t="n">
        <f aca="false">metadata!$H$18*(denatran!L28 + denatran!O28)</f>
        <v>22.6954608486903</v>
      </c>
      <c r="T28" s="0" t="n">
        <f aca="false">metadata!$H$19*(denatran!M28 + denatran!N28)</f>
        <v>2933.89888978077</v>
      </c>
      <c r="U28" s="0" t="n">
        <f aca="false">metadata!$H$20*(denatran!M28 + denatran!N28)</f>
        <v>419.128412825824</v>
      </c>
      <c r="V28" s="0" t="n">
        <f aca="false">metadata!$H$21*(denatran!M28 + denatran!N28)</f>
        <v>139.709470941941</v>
      </c>
      <c r="W28" s="0" t="n">
        <f aca="false">IF(B28&lt;2010, 0, metadata!$H$22*(denatran!M28 + denatran!N28))</f>
        <v>0</v>
      </c>
      <c r="X28" s="0" t="n">
        <f aca="false">IF(B28&lt;2010, 0, metadata!$H$23*(denatran!M28 + denatran!N28))</f>
        <v>0</v>
      </c>
      <c r="Y28" s="0" t="n">
        <f aca="false">IF(B28&lt;2010, 0, metadata!$H$24*(denatran!M28 + denatran!N28))</f>
        <v>0</v>
      </c>
      <c r="Z28" s="0" t="n">
        <f aca="false">IF(B28&lt;2010, 0, metadata!$H$25*(denatran!M28 + denatran!N28))</f>
        <v>0</v>
      </c>
      <c r="AA28" s="0" t="n">
        <f aca="false">IF(B28&lt;2010, 0, metadata!$H$26*(denatran!M28 + denatran!N28))</f>
        <v>0</v>
      </c>
      <c r="AB28" s="0" t="n">
        <f aca="false">IF(B28&lt;2010, 0, metadata!$H$27*(denatran!M28 + denatran!N28))</f>
        <v>0</v>
      </c>
    </row>
    <row r="29" customFormat="false" ht="12.8" hidden="false" customHeight="false" outlineLevel="0" collapsed="false">
      <c r="A29" s="0" t="str">
        <f aca="false">denatran!A29</f>
        <v>ACRE</v>
      </c>
      <c r="B29" s="0" t="n">
        <f aca="false">denatran!B29</f>
        <v>1991</v>
      </c>
      <c r="C29" s="0" t="n">
        <f aca="false">metadata!$H$2*denatran!$D29</f>
        <v>1620.93393034809</v>
      </c>
      <c r="D29" s="0" t="n">
        <f aca="false">IF(B29&gt;2006, 0, metadata!$H$3*denatran!D29)</f>
        <v>123.37549644269</v>
      </c>
      <c r="E29" s="0" t="n">
        <f aca="false">IF(B29&lt;2003, 0, metadata!$H$4*denatran!D29)</f>
        <v>0</v>
      </c>
      <c r="F29" s="0" t="n">
        <f aca="false">IF(B29&lt;2003, 0, metadata!$H$5*denatran!D29)</f>
        <v>0</v>
      </c>
      <c r="G29" s="0" t="n">
        <f aca="false">IF(B29&lt;2003, 0, metadata!$H$6*(denatran!H29 + denatran!I29 + denatran!X29))</f>
        <v>0</v>
      </c>
      <c r="H29" s="0" t="n">
        <f aca="false">IF(B29&gt;2006, 0, metadata!$H$7*(denatran!H29 + denatran!I29 + denatran!X29))</f>
        <v>33.6337911795363</v>
      </c>
      <c r="I29" s="0" t="n">
        <f aca="false">IF(B29&lt;2003, 0, metadata!$H$8*(denatran!H29 + denatran!I29 + denatran!X29))</f>
        <v>0</v>
      </c>
      <c r="J29" s="0" t="n">
        <f aca="false">IF(B29&lt;2003, 0, metadata!$H$9*(denatran!H29 + denatran!I29 + denatran!X29))</f>
        <v>0</v>
      </c>
      <c r="K29" s="0" t="n">
        <f aca="false">metadata!$H$10*(denatran!H29 + denatran!I29 + denatran!X29)</f>
        <v>739.346834674614</v>
      </c>
      <c r="L29" s="5" t="n">
        <f aca="false">metadata!$H$11*(denatran!G29 + denatran!F29)</f>
        <v>58.3445566973544</v>
      </c>
      <c r="M29" s="0" t="n">
        <f aca="false">metadata!$H$12*(denatran!G29 + denatran!F29)</f>
        <v>193.049981135324</v>
      </c>
      <c r="N29" s="0" t="n">
        <f aca="false">metadata!$H$13*(denatran!G29 + denatran!F29)</f>
        <v>110.06989535</v>
      </c>
      <c r="O29" s="0" t="n">
        <f aca="false">metadata!$H$14*(denatran!G29 + denatran!F29)</f>
        <v>203.037696738288</v>
      </c>
      <c r="P29" s="0" t="n">
        <f aca="false">metadata!$H$15*(denatran!G29 + denatran!F29)</f>
        <v>225.463834965935</v>
      </c>
      <c r="Q29" s="0" t="n">
        <f aca="false">metadata!$H$16*(denatran!L29 + denatran!O29)</f>
        <v>45.3718247025216</v>
      </c>
      <c r="R29" s="0" t="n">
        <f aca="false">metadata!$H$17*(denatran!L29 + denatran!O29)</f>
        <v>10.9760392995118</v>
      </c>
      <c r="S29" s="0" t="n">
        <f aca="false">metadata!$H$18*(denatran!L29 + denatran!O29)</f>
        <v>20.5450602776354</v>
      </c>
      <c r="T29" s="0" t="n">
        <f aca="false">metadata!$H$19*(denatran!M29 + denatran!N29)</f>
        <v>2655.91123885515</v>
      </c>
      <c r="U29" s="0" t="n">
        <f aca="false">metadata!$H$20*(denatran!M29 + denatran!N29)</f>
        <v>379.415891265021</v>
      </c>
      <c r="V29" s="0" t="n">
        <f aca="false">metadata!$H$21*(denatran!M29 + denatran!N29)</f>
        <v>126.471963755007</v>
      </c>
      <c r="W29" s="0" t="n">
        <f aca="false">IF(B29&lt;2010, 0, metadata!$H$22*(denatran!M29 + denatran!N29))</f>
        <v>0</v>
      </c>
      <c r="X29" s="0" t="n">
        <f aca="false">IF(B29&lt;2010, 0, metadata!$H$23*(denatran!M29 + denatran!N29))</f>
        <v>0</v>
      </c>
      <c r="Y29" s="0" t="n">
        <f aca="false">IF(B29&lt;2010, 0, metadata!$H$24*(denatran!M29 + denatran!N29))</f>
        <v>0</v>
      </c>
      <c r="Z29" s="0" t="n">
        <f aca="false">IF(B29&lt;2010, 0, metadata!$H$25*(denatran!M29 + denatran!N29))</f>
        <v>0</v>
      </c>
      <c r="AA29" s="0" t="n">
        <f aca="false">IF(B29&lt;2010, 0, metadata!$H$26*(denatran!M29 + denatran!N29))</f>
        <v>0</v>
      </c>
      <c r="AB29" s="0" t="n">
        <f aca="false">IF(B29&lt;2010, 0, metadata!$H$27*(denatran!M29 + denatran!N29))</f>
        <v>0</v>
      </c>
    </row>
    <row r="30" customFormat="false" ht="12.8" hidden="false" customHeight="false" outlineLevel="0" collapsed="false">
      <c r="A30" s="0" t="str">
        <f aca="false">denatran!A30</f>
        <v>ACRE</v>
      </c>
      <c r="B30" s="0" t="n">
        <f aca="false">denatran!B30</f>
        <v>1990</v>
      </c>
      <c r="C30" s="0" t="n">
        <f aca="false">metadata!$H$2*denatran!$D30</f>
        <v>1467.35003651568</v>
      </c>
      <c r="D30" s="0" t="n">
        <f aca="false">IF(B30&gt;2006, 0, metadata!$H$3*denatran!D30)</f>
        <v>111.685637409938</v>
      </c>
      <c r="E30" s="0" t="n">
        <f aca="false">IF(B30&lt;2003, 0, metadata!$H$4*denatran!D30)</f>
        <v>0</v>
      </c>
      <c r="F30" s="0" t="n">
        <f aca="false">IF(B30&lt;2003, 0, metadata!$H$5*denatran!D30)</f>
        <v>0</v>
      </c>
      <c r="G30" s="0" t="n">
        <f aca="false">IF(B30&lt;2003, 0, metadata!$H$6*(denatran!H30 + denatran!I30 + denatran!X30))</f>
        <v>0</v>
      </c>
      <c r="H30" s="0" t="n">
        <f aca="false">IF(B30&gt;2006, 0, metadata!$H$7*(denatran!H30 + denatran!I30 + denatran!X30))</f>
        <v>30.4469810838343</v>
      </c>
      <c r="I30" s="0" t="n">
        <f aca="false">IF(B30&lt;2003, 0, metadata!$H$8*(denatran!H30 + denatran!I30 + denatran!X30))</f>
        <v>0</v>
      </c>
      <c r="J30" s="0" t="n">
        <f aca="false">IF(B30&lt;2003, 0, metadata!$H$9*(denatran!H30 + denatran!I30 + denatran!X30))</f>
        <v>0</v>
      </c>
      <c r="K30" s="0" t="n">
        <f aca="false">metadata!$H$10*(denatran!H30 + denatran!I30 + denatran!X30)</f>
        <v>669.293537846158</v>
      </c>
      <c r="L30" s="5" t="n">
        <f aca="false">metadata!$H$11*(denatran!G30 + denatran!F30)</f>
        <v>52.8163954109898</v>
      </c>
      <c r="M30" s="0" t="n">
        <f aca="false">metadata!$H$12*(denatran!G30 + denatran!F30)</f>
        <v>174.758447315269</v>
      </c>
      <c r="N30" s="0" t="n">
        <f aca="false">metadata!$H$13*(denatran!G30 + denatran!F30)</f>
        <v>99.6407453364961</v>
      </c>
      <c r="O30" s="0" t="n">
        <f aca="false">metadata!$H$14*(denatran!G30 + denatran!F30)</f>
        <v>183.799824375944</v>
      </c>
      <c r="P30" s="0" t="n">
        <f aca="false">metadata!$H$15*(denatran!G30 + denatran!F30)</f>
        <v>204.101080417995</v>
      </c>
      <c r="Q30" s="0" t="n">
        <f aca="false">metadata!$H$16*(denatran!L30 + denatran!O30)</f>
        <v>41.0728330054337</v>
      </c>
      <c r="R30" s="0" t="n">
        <f aca="false">metadata!$H$17*(denatran!L30 + denatran!O30)</f>
        <v>9.93605684068663</v>
      </c>
      <c r="S30" s="0" t="n">
        <f aca="false">metadata!$H$18*(denatran!L30 + denatran!O30)</f>
        <v>18.5984106965614</v>
      </c>
      <c r="T30" s="0" t="n">
        <f aca="false">metadata!$H$19*(denatran!M30 + denatran!N30)</f>
        <v>2404.26298712843</v>
      </c>
      <c r="U30" s="0" t="n">
        <f aca="false">metadata!$H$20*(denatran!M30 + denatran!N30)</f>
        <v>343.466141018346</v>
      </c>
      <c r="V30" s="0" t="n">
        <f aca="false">metadata!$H$21*(denatran!M30 + denatran!N30)</f>
        <v>114.488713672782</v>
      </c>
      <c r="W30" s="0" t="n">
        <f aca="false">IF(B30&lt;2010, 0, metadata!$H$22*(denatran!M30 + denatran!N30))</f>
        <v>0</v>
      </c>
      <c r="X30" s="0" t="n">
        <f aca="false">IF(B30&lt;2010, 0, metadata!$H$23*(denatran!M30 + denatran!N30))</f>
        <v>0</v>
      </c>
      <c r="Y30" s="0" t="n">
        <f aca="false">IF(B30&lt;2010, 0, metadata!$H$24*(denatran!M30 + denatran!N30))</f>
        <v>0</v>
      </c>
      <c r="Z30" s="0" t="n">
        <f aca="false">IF(B30&lt;2010, 0, metadata!$H$25*(denatran!M30 + denatran!N30))</f>
        <v>0</v>
      </c>
      <c r="AA30" s="0" t="n">
        <f aca="false">IF(B30&lt;2010, 0, metadata!$H$26*(denatran!M30 + denatran!N30))</f>
        <v>0</v>
      </c>
      <c r="AB30" s="0" t="n">
        <f aca="false">IF(B30&lt;2010, 0, metadata!$H$27*(denatran!M30 + denatran!N30))</f>
        <v>0</v>
      </c>
    </row>
    <row r="31" customFormat="false" ht="12.8" hidden="false" customHeight="false" outlineLevel="0" collapsed="false">
      <c r="A31" s="0" t="str">
        <f aca="false">denatran!A31</f>
        <v>ACRE</v>
      </c>
      <c r="B31" s="0" t="n">
        <f aca="false">denatran!B31</f>
        <v>1989</v>
      </c>
      <c r="C31" s="0" t="n">
        <f aca="false">metadata!$H$2*denatran!$D31</f>
        <v>1328.31825489655</v>
      </c>
      <c r="D31" s="0" t="n">
        <f aca="false">IF(B31&gt;2006, 0, metadata!$H$3*denatran!D31)</f>
        <v>101.103395433617</v>
      </c>
      <c r="E31" s="0" t="n">
        <f aca="false">IF(B31&lt;2003, 0, metadata!$H$4*denatran!D31)</f>
        <v>0</v>
      </c>
      <c r="F31" s="0" t="n">
        <f aca="false">IF(B31&lt;2003, 0, metadata!$H$5*denatran!D31)</f>
        <v>0</v>
      </c>
      <c r="G31" s="0" t="n">
        <f aca="false">IF(B31&lt;2003, 0, metadata!$H$6*(denatran!H31 + denatran!I31 + denatran!X31))</f>
        <v>0</v>
      </c>
      <c r="H31" s="0" t="n">
        <f aca="false">IF(B31&gt;2006, 0, metadata!$H$7*(denatran!H31 + denatran!I31 + denatran!X31))</f>
        <v>27.5621220388437</v>
      </c>
      <c r="I31" s="0" t="n">
        <f aca="false">IF(B31&lt;2003, 0, metadata!$H$8*(denatran!H31 + denatran!I31 + denatran!X31))</f>
        <v>0</v>
      </c>
      <c r="J31" s="0" t="n">
        <f aca="false">IF(B31&lt;2003, 0, metadata!$H$9*(denatran!H31 + denatran!I31 + denatran!X31))</f>
        <v>0</v>
      </c>
      <c r="K31" s="0" t="n">
        <f aca="false">metadata!$H$10*(denatran!H31 + denatran!I31 + denatran!X31)</f>
        <v>605.877808349272</v>
      </c>
      <c r="L31" s="5" t="n">
        <f aca="false">metadata!$H$11*(denatran!G31 + denatran!F31)</f>
        <v>47.8120287841095</v>
      </c>
      <c r="M31" s="0" t="n">
        <f aca="false">metadata!$H$12*(denatran!G31 + denatran!F31)</f>
        <v>158.200040882861</v>
      </c>
      <c r="N31" s="0" t="n">
        <f aca="false">metadata!$H$13*(denatran!G31 + denatran!F31)</f>
        <v>90.1997598856851</v>
      </c>
      <c r="O31" s="0" t="n">
        <f aca="false">metadata!$H$14*(denatran!G31 + denatran!F31)</f>
        <v>166.384745213953</v>
      </c>
      <c r="P31" s="0" t="n">
        <f aca="false">metadata!$H$15*(denatran!G31 + denatran!F31)</f>
        <v>184.762452187006</v>
      </c>
      <c r="Q31" s="0" t="n">
        <f aca="false">metadata!$H$16*(denatran!L31 + denatran!O31)</f>
        <v>37.1811718429407</v>
      </c>
      <c r="R31" s="0" t="n">
        <f aca="false">metadata!$H$17*(denatran!L31 + denatran!O31)</f>
        <v>8.9946129789957</v>
      </c>
      <c r="S31" s="0" t="n">
        <f aca="false">metadata!$H$18*(denatran!L31 + denatran!O31)</f>
        <v>16.8362066483935</v>
      </c>
      <c r="T31" s="0" t="n">
        <f aca="false">metadata!$H$19*(denatran!M31 + denatran!N31)</f>
        <v>2176.45846996281</v>
      </c>
      <c r="U31" s="0" t="n">
        <f aca="false">metadata!$H$20*(denatran!M31 + denatran!N31)</f>
        <v>310.922638566115</v>
      </c>
      <c r="V31" s="0" t="n">
        <f aca="false">metadata!$H$21*(denatran!M31 + denatran!N31)</f>
        <v>103.640879522038</v>
      </c>
      <c r="W31" s="0" t="n">
        <f aca="false">IF(B31&lt;2010, 0, metadata!$H$22*(denatran!M31 + denatran!N31))</f>
        <v>0</v>
      </c>
      <c r="X31" s="0" t="n">
        <f aca="false">IF(B31&lt;2010, 0, metadata!$H$23*(denatran!M31 + denatran!N31))</f>
        <v>0</v>
      </c>
      <c r="Y31" s="0" t="n">
        <f aca="false">IF(B31&lt;2010, 0, metadata!$H$24*(denatran!M31 + denatran!N31))</f>
        <v>0</v>
      </c>
      <c r="Z31" s="0" t="n">
        <f aca="false">IF(B31&lt;2010, 0, metadata!$H$25*(denatran!M31 + denatran!N31))</f>
        <v>0</v>
      </c>
      <c r="AA31" s="0" t="n">
        <f aca="false">IF(B31&lt;2010, 0, metadata!$H$26*(denatran!M31 + denatran!N31))</f>
        <v>0</v>
      </c>
      <c r="AB31" s="0" t="n">
        <f aca="false">IF(B31&lt;2010, 0, metadata!$H$27*(denatran!M31 + denatran!N31))</f>
        <v>0</v>
      </c>
    </row>
    <row r="32" customFormat="false" ht="12.8" hidden="false" customHeight="false" outlineLevel="0" collapsed="false">
      <c r="A32" s="0" t="str">
        <f aca="false">denatran!A32</f>
        <v>ACRE</v>
      </c>
      <c r="B32" s="0" t="n">
        <f aca="false">denatran!B32</f>
        <v>1988</v>
      </c>
      <c r="C32" s="0" t="n">
        <f aca="false">metadata!$H$2*denatran!$D32</f>
        <v>1202.45976923213</v>
      </c>
      <c r="D32" s="0" t="n">
        <f aca="false">IF(B32&gt;2006, 0, metadata!$H$3*denatran!D32)</f>
        <v>91.5238235216154</v>
      </c>
      <c r="E32" s="0" t="n">
        <f aca="false">IF(B32&lt;2003, 0, metadata!$H$4*denatran!D32)</f>
        <v>0</v>
      </c>
      <c r="F32" s="0" t="n">
        <f aca="false">IF(B32&lt;2003, 0, metadata!$H$5*denatran!D32)</f>
        <v>0</v>
      </c>
      <c r="G32" s="0" t="n">
        <f aca="false">IF(B32&lt;2003, 0, metadata!$H$6*(denatran!H32 + denatran!I32 + denatran!X32))</f>
        <v>0</v>
      </c>
      <c r="H32" s="0" t="n">
        <f aca="false">IF(B32&gt;2006, 0, metadata!$H$7*(denatran!H32 + denatran!I32 + denatran!X32))</f>
        <v>24.9506041072643</v>
      </c>
      <c r="I32" s="0" t="n">
        <f aca="false">IF(B32&lt;2003, 0, metadata!$H$8*(denatran!H32 + denatran!I32 + denatran!X32))</f>
        <v>0</v>
      </c>
      <c r="J32" s="0" t="n">
        <f aca="false">IF(B32&lt;2003, 0, metadata!$H$9*(denatran!H32 + denatran!I32 + denatran!X32))</f>
        <v>0</v>
      </c>
      <c r="K32" s="0" t="n">
        <f aca="false">metadata!$H$10*(denatran!H32 + denatran!I32 + denatran!X32)</f>
        <v>548.470735025228</v>
      </c>
      <c r="L32" s="5" t="n">
        <f aca="false">metadata!$H$11*(denatran!G32 + denatran!F32)</f>
        <v>43.2818271421995</v>
      </c>
      <c r="M32" s="0" t="n">
        <f aca="false">metadata!$H$12*(denatran!G32 + denatran!F32)</f>
        <v>143.21054758623</v>
      </c>
      <c r="N32" s="0" t="n">
        <f aca="false">metadata!$H$13*(denatran!G32 + denatran!F32)</f>
        <v>81.653310159004</v>
      </c>
      <c r="O32" s="0" t="n">
        <f aca="false">metadata!$H$14*(denatran!G32 + denatran!F32)</f>
        <v>150.619749142346</v>
      </c>
      <c r="P32" s="0" t="n">
        <f aca="false">metadata!$H$15*(denatran!G32 + denatran!F32)</f>
        <v>167.256163800033</v>
      </c>
      <c r="Q32" s="0" t="n">
        <f aca="false">metadata!$H$16*(denatran!L32 + denatran!O32)</f>
        <v>33.6582465453844</v>
      </c>
      <c r="R32" s="0" t="n">
        <f aca="false">metadata!$H$17*(denatran!L32 + denatran!O32)</f>
        <v>8.142371157805</v>
      </c>
      <c r="S32" s="0" t="n">
        <f aca="false">metadata!$H$18*(denatran!L32 + denatran!O32)</f>
        <v>15.2409718729255</v>
      </c>
      <c r="T32" s="0" t="n">
        <f aca="false">metadata!$H$19*(denatran!M32 + denatran!N32)</f>
        <v>1970.23848756684</v>
      </c>
      <c r="U32" s="0" t="n">
        <f aca="false">metadata!$H$20*(denatran!M32 + denatran!N32)</f>
        <v>281.462641080977</v>
      </c>
      <c r="V32" s="0" t="n">
        <f aca="false">metadata!$H$21*(denatran!M32 + denatran!N32)</f>
        <v>93.8208803603257</v>
      </c>
      <c r="W32" s="0" t="n">
        <f aca="false">IF(B32&lt;2010, 0, metadata!$H$22*(denatran!M32 + denatran!N32))</f>
        <v>0</v>
      </c>
      <c r="X32" s="0" t="n">
        <f aca="false">IF(B32&lt;2010, 0, metadata!$H$23*(denatran!M32 + denatran!N32))</f>
        <v>0</v>
      </c>
      <c r="Y32" s="0" t="n">
        <f aca="false">IF(B32&lt;2010, 0, metadata!$H$24*(denatran!M32 + denatran!N32))</f>
        <v>0</v>
      </c>
      <c r="Z32" s="0" t="n">
        <f aca="false">IF(B32&lt;2010, 0, metadata!$H$25*(denatran!M32 + denatran!N32))</f>
        <v>0</v>
      </c>
      <c r="AA32" s="0" t="n">
        <f aca="false">IF(B32&lt;2010, 0, metadata!$H$26*(denatran!M32 + denatran!N32))</f>
        <v>0</v>
      </c>
      <c r="AB32" s="0" t="n">
        <f aca="false">IF(B32&lt;2010, 0, metadata!$H$27*(denatran!M32 + denatran!N32))</f>
        <v>0</v>
      </c>
    </row>
    <row r="33" customFormat="false" ht="12.8" hidden="false" customHeight="false" outlineLevel="0" collapsed="false">
      <c r="A33" s="0" t="str">
        <f aca="false">denatran!A33</f>
        <v>ACRE</v>
      </c>
      <c r="B33" s="0" t="n">
        <f aca="false">denatran!B33</f>
        <v>1987</v>
      </c>
      <c r="C33" s="0" t="n">
        <f aca="false">metadata!$H$2*denatran!$D33</f>
        <v>1088.52640644798</v>
      </c>
      <c r="D33" s="0" t="n">
        <f aca="false">IF(B33&gt;2006, 0, metadata!$H$3*denatran!D33)</f>
        <v>82.8519184354772</v>
      </c>
      <c r="E33" s="0" t="n">
        <f aca="false">IF(B33&lt;2003, 0, metadata!$H$4*denatran!D33)</f>
        <v>0</v>
      </c>
      <c r="F33" s="0" t="n">
        <f aca="false">IF(B33&lt;2003, 0, metadata!$H$5*denatran!D33)</f>
        <v>0</v>
      </c>
      <c r="G33" s="0" t="n">
        <f aca="false">IF(B33&lt;2003, 0, metadata!$H$6*(denatran!H33 + denatran!I33 + denatran!X33))</f>
        <v>0</v>
      </c>
      <c r="H33" s="0" t="n">
        <f aca="false">IF(B33&gt;2006, 0, metadata!$H$7*(denatran!H33 + denatran!I33 + denatran!X33))</f>
        <v>22.5865281504845</v>
      </c>
      <c r="I33" s="0" t="n">
        <f aca="false">IF(B33&lt;2003, 0, metadata!$H$8*(denatran!H33 + denatran!I33 + denatran!X33))</f>
        <v>0</v>
      </c>
      <c r="J33" s="0" t="n">
        <f aca="false">IF(B33&lt;2003, 0, metadata!$H$9*(denatran!H33 + denatran!I33 + denatran!X33))</f>
        <v>0</v>
      </c>
      <c r="K33" s="0" t="n">
        <f aca="false">metadata!$H$10*(denatran!H33 + denatran!I33 + denatran!X33)</f>
        <v>496.502996204307</v>
      </c>
      <c r="L33" s="5" t="n">
        <f aca="false">metadata!$H$11*(denatran!G33 + denatran!F33)</f>
        <v>39.1808632347733</v>
      </c>
      <c r="M33" s="0" t="n">
        <f aca="false">metadata!$H$12*(denatran!G33 + denatran!F33)</f>
        <v>129.641312514791</v>
      </c>
      <c r="N33" s="0" t="n">
        <f aca="false">metadata!$H$13*(denatran!G33 + denatran!F33)</f>
        <v>73.9166386736759</v>
      </c>
      <c r="O33" s="0" t="n">
        <f aca="false">metadata!$H$14*(denatran!G33 + denatran!F33)</f>
        <v>136.348490377115</v>
      </c>
      <c r="P33" s="0" t="n">
        <f aca="false">metadata!$H$15*(denatran!G33 + denatran!F33)</f>
        <v>151.40860060024</v>
      </c>
      <c r="Q33" s="0" t="n">
        <f aca="false">metadata!$H$16*(denatran!L33 + denatran!O33)</f>
        <v>30.4691192976741</v>
      </c>
      <c r="R33" s="0" t="n">
        <f aca="false">metadata!$H$17*(denatran!L33 + denatran!O33)</f>
        <v>7.37087946154826</v>
      </c>
      <c r="S33" s="0" t="n">
        <f aca="false">metadata!$H$18*(denatran!L33 + denatran!O33)</f>
        <v>13.7968859899609</v>
      </c>
      <c r="T33" s="0" t="n">
        <f aca="false">metadata!$H$19*(denatran!M33 + denatran!N33)</f>
        <v>1783.5578998923</v>
      </c>
      <c r="U33" s="0" t="n">
        <f aca="false">metadata!$H$20*(denatran!M33 + denatran!N33)</f>
        <v>254.7939856989</v>
      </c>
      <c r="V33" s="0" t="n">
        <f aca="false">metadata!$H$21*(denatran!M33 + denatran!N33)</f>
        <v>84.9313285662999</v>
      </c>
      <c r="W33" s="0" t="n">
        <f aca="false">IF(B33&lt;2010, 0, metadata!$H$22*(denatran!M33 + denatran!N33))</f>
        <v>0</v>
      </c>
      <c r="X33" s="0" t="n">
        <f aca="false">IF(B33&lt;2010, 0, metadata!$H$23*(denatran!M33 + denatran!N33))</f>
        <v>0</v>
      </c>
      <c r="Y33" s="0" t="n">
        <f aca="false">IF(B33&lt;2010, 0, metadata!$H$24*(denatran!M33 + denatran!N33))</f>
        <v>0</v>
      </c>
      <c r="Z33" s="0" t="n">
        <f aca="false">IF(B33&lt;2010, 0, metadata!$H$25*(denatran!M33 + denatran!N33))</f>
        <v>0</v>
      </c>
      <c r="AA33" s="0" t="n">
        <f aca="false">IF(B33&lt;2010, 0, metadata!$H$26*(denatran!M33 + denatran!N33))</f>
        <v>0</v>
      </c>
      <c r="AB33" s="0" t="n">
        <f aca="false">IF(B33&lt;2010, 0, metadata!$H$27*(denatran!M33 + denatran!N33))</f>
        <v>0</v>
      </c>
    </row>
    <row r="34" customFormat="false" ht="12.8" hidden="false" customHeight="false" outlineLevel="0" collapsed="false">
      <c r="A34" s="0" t="str">
        <f aca="false">denatran!A34</f>
        <v>ACRE</v>
      </c>
      <c r="B34" s="0" t="n">
        <f aca="false">denatran!B34</f>
        <v>1986</v>
      </c>
      <c r="C34" s="0" t="n">
        <f aca="false">metadata!$H$2*denatran!$D34</f>
        <v>985.388258179489</v>
      </c>
      <c r="D34" s="0" t="n">
        <f aca="false">IF(B34&gt;2006, 0, metadata!$H$3*denatran!D34)</f>
        <v>75.0016785172636</v>
      </c>
      <c r="E34" s="0" t="n">
        <f aca="false">IF(B34&lt;2003, 0, metadata!$H$4*denatran!D34)</f>
        <v>0</v>
      </c>
      <c r="F34" s="0" t="n">
        <f aca="false">IF(B34&lt;2003, 0, metadata!$H$5*denatran!D34)</f>
        <v>0</v>
      </c>
      <c r="G34" s="0" t="n">
        <f aca="false">IF(B34&lt;2003, 0, metadata!$H$6*(denatran!H34 + denatran!I34 + denatran!X34))</f>
        <v>0</v>
      </c>
      <c r="H34" s="0" t="n">
        <f aca="false">IF(B34&gt;2006, 0, metadata!$H$7*(denatran!H34 + denatran!I34 + denatran!X34))</f>
        <v>20.4464489797303</v>
      </c>
      <c r="I34" s="0" t="n">
        <f aca="false">IF(B34&lt;2003, 0, metadata!$H$8*(denatran!H34 + denatran!I34 + denatran!X34))</f>
        <v>0</v>
      </c>
      <c r="J34" s="0" t="n">
        <f aca="false">IF(B34&lt;2003, 0, metadata!$H$9*(denatran!H34 + denatran!I34 + denatran!X34))</f>
        <v>0</v>
      </c>
      <c r="K34" s="0" t="n">
        <f aca="false">metadata!$H$10*(denatran!H34 + denatran!I34 + denatran!X34)</f>
        <v>449.459213586877</v>
      </c>
      <c r="L34" s="5" t="n">
        <f aca="false">metadata!$H$11*(denatran!G34 + denatran!F34)</f>
        <v>35.4684666795237</v>
      </c>
      <c r="M34" s="0" t="n">
        <f aca="false">metadata!$H$12*(denatran!G34 + denatran!F34)</f>
        <v>117.357765847784</v>
      </c>
      <c r="N34" s="0" t="n">
        <f aca="false">metadata!$H$13*(denatran!G34 + denatran!F34)</f>
        <v>66.9130187395381</v>
      </c>
      <c r="O34" s="0" t="n">
        <f aca="false">metadata!$H$14*(denatran!G34 + denatran!F34)</f>
        <v>123.429436936244</v>
      </c>
      <c r="P34" s="0" t="n">
        <f aca="false">metadata!$H$15*(denatran!G34 + denatran!F34)</f>
        <v>137.062597962794</v>
      </c>
      <c r="Q34" s="0" t="n">
        <f aca="false">metadata!$H$16*(denatran!L34 + denatran!O34)</f>
        <v>27.5821626514054</v>
      </c>
      <c r="R34" s="0" t="n">
        <f aca="false">metadata!$H$17*(denatran!L34 + denatran!O34)</f>
        <v>6.67248679576526</v>
      </c>
      <c r="S34" s="0" t="n">
        <f aca="false">metadata!$H$18*(denatran!L34 + denatran!O34)</f>
        <v>12.489627604269</v>
      </c>
      <c r="T34" s="0" t="n">
        <f aca="false">metadata!$H$19*(denatran!M34 + denatran!N34)</f>
        <v>1614.56534442017</v>
      </c>
      <c r="U34" s="0" t="n">
        <f aca="false">metadata!$H$20*(denatran!M34 + denatran!N34)</f>
        <v>230.652192060024</v>
      </c>
      <c r="V34" s="0" t="n">
        <f aca="false">metadata!$H$21*(denatran!M34 + denatran!N34)</f>
        <v>76.8840640200081</v>
      </c>
      <c r="W34" s="0" t="n">
        <f aca="false">IF(B34&lt;2010, 0, metadata!$H$22*(denatran!M34 + denatran!N34))</f>
        <v>0</v>
      </c>
      <c r="X34" s="0" t="n">
        <f aca="false">IF(B34&lt;2010, 0, metadata!$H$23*(denatran!M34 + denatran!N34))</f>
        <v>0</v>
      </c>
      <c r="Y34" s="0" t="n">
        <f aca="false">IF(B34&lt;2010, 0, metadata!$H$24*(denatran!M34 + denatran!N34))</f>
        <v>0</v>
      </c>
      <c r="Z34" s="0" t="n">
        <f aca="false">IF(B34&lt;2010, 0, metadata!$H$25*(denatran!M34 + denatran!N34))</f>
        <v>0</v>
      </c>
      <c r="AA34" s="0" t="n">
        <f aca="false">IF(B34&lt;2010, 0, metadata!$H$26*(denatran!M34 + denatran!N34))</f>
        <v>0</v>
      </c>
      <c r="AB34" s="0" t="n">
        <f aca="false">IF(B34&lt;2010, 0, metadata!$H$27*(denatran!M34 + denatran!N34))</f>
        <v>0</v>
      </c>
    </row>
    <row r="35" customFormat="false" ht="12.8" hidden="false" customHeight="false" outlineLevel="0" collapsed="false">
      <c r="A35" s="0" t="str">
        <f aca="false">denatran!A35</f>
        <v>ACRE</v>
      </c>
      <c r="B35" s="0" t="n">
        <f aca="false">denatran!B35</f>
        <v>1985</v>
      </c>
      <c r="C35" s="0" t="n">
        <f aca="false">metadata!$H$2*denatran!$D35</f>
        <v>892.022475161153</v>
      </c>
      <c r="D35" s="0" t="n">
        <f aca="false">IF(B35&gt;2006, 0, metadata!$H$3*denatran!D35)</f>
        <v>67.8952507875572</v>
      </c>
      <c r="E35" s="0" t="n">
        <f aca="false">IF(B35&lt;2003, 0, metadata!$H$4*denatran!D35)</f>
        <v>0</v>
      </c>
      <c r="F35" s="0" t="n">
        <f aca="false">IF(B35&lt;2003, 0, metadata!$H$5*denatran!D35)</f>
        <v>0</v>
      </c>
      <c r="G35" s="0" t="n">
        <f aca="false">IF(B35&lt;2003, 0, metadata!$H$6*(denatran!H35 + denatran!I35 + denatran!X35))</f>
        <v>0</v>
      </c>
      <c r="H35" s="0" t="n">
        <f aca="false">IF(B35&gt;2006, 0, metadata!$H$7*(denatran!H35 + denatran!I35 + denatran!X35))</f>
        <v>18.5091428437065</v>
      </c>
      <c r="I35" s="0" t="n">
        <f aca="false">IF(B35&lt;2003, 0, metadata!$H$8*(denatran!H35 + denatran!I35 + denatran!X35))</f>
        <v>0</v>
      </c>
      <c r="J35" s="0" t="n">
        <f aca="false">IF(B35&lt;2003, 0, metadata!$H$9*(denatran!H35 + denatran!I35 + denatran!X35))</f>
        <v>0</v>
      </c>
      <c r="K35" s="0" t="n">
        <f aca="false">metadata!$H$10*(denatran!H35 + denatran!I35 + denatran!X35)</f>
        <v>406.872841095618</v>
      </c>
      <c r="L35" s="5" t="n">
        <f aca="false">metadata!$H$11*(denatran!G35 + denatran!F35)</f>
        <v>32.1078206230022</v>
      </c>
      <c r="M35" s="0" t="n">
        <f aca="false">metadata!$H$12*(denatran!G35 + denatran!F35)</f>
        <v>106.2380882885</v>
      </c>
      <c r="N35" s="0" t="n">
        <f aca="false">metadata!$H$13*(denatran!G35 + denatran!F35)</f>
        <v>60.5729935394413</v>
      </c>
      <c r="O35" s="0" t="n">
        <f aca="false">metadata!$H$14*(denatran!G35 + denatran!F35)</f>
        <v>111.734467028286</v>
      </c>
      <c r="P35" s="0" t="n">
        <f aca="false">metadata!$H$15*(denatran!G35 + denatran!F35)</f>
        <v>124.075882650226</v>
      </c>
      <c r="Q35" s="0" t="n">
        <f aca="false">metadata!$H$16*(denatran!L35 + denatran!O35)</f>
        <v>24.9687458667917</v>
      </c>
      <c r="R35" s="0" t="n">
        <f aca="false">metadata!$H$17*(denatran!L35 + denatran!O35)</f>
        <v>6.0402670091026</v>
      </c>
      <c r="S35" s="0" t="n">
        <f aca="false">metadata!$H$18*(denatran!L35 + denatran!O35)</f>
        <v>11.3062322763864</v>
      </c>
      <c r="T35" s="0" t="n">
        <f aca="false">metadata!$H$19*(denatran!M35 + denatran!N35)</f>
        <v>1461.58487569147</v>
      </c>
      <c r="U35" s="0" t="n">
        <f aca="false">metadata!$H$20*(denatran!M35 + denatran!N35)</f>
        <v>208.797839384495</v>
      </c>
      <c r="V35" s="0" t="n">
        <f aca="false">metadata!$H$21*(denatran!M35 + denatran!N35)</f>
        <v>69.5992797948316</v>
      </c>
      <c r="W35" s="0" t="n">
        <f aca="false">IF(B35&lt;2010, 0, metadata!$H$22*(denatran!M35 + denatran!N35))</f>
        <v>0</v>
      </c>
      <c r="X35" s="0" t="n">
        <f aca="false">IF(B35&lt;2010, 0, metadata!$H$23*(denatran!M35 + denatran!N35))</f>
        <v>0</v>
      </c>
      <c r="Y35" s="0" t="n">
        <f aca="false">IF(B35&lt;2010, 0, metadata!$H$24*(denatran!M35 + denatran!N35))</f>
        <v>0</v>
      </c>
      <c r="Z35" s="0" t="n">
        <f aca="false">IF(B35&lt;2010, 0, metadata!$H$25*(denatran!M35 + denatran!N35))</f>
        <v>0</v>
      </c>
      <c r="AA35" s="0" t="n">
        <f aca="false">IF(B35&lt;2010, 0, metadata!$H$26*(denatran!M35 + denatran!N35))</f>
        <v>0</v>
      </c>
      <c r="AB35" s="0" t="n">
        <f aca="false">IF(B35&lt;2010, 0, metadata!$H$27*(denatran!M35 + denatran!N35))</f>
        <v>0</v>
      </c>
    </row>
    <row r="36" customFormat="false" ht="12.8" hidden="false" customHeight="false" outlineLevel="0" collapsed="false">
      <c r="A36" s="0" t="str">
        <f aca="false">denatran!A36</f>
        <v>ACRE</v>
      </c>
      <c r="B36" s="0" t="n">
        <f aca="false">denatran!B36</f>
        <v>1984</v>
      </c>
      <c r="C36" s="0" t="n">
        <f aca="false">metadata!$H$2*denatran!$D36</f>
        <v>807.503123350281</v>
      </c>
      <c r="D36" s="0" t="n">
        <f aca="false">IF(B36&gt;2006, 0, metadata!$H$3*denatran!D36)</f>
        <v>61.4621588561412</v>
      </c>
      <c r="E36" s="0" t="n">
        <f aca="false">IF(B36&lt;2003, 0, metadata!$H$4*denatran!D36)</f>
        <v>0</v>
      </c>
      <c r="F36" s="0" t="n">
        <f aca="false">IF(B36&lt;2003, 0, metadata!$H$5*denatran!D36)</f>
        <v>0</v>
      </c>
      <c r="G36" s="0" t="n">
        <f aca="false">IF(B36&lt;2003, 0, metadata!$H$6*(denatran!H36 + denatran!I36 + denatran!X36))</f>
        <v>0</v>
      </c>
      <c r="H36" s="0" t="n">
        <f aca="false">IF(B36&gt;2006, 0, metadata!$H$7*(denatran!H36 + denatran!I36 + denatran!X36))</f>
        <v>16.7553969468418</v>
      </c>
      <c r="I36" s="0" t="n">
        <f aca="false">IF(B36&lt;2003, 0, metadata!$H$8*(denatran!H36 + denatran!I36 + denatran!X36))</f>
        <v>0</v>
      </c>
      <c r="J36" s="0" t="n">
        <f aca="false">IF(B36&lt;2003, 0, metadata!$H$9*(denatran!H36 + denatran!I36 + denatran!X36))</f>
        <v>0</v>
      </c>
      <c r="K36" s="0" t="n">
        <f aca="false">metadata!$H$10*(denatran!H36 + denatran!I36 + denatran!X36)</f>
        <v>368.321538010303</v>
      </c>
      <c r="L36" s="5" t="n">
        <f aca="false">metadata!$H$11*(denatran!G36 + denatran!F36)</f>
        <v>29.0655966177991</v>
      </c>
      <c r="M36" s="0" t="n">
        <f aca="false">metadata!$H$12*(denatran!G36 + denatran!F36)</f>
        <v>96.1720029489481</v>
      </c>
      <c r="N36" s="0" t="n">
        <f aca="false">metadata!$H$13*(denatran!G36 + denatran!F36)</f>
        <v>54.8336873069689</v>
      </c>
      <c r="O36" s="0" t="n">
        <f aca="false">metadata!$H$14*(denatran!G36 + denatran!F36)</f>
        <v>101.147598433458</v>
      </c>
      <c r="P36" s="0" t="n">
        <f aca="false">metadata!$H$15*(denatran!G36 + denatran!F36)</f>
        <v>112.319661849776</v>
      </c>
      <c r="Q36" s="0" t="n">
        <f aca="false">metadata!$H$16*(denatran!L36 + denatran!O36)</f>
        <v>22.6029509737758</v>
      </c>
      <c r="R36" s="0" t="n">
        <f aca="false">metadata!$H$17*(denatran!L36 + denatran!O36)</f>
        <v>5.46795020477353</v>
      </c>
      <c r="S36" s="0" t="n">
        <f aca="false">metadata!$H$18*(denatran!L36 + denatran!O36)</f>
        <v>10.2349639507193</v>
      </c>
      <c r="T36" s="0" t="n">
        <f aca="false">metadata!$H$19*(denatran!M36 + denatran!N36)</f>
        <v>1323.09934449709</v>
      </c>
      <c r="U36" s="0" t="n">
        <f aca="false">metadata!$H$20*(denatran!M36 + denatran!N36)</f>
        <v>189.014192071013</v>
      </c>
      <c r="V36" s="0" t="n">
        <f aca="false">metadata!$H$21*(denatran!M36 + denatran!N36)</f>
        <v>63.0047306903376</v>
      </c>
      <c r="W36" s="0" t="n">
        <f aca="false">IF(B36&lt;2010, 0, metadata!$H$22*(denatran!M36 + denatran!N36))</f>
        <v>0</v>
      </c>
      <c r="X36" s="0" t="n">
        <f aca="false">IF(B36&lt;2010, 0, metadata!$H$23*(denatran!M36 + denatran!N36))</f>
        <v>0</v>
      </c>
      <c r="Y36" s="0" t="n">
        <f aca="false">IF(B36&lt;2010, 0, metadata!$H$24*(denatran!M36 + denatran!N36))</f>
        <v>0</v>
      </c>
      <c r="Z36" s="0" t="n">
        <f aca="false">IF(B36&lt;2010, 0, metadata!$H$25*(denatran!M36 + denatran!N36))</f>
        <v>0</v>
      </c>
      <c r="AA36" s="0" t="n">
        <f aca="false">IF(B36&lt;2010, 0, metadata!$H$26*(denatran!M36 + denatran!N36))</f>
        <v>0</v>
      </c>
      <c r="AB36" s="0" t="n">
        <f aca="false">IF(B36&lt;2010, 0, metadata!$H$27*(denatran!M36 + denatran!N36))</f>
        <v>0</v>
      </c>
    </row>
    <row r="37" customFormat="false" ht="12.8" hidden="false" customHeight="false" outlineLevel="0" collapsed="false">
      <c r="A37" s="0" t="str">
        <f aca="false">denatran!A37</f>
        <v>ACRE</v>
      </c>
      <c r="B37" s="0" t="n">
        <f aca="false">denatran!B37</f>
        <v>1983</v>
      </c>
      <c r="C37" s="0" t="n">
        <f aca="false">metadata!$H$2*denatran!$D37</f>
        <v>730.99200118546</v>
      </c>
      <c r="D37" s="0" t="n">
        <f aca="false">IF(B37&gt;2006, 0, metadata!$H$3*denatran!D37)</f>
        <v>55.6386039883342</v>
      </c>
      <c r="E37" s="0" t="n">
        <f aca="false">IF(B37&lt;2003, 0, metadata!$H$4*denatran!D37)</f>
        <v>0</v>
      </c>
      <c r="F37" s="0" t="n">
        <f aca="false">IF(B37&lt;2003, 0, metadata!$H$5*denatran!D37)</f>
        <v>0</v>
      </c>
      <c r="G37" s="0" t="n">
        <f aca="false">IF(B37&lt;2003, 0, metadata!$H$6*(denatran!H37 + denatran!I37 + denatran!X37))</f>
        <v>0</v>
      </c>
      <c r="H37" s="0" t="n">
        <f aca="false">IF(B37&gt;2006, 0, metadata!$H$7*(denatran!H37 + denatran!I37 + denatran!X37))</f>
        <v>15.1678189107333</v>
      </c>
      <c r="I37" s="0" t="n">
        <f aca="false">IF(B37&lt;2003, 0, metadata!$H$8*(denatran!H37 + denatran!I37 + denatran!X37))</f>
        <v>0</v>
      </c>
      <c r="J37" s="0" t="n">
        <f aca="false">IF(B37&lt;2003, 0, metadata!$H$9*(denatran!H37 + denatran!I37 + denatran!X37))</f>
        <v>0</v>
      </c>
      <c r="K37" s="0" t="n">
        <f aca="false">metadata!$H$10*(denatran!H37 + denatran!I37 + denatran!X37)</f>
        <v>333.422980499193</v>
      </c>
      <c r="L37" s="5" t="n">
        <f aca="false">metadata!$H$11*(denatran!G37 + denatran!F37)</f>
        <v>26.3116240952022</v>
      </c>
      <c r="M37" s="0" t="n">
        <f aca="false">metadata!$H$12*(denatran!G37 + denatran!F37)</f>
        <v>87.0596817037576</v>
      </c>
      <c r="N37" s="0" t="n">
        <f aca="false">metadata!$H$13*(denatran!G37 + denatran!F37)</f>
        <v>49.6381817702415</v>
      </c>
      <c r="O37" s="0" t="n">
        <f aca="false">metadata!$H$14*(denatran!G37 + denatran!F37)</f>
        <v>91.5638382762063</v>
      </c>
      <c r="P37" s="0" t="n">
        <f aca="false">metadata!$H$15*(denatran!G37 + denatran!F37)</f>
        <v>101.677345899783</v>
      </c>
      <c r="Q37" s="0" t="n">
        <f aca="false">metadata!$H$16*(denatran!L37 + denatran!O37)</f>
        <v>20.4613157364222</v>
      </c>
      <c r="R37" s="0" t="n">
        <f aca="false">metadata!$H$17*(denatran!L37 + denatran!O37)</f>
        <v>4.94986056027427</v>
      </c>
      <c r="S37" s="0" t="n">
        <f aca="false">metadata!$H$18*(denatran!L37 + denatran!O37)</f>
        <v>9.26519856586597</v>
      </c>
      <c r="T37" s="0" t="n">
        <f aca="false">metadata!$H$19*(denatran!M37 + denatran!N37)</f>
        <v>1197.73535189356</v>
      </c>
      <c r="U37" s="0" t="n">
        <f aca="false">metadata!$H$20*(denatran!M37 + denatran!N37)</f>
        <v>171.105050270509</v>
      </c>
      <c r="V37" s="0" t="n">
        <f aca="false">metadata!$H$21*(denatran!M37 + denatran!N37)</f>
        <v>57.0350167568363</v>
      </c>
      <c r="W37" s="0" t="n">
        <f aca="false">IF(B37&lt;2010, 0, metadata!$H$22*(denatran!M37 + denatran!N37))</f>
        <v>0</v>
      </c>
      <c r="X37" s="0" t="n">
        <f aca="false">IF(B37&lt;2010, 0, metadata!$H$23*(denatran!M37 + denatran!N37))</f>
        <v>0</v>
      </c>
      <c r="Y37" s="0" t="n">
        <f aca="false">IF(B37&lt;2010, 0, metadata!$H$24*(denatran!M37 + denatran!N37))</f>
        <v>0</v>
      </c>
      <c r="Z37" s="0" t="n">
        <f aca="false">IF(B37&lt;2010, 0, metadata!$H$25*(denatran!M37 + denatran!N37))</f>
        <v>0</v>
      </c>
      <c r="AA37" s="0" t="n">
        <f aca="false">IF(B37&lt;2010, 0, metadata!$H$26*(denatran!M37 + denatran!N37))</f>
        <v>0</v>
      </c>
      <c r="AB37" s="0" t="n">
        <f aca="false">IF(B37&lt;2010, 0, metadata!$H$27*(denatran!M37 + denatran!N37))</f>
        <v>0</v>
      </c>
    </row>
    <row r="38" customFormat="false" ht="12.8" hidden="false" customHeight="false" outlineLevel="0" collapsed="false">
      <c r="A38" s="0" t="str">
        <f aca="false">denatran!A38</f>
        <v>ACRE</v>
      </c>
      <c r="B38" s="0" t="n">
        <f aca="false">denatran!B38</f>
        <v>1982</v>
      </c>
      <c r="C38" s="0" t="n">
        <f aca="false">metadata!$H$2*denatran!$D38</f>
        <v>661.730326912101</v>
      </c>
      <c r="D38" s="0" t="n">
        <f aca="false">IF(B38&gt;2006, 0, metadata!$H$3*denatran!D38)</f>
        <v>50.3668323954646</v>
      </c>
      <c r="E38" s="0" t="n">
        <f aca="false">IF(B38&lt;2003, 0, metadata!$H$4*denatran!D38)</f>
        <v>0</v>
      </c>
      <c r="F38" s="0" t="n">
        <f aca="false">IF(B38&lt;2003, 0, metadata!$H$5*denatran!D38)</f>
        <v>0</v>
      </c>
      <c r="G38" s="0" t="n">
        <f aca="false">IF(B38&lt;2003, 0, metadata!$H$6*(denatran!H38 + denatran!I38 + denatran!X38))</f>
        <v>0</v>
      </c>
      <c r="H38" s="0" t="n">
        <f aca="false">IF(B38&gt;2006, 0, metadata!$H$7*(denatran!H38 + denatran!I38 + denatran!X38))</f>
        <v>13.7306642891659</v>
      </c>
      <c r="I38" s="0" t="n">
        <f aca="false">IF(B38&lt;2003, 0, metadata!$H$8*(denatran!H38 + denatran!I38 + denatran!X38))</f>
        <v>0</v>
      </c>
      <c r="J38" s="0" t="n">
        <f aca="false">IF(B38&lt;2003, 0, metadata!$H$9*(denatran!H38 + denatran!I38 + denatran!X38))</f>
        <v>0</v>
      </c>
      <c r="K38" s="0" t="n">
        <f aca="false">metadata!$H$10*(denatran!H38 + denatran!I38 + denatran!X38)</f>
        <v>301.831070008877</v>
      </c>
      <c r="L38" s="5" t="n">
        <f aca="false">metadata!$H$11*(denatran!G38 + denatran!F38)</f>
        <v>23.8185911554032</v>
      </c>
      <c r="M38" s="0" t="n">
        <f aca="false">metadata!$H$12*(denatran!G38 + denatran!F38)</f>
        <v>78.8107551673124</v>
      </c>
      <c r="N38" s="0" t="n">
        <f aca="false">metadata!$H$13*(denatran!G38 + denatran!F38)</f>
        <v>44.9349516778237</v>
      </c>
      <c r="O38" s="0" t="n">
        <f aca="false">metadata!$H$14*(denatran!G38 + denatran!F38)</f>
        <v>82.8881417820993</v>
      </c>
      <c r="P38" s="0" t="n">
        <f aca="false">metadata!$H$15*(denatran!G38 + denatran!F38)</f>
        <v>92.043392038086</v>
      </c>
      <c r="Q38" s="0" t="n">
        <f aca="false">metadata!$H$16*(denatran!L38 + denatran!O38)</f>
        <v>18.5226009714971</v>
      </c>
      <c r="R38" s="0" t="n">
        <f aca="false">metadata!$H$17*(denatran!L38 + denatran!O38)</f>
        <v>4.48086003869772</v>
      </c>
      <c r="S38" s="0" t="n">
        <f aca="false">metadata!$H$18*(denatran!L38 + denatran!O38)</f>
        <v>8.38731869289019</v>
      </c>
      <c r="T38" s="0" t="n">
        <f aca="false">metadata!$H$19*(denatran!M38 + denatran!N38)</f>
        <v>1084.24962882955</v>
      </c>
      <c r="U38" s="0" t="n">
        <f aca="false">metadata!$H$20*(denatran!M38 + denatran!N38)</f>
        <v>154.892804118507</v>
      </c>
      <c r="V38" s="0" t="n">
        <f aca="false">metadata!$H$21*(denatran!M38 + denatran!N38)</f>
        <v>51.6309347061691</v>
      </c>
      <c r="W38" s="0" t="n">
        <f aca="false">IF(B38&lt;2010, 0, metadata!$H$22*(denatran!M38 + denatran!N38))</f>
        <v>0</v>
      </c>
      <c r="X38" s="0" t="n">
        <f aca="false">IF(B38&lt;2010, 0, metadata!$H$23*(denatran!M38 + denatran!N38))</f>
        <v>0</v>
      </c>
      <c r="Y38" s="0" t="n">
        <f aca="false">IF(B38&lt;2010, 0, metadata!$H$24*(denatran!M38 + denatran!N38))</f>
        <v>0</v>
      </c>
      <c r="Z38" s="0" t="n">
        <f aca="false">IF(B38&lt;2010, 0, metadata!$H$25*(denatran!M38 + denatran!N38))</f>
        <v>0</v>
      </c>
      <c r="AA38" s="0" t="n">
        <f aca="false">IF(B38&lt;2010, 0, metadata!$H$26*(denatran!M38 + denatran!N38))</f>
        <v>0</v>
      </c>
      <c r="AB38" s="0" t="n">
        <f aca="false">IF(B38&lt;2010, 0, metadata!$H$27*(denatran!M38 + denatran!N38))</f>
        <v>0</v>
      </c>
    </row>
    <row r="39" customFormat="false" ht="12.8" hidden="false" customHeight="false" outlineLevel="0" collapsed="false">
      <c r="A39" s="0" t="str">
        <f aca="false">denatran!A39</f>
        <v>ACRE</v>
      </c>
      <c r="B39" s="0" t="n">
        <f aca="false">denatran!B39</f>
        <v>1981</v>
      </c>
      <c r="C39" s="0" t="n">
        <f aca="false">metadata!$H$2*denatran!$D39</f>
        <v>599.031213535946</v>
      </c>
      <c r="D39" s="0" t="n">
        <f aca="false">IF(B39&gt;2006, 0, metadata!$H$3*denatran!D39)</f>
        <v>45.5945624747292</v>
      </c>
      <c r="E39" s="0" t="n">
        <f aca="false">IF(B39&lt;2003, 0, metadata!$H$4*denatran!D39)</f>
        <v>0</v>
      </c>
      <c r="F39" s="0" t="n">
        <f aca="false">IF(B39&lt;2003, 0, metadata!$H$5*denatran!D39)</f>
        <v>0</v>
      </c>
      <c r="G39" s="0" t="n">
        <f aca="false">IF(B39&lt;2003, 0, metadata!$H$6*(denatran!H39 + denatran!I39 + denatran!X39))</f>
        <v>0</v>
      </c>
      <c r="H39" s="0" t="n">
        <f aca="false">IF(B39&gt;2006, 0, metadata!$H$7*(denatran!H39 + denatran!I39 + denatran!X39))</f>
        <v>12.4296804261266</v>
      </c>
      <c r="I39" s="0" t="n">
        <f aca="false">IF(B39&lt;2003, 0, metadata!$H$8*(denatran!H39 + denatran!I39 + denatran!X39))</f>
        <v>0</v>
      </c>
      <c r="J39" s="0" t="n">
        <f aca="false">IF(B39&lt;2003, 0, metadata!$H$9*(denatran!H39 + denatran!I39 + denatran!X39))</f>
        <v>0</v>
      </c>
      <c r="K39" s="0" t="n">
        <f aca="false">metadata!$H$10*(denatran!H39 + denatran!I39 + denatran!X39)</f>
        <v>273.232500910129</v>
      </c>
      <c r="L39" s="5" t="n">
        <f aca="false">metadata!$H$11*(denatran!G39 + denatran!F39)</f>
        <v>21.5617737079066</v>
      </c>
      <c r="M39" s="0" t="n">
        <f aca="false">metadata!$H$12*(denatran!G39 + denatran!F39)</f>
        <v>71.3434164758033</v>
      </c>
      <c r="N39" s="0" t="n">
        <f aca="false">metadata!$H$13*(denatran!G39 + denatran!F39)</f>
        <v>40.6773538086932</v>
      </c>
      <c r="O39" s="0" t="n">
        <f aca="false">metadata!$H$14*(denatran!G39 + denatran!F39)</f>
        <v>75.0344696927664</v>
      </c>
      <c r="P39" s="0" t="n">
        <f aca="false">metadata!$H$15*(denatran!G39 + denatran!F39)</f>
        <v>83.3222577055372</v>
      </c>
      <c r="Q39" s="0" t="n">
        <f aca="false">metadata!$H$16*(denatran!L39 + denatran!O39)</f>
        <v>16.7675799136706</v>
      </c>
      <c r="R39" s="0" t="n">
        <f aca="false">metadata!$H$17*(denatran!L39 + denatran!O39)</f>
        <v>4.0562974334141</v>
      </c>
      <c r="S39" s="0" t="n">
        <f aca="false">metadata!$H$18*(denatran!L39 + denatran!O39)</f>
        <v>7.59261815664394</v>
      </c>
      <c r="T39" s="0" t="n">
        <f aca="false">metadata!$H$19*(denatran!M39 + denatran!N39)</f>
        <v>981.516706306163</v>
      </c>
      <c r="U39" s="0" t="n">
        <f aca="false">metadata!$H$20*(denatran!M39 + denatran!N39)</f>
        <v>140.216672329452</v>
      </c>
      <c r="V39" s="0" t="n">
        <f aca="false">metadata!$H$21*(denatran!M39 + denatran!N39)</f>
        <v>46.7388907764839</v>
      </c>
      <c r="W39" s="0" t="n">
        <f aca="false">IF(B39&lt;2010, 0, metadata!$H$22*(denatran!M39 + denatran!N39))</f>
        <v>0</v>
      </c>
      <c r="X39" s="0" t="n">
        <f aca="false">IF(B39&lt;2010, 0, metadata!$H$23*(denatran!M39 + denatran!N39))</f>
        <v>0</v>
      </c>
      <c r="Y39" s="0" t="n">
        <f aca="false">IF(B39&lt;2010, 0, metadata!$H$24*(denatran!M39 + denatran!N39))</f>
        <v>0</v>
      </c>
      <c r="Z39" s="0" t="n">
        <f aca="false">IF(B39&lt;2010, 0, metadata!$H$25*(denatran!M39 + denatran!N39))</f>
        <v>0</v>
      </c>
      <c r="AA39" s="0" t="n">
        <f aca="false">IF(B39&lt;2010, 0, metadata!$H$26*(denatran!M39 + denatran!N39))</f>
        <v>0</v>
      </c>
      <c r="AB39" s="0" t="n">
        <f aca="false">IF(B39&lt;2010, 0, metadata!$H$27*(denatran!M39 + denatran!N39))</f>
        <v>0</v>
      </c>
    </row>
    <row r="40" customFormat="false" ht="12.8" hidden="false" customHeight="false" outlineLevel="0" collapsed="false">
      <c r="A40" s="0" t="str">
        <f aca="false">denatran!A40</f>
        <v>ACRE</v>
      </c>
      <c r="B40" s="0" t="n">
        <f aca="false">denatran!B40</f>
        <v>1980</v>
      </c>
      <c r="C40" s="0" t="n">
        <f aca="false">metadata!$H$2*denatran!$D40</f>
        <v>542.272856776615</v>
      </c>
      <c r="D40" s="0" t="n">
        <f aca="false">IF(B40&gt;2006, 0, metadata!$H$3*denatran!D40)</f>
        <v>41.274466318219</v>
      </c>
      <c r="E40" s="0" t="n">
        <f aca="false">IF(B40&lt;2003, 0, metadata!$H$4*denatran!D40)</f>
        <v>0</v>
      </c>
      <c r="F40" s="0" t="n">
        <f aca="false">IF(B40&lt;2003, 0, metadata!$H$5*denatran!D40)</f>
        <v>0</v>
      </c>
      <c r="G40" s="0" t="n">
        <f aca="false">IF(B40&lt;2003, 0, metadata!$H$6*(denatran!H40 + denatran!I40 + denatran!X40))</f>
        <v>0</v>
      </c>
      <c r="H40" s="0" t="n">
        <f aca="false">IF(B40&gt;2006, 0, metadata!$H$7*(denatran!H40 + denatran!I40 + denatran!X40))</f>
        <v>11.2519651083117</v>
      </c>
      <c r="I40" s="0" t="n">
        <f aca="false">IF(B40&lt;2003, 0, metadata!$H$8*(denatran!H40 + denatran!I40 + denatran!X40))</f>
        <v>0</v>
      </c>
      <c r="J40" s="0" t="n">
        <f aca="false">IF(B40&lt;2003, 0, metadata!$H$9*(denatran!H40 + denatran!I40 + denatran!X40))</f>
        <v>0</v>
      </c>
      <c r="K40" s="0" t="n">
        <f aca="false">metadata!$H$10*(denatran!H40 + denatran!I40 + denatran!X40)</f>
        <v>247.343653360166</v>
      </c>
      <c r="L40" s="5" t="n">
        <f aca="false">metadata!$H$11*(denatran!G40 + denatran!F40)</f>
        <v>19.5187902759524</v>
      </c>
      <c r="M40" s="0" t="n">
        <f aca="false">metadata!$H$12*(denatran!G40 + denatran!F40)</f>
        <v>64.5836099861531</v>
      </c>
      <c r="N40" s="0" t="n">
        <f aca="false">metadata!$H$13*(denatran!G40 + denatran!F40)</f>
        <v>36.8231643986436</v>
      </c>
      <c r="O40" s="0" t="n">
        <f aca="false">metadata!$H$14*(denatran!G40 + denatran!F40)</f>
        <v>67.9249349910095</v>
      </c>
      <c r="P40" s="0" t="n">
        <f aca="false">metadata!$H$15*(denatran!G40 + denatran!F40)</f>
        <v>75.427453024278</v>
      </c>
      <c r="Q40" s="0" t="n">
        <f aca="false">metadata!$H$16*(denatran!L40 + denatran!O40)</f>
        <v>15.1788475384191</v>
      </c>
      <c r="R40" s="0" t="n">
        <f aca="false">metadata!$H$17*(denatran!L40 + denatran!O40)</f>
        <v>3.67196224078083</v>
      </c>
      <c r="S40" s="0" t="n">
        <f aca="false">metadata!$H$18*(denatran!L40 + denatran!O40)</f>
        <v>6.87321569424401</v>
      </c>
      <c r="T40" s="0" t="n">
        <f aca="false">metadata!$H$19*(denatran!M40 + denatran!N40)</f>
        <v>888.517753792599</v>
      </c>
      <c r="U40" s="0" t="n">
        <f aca="false">metadata!$H$20*(denatran!M40 + denatran!N40)</f>
        <v>126.931107684657</v>
      </c>
      <c r="V40" s="0" t="n">
        <f aca="false">metadata!$H$21*(denatran!M40 + denatran!N40)</f>
        <v>42.310369228219</v>
      </c>
      <c r="W40" s="0" t="n">
        <f aca="false">IF(B40&lt;2010, 0, metadata!$H$22*(denatran!M40 + denatran!N40))</f>
        <v>0</v>
      </c>
      <c r="X40" s="0" t="n">
        <f aca="false">IF(B40&lt;2010, 0, metadata!$H$23*(denatran!M40 + denatran!N40))</f>
        <v>0</v>
      </c>
      <c r="Y40" s="0" t="n">
        <f aca="false">IF(B40&lt;2010, 0, metadata!$H$24*(denatran!M40 + denatran!N40))</f>
        <v>0</v>
      </c>
      <c r="Z40" s="0" t="n">
        <f aca="false">IF(B40&lt;2010, 0, metadata!$H$25*(denatran!M40 + denatran!N40))</f>
        <v>0</v>
      </c>
      <c r="AA40" s="0" t="n">
        <f aca="false">IF(B40&lt;2010, 0, metadata!$H$26*(denatran!M40 + denatran!N40))</f>
        <v>0</v>
      </c>
      <c r="AB40" s="0" t="n">
        <f aca="false">IF(B40&lt;2010, 0, metadata!$H$27*(denatran!M40 + denatran!N40))</f>
        <v>0</v>
      </c>
    </row>
    <row r="41" customFormat="false" ht="12.8" hidden="false" customHeight="false" outlineLevel="0" collapsed="false">
      <c r="A41" s="0" t="str">
        <f aca="false">denatran!A41</f>
        <v>ACRE</v>
      </c>
      <c r="B41" s="0" t="n">
        <f aca="false">denatran!B41</f>
        <v>1979</v>
      </c>
      <c r="C41" s="0" t="n">
        <f aca="false">metadata!$H$2*denatran!$D41</f>
        <v>490.892368464244</v>
      </c>
      <c r="D41" s="0" t="n">
        <f aca="false">IF(B41&gt;2006, 0, metadata!$H$3*denatran!D41)</f>
        <v>37.3637003490932</v>
      </c>
      <c r="E41" s="0" t="n">
        <f aca="false">IF(B41&lt;2003, 0, metadata!$H$4*denatran!D41)</f>
        <v>0</v>
      </c>
      <c r="F41" s="0" t="n">
        <f aca="false">IF(B41&lt;2003, 0, metadata!$H$5*denatran!D41)</f>
        <v>0</v>
      </c>
      <c r="G41" s="0" t="n">
        <f aca="false">IF(B41&lt;2003, 0, metadata!$H$6*(denatran!H41 + denatran!I41 + denatran!X41))</f>
        <v>0</v>
      </c>
      <c r="H41" s="0" t="n">
        <f aca="false">IF(B41&gt;2006, 0, metadata!$H$7*(denatran!H41 + denatran!I41 + denatran!X41))</f>
        <v>10.1858386103429</v>
      </c>
      <c r="I41" s="0" t="n">
        <f aca="false">IF(B41&lt;2003, 0, metadata!$H$8*(denatran!H41 + denatran!I41 + denatran!X41))</f>
        <v>0</v>
      </c>
      <c r="J41" s="0" t="n">
        <f aca="false">IF(B41&lt;2003, 0, metadata!$H$9*(denatran!H41 + denatran!I41 + denatran!X41))</f>
        <v>0</v>
      </c>
      <c r="K41" s="0" t="n">
        <f aca="false">metadata!$H$10*(denatran!H41 + denatran!I41 + denatran!X41)</f>
        <v>223.907780566987</v>
      </c>
      <c r="L41" s="5" t="n">
        <f aca="false">metadata!$H$11*(denatran!G41 + denatran!F41)</f>
        <v>17.6693800332813</v>
      </c>
      <c r="M41" s="0" t="n">
        <f aca="false">metadata!$H$12*(denatran!G41 + denatran!F41)</f>
        <v>58.4642968459214</v>
      </c>
      <c r="N41" s="0" t="n">
        <f aca="false">metadata!$H$13*(denatran!G41 + denatran!F41)</f>
        <v>33.334160395649</v>
      </c>
      <c r="O41" s="0" t="n">
        <f aca="false">metadata!$H$14*(denatran!G41 + denatran!F41)</f>
        <v>61.4890304739194</v>
      </c>
      <c r="P41" s="0" t="n">
        <f aca="false">metadata!$H$15*(denatran!G41 + denatran!F41)</f>
        <v>68.2806830539305</v>
      </c>
      <c r="Q41" s="0" t="n">
        <f aca="false">metadata!$H$16*(denatran!L41 + denatran!O41)</f>
        <v>13.7406479516302</v>
      </c>
      <c r="R41" s="0" t="n">
        <f aca="false">metadata!$H$17*(denatran!L41 + denatran!O41)</f>
        <v>3.32404290342475</v>
      </c>
      <c r="S41" s="0" t="n">
        <f aca="false">metadata!$H$18*(denatran!L41 + denatran!O41)</f>
        <v>6.22197679442944</v>
      </c>
      <c r="T41" s="0" t="n">
        <f aca="false">metadata!$H$19*(denatran!M41 + denatran!N41)</f>
        <v>804.330475204766</v>
      </c>
      <c r="U41" s="0" t="n">
        <f aca="false">metadata!$H$20*(denatran!M41 + denatran!N41)</f>
        <v>114.904353600681</v>
      </c>
      <c r="V41" s="0" t="n">
        <f aca="false">metadata!$H$21*(denatran!M41 + denatran!N41)</f>
        <v>38.3014512002269</v>
      </c>
      <c r="W41" s="0" t="n">
        <f aca="false">IF(B41&lt;2010, 0, metadata!$H$22*(denatran!M41 + denatran!N41))</f>
        <v>0</v>
      </c>
      <c r="X41" s="0" t="n">
        <f aca="false">IF(B41&lt;2010, 0, metadata!$H$23*(denatran!M41 + denatran!N41))</f>
        <v>0</v>
      </c>
      <c r="Y41" s="0" t="n">
        <f aca="false">IF(B41&lt;2010, 0, metadata!$H$24*(denatran!M41 + denatran!N41))</f>
        <v>0</v>
      </c>
      <c r="Z41" s="0" t="n">
        <f aca="false">IF(B41&lt;2010, 0, metadata!$H$25*(denatran!M41 + denatran!N41))</f>
        <v>0</v>
      </c>
      <c r="AA41" s="0" t="n">
        <f aca="false">IF(B41&lt;2010, 0, metadata!$H$26*(denatran!M41 + denatran!N41))</f>
        <v>0</v>
      </c>
      <c r="AB41" s="0" t="n">
        <f aca="false">IF(B41&lt;2010, 0, metadata!$H$27*(denatran!M41 + denatran!N41))</f>
        <v>0</v>
      </c>
    </row>
    <row r="42" customFormat="false" ht="12.8" hidden="false" customHeight="false" outlineLevel="0" collapsed="false">
      <c r="A42" s="0" t="str">
        <f aca="false">denatran!A42</f>
        <v>ALAGOAS</v>
      </c>
      <c r="B42" s="0" t="n">
        <f aca="false">denatran!B42</f>
        <v>2018</v>
      </c>
      <c r="C42" s="0" t="n">
        <f aca="false">metadata!$H$2*denatran!$D42</f>
        <v>92641.0653976517</v>
      </c>
      <c r="D42" s="0" t="n">
        <f aca="false">IF(B42&gt;2006, 0, metadata!$H$3*denatran!D42)</f>
        <v>0</v>
      </c>
      <c r="E42" s="0" t="n">
        <f aca="false">IF(B42&lt;2003, 0, metadata!$H$4*denatran!D42)</f>
        <v>117344.762690979</v>
      </c>
      <c r="F42" s="0" t="n">
        <f aca="false">IF(B42&lt;2003, 0, metadata!$H$5*denatran!D42)</f>
        <v>138662.905218494</v>
      </c>
      <c r="G42" s="0" t="n">
        <f aca="false">IF(B42&lt;2003, 0, metadata!$H$6*(denatran!H42 + denatran!I42 + denatran!X42))</f>
        <v>21784.8203444529</v>
      </c>
      <c r="H42" s="0" t="n">
        <f aca="false">IF(B42&gt;2006, 0, metadata!$H$7*(denatran!H42 + denatran!I42 + denatran!X42))</f>
        <v>0</v>
      </c>
      <c r="I42" s="0" t="n">
        <f aca="false">IF(B42&lt;2003, 0, metadata!$H$8*(denatran!H42 + denatran!I42 + denatran!X42))</f>
        <v>19041.4803746462</v>
      </c>
      <c r="J42" s="0" t="n">
        <f aca="false">IF(B42&lt;2003, 0, metadata!$H$9*(denatran!H42 + denatran!I42 + denatran!X42))</f>
        <v>22500.7655038051</v>
      </c>
      <c r="K42" s="0" t="n">
        <f aca="false">metadata!$H$10*(denatran!H42 + denatran!I42 + denatran!X42)</f>
        <v>18524.2433076846</v>
      </c>
      <c r="L42" s="5" t="n">
        <f aca="false">metadata!$H$11*(denatran!G42 + denatran!F42)</f>
        <v>1778.18236415618</v>
      </c>
      <c r="M42" s="0" t="n">
        <f aca="false">metadata!$H$12*(denatran!G42 + denatran!F42)</f>
        <v>5883.63493163845</v>
      </c>
      <c r="N42" s="0" t="n">
        <f aca="false">metadata!$H$13*(denatran!G42 + denatran!F42)</f>
        <v>3354.62908307195</v>
      </c>
      <c r="O42" s="0" t="n">
        <f aca="false">metadata!$H$14*(denatran!G42 + denatran!F42)</f>
        <v>6188.03316086015</v>
      </c>
      <c r="P42" s="0" t="n">
        <f aca="false">metadata!$H$15*(denatran!G42 + denatran!F42)</f>
        <v>6871.52046027327</v>
      </c>
      <c r="Q42" s="0" t="n">
        <f aca="false">metadata!$H$16*(denatran!L42 + denatran!O42)</f>
        <v>8495.16605541454</v>
      </c>
      <c r="R42" s="0" t="n">
        <f aca="false">metadata!$H$17*(denatran!L42 + denatran!O42)</f>
        <v>2055.0920552888</v>
      </c>
      <c r="S42" s="0" t="n">
        <f aca="false">metadata!$H$18*(denatran!L42 + denatran!O42)</f>
        <v>3846.74188929664</v>
      </c>
      <c r="T42" s="0" t="n">
        <f aca="false">metadata!$H$19*(denatran!M42 + denatran!N42)</f>
        <v>200086.944460103</v>
      </c>
      <c r="U42" s="0" t="n">
        <f aca="false">metadata!$H$20*(denatran!M42 + denatran!N42)</f>
        <v>28583.8492085861</v>
      </c>
      <c r="V42" s="0" t="n">
        <f aca="false">metadata!$H$21*(denatran!M42 + denatran!N42)</f>
        <v>9527.94973619536</v>
      </c>
      <c r="W42" s="0" t="n">
        <f aca="false">IF(B42&lt;2010, 0, metadata!$H$22*(denatran!M42 + denatran!N42))</f>
        <v>34592.5771308809</v>
      </c>
      <c r="X42" s="0" t="n">
        <f aca="false">IF(B42&lt;2010, 0, metadata!$H$23*(denatran!M42 + denatran!N42))</f>
        <v>5418.11449037892</v>
      </c>
      <c r="Y42" s="0" t="n">
        <f aca="false">IF(B42&lt;2010, 0, metadata!$H$24*(denatran!M42 + denatran!N42))</f>
        <v>1667.11215088582</v>
      </c>
      <c r="Z42" s="0" t="n">
        <f aca="false">IF(B42&lt;2010, 0, metadata!$H$25*(denatran!M42 + denatran!N42))</f>
        <v>40877.0458430655</v>
      </c>
      <c r="AA42" s="0" t="n">
        <f aca="false">IF(B42&lt;2010, 0, metadata!$H$26*(denatran!M42 + denatran!N42))</f>
        <v>6402.42886698613</v>
      </c>
      <c r="AB42" s="0" t="n">
        <f aca="false">IF(B42&lt;2010, 0, metadata!$H$27*(denatran!M42 + denatran!N42))</f>
        <v>1969.97811291881</v>
      </c>
    </row>
    <row r="43" customFormat="false" ht="12.8" hidden="false" customHeight="false" outlineLevel="0" collapsed="false">
      <c r="A43" s="0" t="str">
        <f aca="false">denatran!A43</f>
        <v>ALAGOAS</v>
      </c>
      <c r="B43" s="0" t="n">
        <f aca="false">denatran!B43</f>
        <v>2017</v>
      </c>
      <c r="C43" s="0" t="n">
        <f aca="false">metadata!$H$2*denatran!$D43</f>
        <v>88691.90465932</v>
      </c>
      <c r="D43" s="0" t="n">
        <f aca="false">IF(B43&gt;2006, 0, metadata!$H$3*denatran!D43)</f>
        <v>0</v>
      </c>
      <c r="E43" s="0" t="n">
        <f aca="false">IF(B43&lt;2003, 0, metadata!$H$4*denatran!D43)</f>
        <v>112342.517437442</v>
      </c>
      <c r="F43" s="0" t="n">
        <f aca="false">IF(B43&lt;2003, 0, metadata!$H$5*denatran!D43)</f>
        <v>132751.896976076</v>
      </c>
      <c r="G43" s="0" t="n">
        <f aca="false">IF(B43&lt;2003, 0, metadata!$H$6*(denatran!H43 + denatran!I43 + denatran!X43))</f>
        <v>20566.9420890486</v>
      </c>
      <c r="H43" s="0" t="n">
        <f aca="false">IF(B43&gt;2006, 0, metadata!$H$7*(denatran!H43 + denatran!I43 + denatran!X43))</f>
        <v>0</v>
      </c>
      <c r="I43" s="0" t="n">
        <f aca="false">IF(B43&lt;2003, 0, metadata!$H$8*(denatran!H43 + denatran!I43 + denatran!X43))</f>
        <v>17976.9682725349</v>
      </c>
      <c r="J43" s="0" t="n">
        <f aca="false">IF(B43&lt;2003, 0, metadata!$H$9*(denatran!H43 + denatran!I43 + denatran!X43))</f>
        <v>21242.8624041354</v>
      </c>
      <c r="K43" s="0" t="n">
        <f aca="false">metadata!$H$10*(denatran!H43 + denatran!I43 + denatran!X43)</f>
        <v>17488.6472933254</v>
      </c>
      <c r="L43" s="5" t="n">
        <f aca="false">metadata!$H$11*(denatran!G43 + denatran!F43)</f>
        <v>1726.70399948527</v>
      </c>
      <c r="M43" s="0" t="n">
        <f aca="false">metadata!$H$12*(denatran!G43 + denatran!F43)</f>
        <v>5713.30374924304</v>
      </c>
      <c r="N43" s="0" t="n">
        <f aca="false">metadata!$H$13*(denatran!G43 + denatran!F43)</f>
        <v>3257.51259898401</v>
      </c>
      <c r="O43" s="0" t="n">
        <f aca="false">metadata!$H$14*(denatran!G43 + denatran!F43)</f>
        <v>6008.88965225741</v>
      </c>
      <c r="P43" s="0" t="n">
        <f aca="false">metadata!$H$15*(denatran!G43 + denatran!F43)</f>
        <v>6672.59000003027</v>
      </c>
      <c r="Q43" s="0" t="n">
        <f aca="false">metadata!$H$16*(denatran!L43 + denatran!O43)</f>
        <v>8137.58665487406</v>
      </c>
      <c r="R43" s="0" t="n">
        <f aca="false">metadata!$H$17*(denatran!L43 + denatran!O43)</f>
        <v>1968.58890980676</v>
      </c>
      <c r="S43" s="0" t="n">
        <f aca="false">metadata!$H$18*(denatran!L43 + denatran!O43)</f>
        <v>3684.82443531917</v>
      </c>
      <c r="T43" s="0" t="n">
        <f aca="false">metadata!$H$19*(denatran!M43 + denatran!N43)</f>
        <v>189412.836152553</v>
      </c>
      <c r="U43" s="0" t="n">
        <f aca="false">metadata!$H$20*(denatran!M43 + denatran!N43)</f>
        <v>27058.9765932219</v>
      </c>
      <c r="V43" s="0" t="n">
        <f aca="false">metadata!$H$21*(denatran!M43 + denatran!N43)</f>
        <v>9019.6588644073</v>
      </c>
      <c r="W43" s="0" t="n">
        <f aca="false">IF(B43&lt;2010, 0, metadata!$H$22*(denatran!M43 + denatran!N43))</f>
        <v>32747.1548024595</v>
      </c>
      <c r="X43" s="0" t="n">
        <f aca="false">IF(B43&lt;2010, 0, metadata!$H$23*(denatran!M43 + denatran!N43))</f>
        <v>5129.07243893943</v>
      </c>
      <c r="Y43" s="0" t="n">
        <f aca="false">IF(B43&lt;2010, 0, metadata!$H$24*(denatran!M43 + denatran!N43))</f>
        <v>1578.17613505829</v>
      </c>
      <c r="Z43" s="0" t="n">
        <f aca="false">IF(B43&lt;2010, 0, metadata!$H$25*(denatran!M43 + denatran!N43))</f>
        <v>38696.3637610891</v>
      </c>
      <c r="AA43" s="0" t="n">
        <f aca="false">IF(B43&lt;2010, 0, metadata!$H$26*(denatran!M43 + denatran!N43))</f>
        <v>6060.87625173683</v>
      </c>
      <c r="AB43" s="0" t="n">
        <f aca="false">IF(B43&lt;2010, 0, metadata!$H$27*(denatran!M43 + denatran!N43))</f>
        <v>1864.88500053441</v>
      </c>
    </row>
    <row r="44" customFormat="false" ht="12.8" hidden="false" customHeight="false" outlineLevel="0" collapsed="false">
      <c r="A44" s="0" t="str">
        <f aca="false">denatran!A44</f>
        <v>ALAGOAS</v>
      </c>
      <c r="B44" s="0" t="n">
        <f aca="false">denatran!B44</f>
        <v>2016</v>
      </c>
      <c r="C44" s="0" t="n">
        <f aca="false">metadata!$H$2*denatran!$D44</f>
        <v>84695.6029796417</v>
      </c>
      <c r="D44" s="0" t="n">
        <f aca="false">IF(B44&gt;2006, 0, metadata!$H$3*denatran!D44)</f>
        <v>0</v>
      </c>
      <c r="E44" s="0" t="n">
        <f aca="false">IF(B44&lt;2003, 0, metadata!$H$4*denatran!D44)</f>
        <v>107280.560623468</v>
      </c>
      <c r="F44" s="0" t="n">
        <f aca="false">IF(B44&lt;2003, 0, metadata!$H$5*denatran!D44)</f>
        <v>126770.329313235</v>
      </c>
      <c r="G44" s="0" t="n">
        <f aca="false">IF(B44&lt;2003, 0, metadata!$H$6*(denatran!H44 + denatran!I44 + denatran!X44))</f>
        <v>19479.4661127758</v>
      </c>
      <c r="H44" s="0" t="n">
        <f aca="false">IF(B44&gt;2006, 0, metadata!$H$7*(denatran!H44 + denatran!I44 + denatran!X44))</f>
        <v>0</v>
      </c>
      <c r="I44" s="0" t="n">
        <f aca="false">IF(B44&lt;2003, 0, metadata!$H$8*(denatran!H44 + denatran!I44 + denatran!X44))</f>
        <v>17026.4370249651</v>
      </c>
      <c r="J44" s="0" t="n">
        <f aca="false">IF(B44&lt;2003, 0, metadata!$H$9*(denatran!H44 + denatran!I44 + denatran!X44))</f>
        <v>20119.6471769156</v>
      </c>
      <c r="K44" s="0" t="n">
        <f aca="false">metadata!$H$10*(denatran!H44 + denatran!I44 + denatran!X44)</f>
        <v>16563.9359917301</v>
      </c>
      <c r="L44" s="5" t="n">
        <f aca="false">metadata!$H$11*(denatran!G44 + denatran!F44)</f>
        <v>1685.41790787689</v>
      </c>
      <c r="M44" s="0" t="n">
        <f aca="false">metadata!$H$12*(denatran!G44 + denatran!F44)</f>
        <v>5576.69667469636</v>
      </c>
      <c r="N44" s="0" t="n">
        <f aca="false">metadata!$H$13*(denatran!G44 + denatran!F44)</f>
        <v>3179.62434273558</v>
      </c>
      <c r="O44" s="0" t="n">
        <f aca="false">metadata!$H$14*(denatran!G44 + denatran!F44)</f>
        <v>5865.21501623312</v>
      </c>
      <c r="P44" s="0" t="n">
        <f aca="false">metadata!$H$15*(denatran!G44 + denatran!F44)</f>
        <v>6513.04605845805</v>
      </c>
      <c r="Q44" s="0" t="n">
        <f aca="false">metadata!$H$16*(denatran!L44 + denatran!O44)</f>
        <v>7882.08850234267</v>
      </c>
      <c r="R44" s="0" t="n">
        <f aca="false">metadata!$H$17*(denatran!L44 + denatran!O44)</f>
        <v>1906.7805566818</v>
      </c>
      <c r="S44" s="0" t="n">
        <f aca="false">metadata!$H$18*(denatran!L44 + denatran!O44)</f>
        <v>3569.13094097552</v>
      </c>
      <c r="T44" s="0" t="n">
        <f aca="false">metadata!$H$19*(denatran!M44 + denatran!N44)</f>
        <v>179685.281361057</v>
      </c>
      <c r="U44" s="0" t="n">
        <f aca="false">metadata!$H$20*(denatran!M44 + denatran!N44)</f>
        <v>25669.3259087224</v>
      </c>
      <c r="V44" s="0" t="n">
        <f aca="false">metadata!$H$21*(denatran!M44 + denatran!N44)</f>
        <v>8556.44196957413</v>
      </c>
      <c r="W44" s="0" t="n">
        <f aca="false">IF(B44&lt;2010, 0, metadata!$H$22*(denatran!M44 + denatran!N44))</f>
        <v>31065.3799603893</v>
      </c>
      <c r="X44" s="0" t="n">
        <f aca="false">IF(B44&lt;2010, 0, metadata!$H$23*(denatran!M44 + denatran!N44))</f>
        <v>4865.66192150674</v>
      </c>
      <c r="Y44" s="0" t="n">
        <f aca="false">IF(B44&lt;2010, 0, metadata!$H$24*(denatran!M44 + denatran!N44))</f>
        <v>1497.126745079</v>
      </c>
      <c r="Z44" s="0" t="n">
        <f aca="false">IF(B44&lt;2010, 0, metadata!$H$25*(denatran!M44 + denatran!N44))</f>
        <v>36709.0591709477</v>
      </c>
      <c r="AA44" s="0" t="n">
        <f aca="false">IF(B44&lt;2010, 0, metadata!$H$26*(denatran!M44 + denatran!N44))</f>
        <v>5749.61167737733</v>
      </c>
      <c r="AB44" s="0" t="n">
        <f aca="false">IF(B44&lt;2010, 0, metadata!$H$27*(denatran!M44 + denatran!N44))</f>
        <v>1769.11128534687</v>
      </c>
    </row>
    <row r="45" customFormat="false" ht="12.8" hidden="false" customHeight="false" outlineLevel="0" collapsed="false">
      <c r="A45" s="0" t="str">
        <f aca="false">denatran!A45</f>
        <v>ALAGOAS</v>
      </c>
      <c r="B45" s="0" t="n">
        <f aca="false">denatran!B45</f>
        <v>2015</v>
      </c>
      <c r="C45" s="0" t="n">
        <f aca="false">metadata!$H$2*denatran!$D45</f>
        <v>81335.3133373574</v>
      </c>
      <c r="D45" s="0" t="n">
        <f aca="false">IF(B45&gt;2006, 0, metadata!$H$3*denatran!D45)</f>
        <v>0</v>
      </c>
      <c r="E45" s="0" t="n">
        <f aca="false">IF(B45&lt;2003, 0, metadata!$H$4*denatran!D45)</f>
        <v>103024.215028194</v>
      </c>
      <c r="F45" s="0" t="n">
        <f aca="false">IF(B45&lt;2003, 0, metadata!$H$5*denatran!D45)</f>
        <v>121740.72907953</v>
      </c>
      <c r="G45" s="0" t="n">
        <f aca="false">IF(B45&lt;2003, 0, metadata!$H$6*(denatran!H45 + denatran!I45 + denatran!X45))</f>
        <v>18631.4561399992</v>
      </c>
      <c r="H45" s="0" t="n">
        <f aca="false">IF(B45&gt;2006, 0, metadata!$H$7*(denatran!H45 + denatran!I45 + denatran!X45))</f>
        <v>0</v>
      </c>
      <c r="I45" s="0" t="n">
        <f aca="false">IF(B45&lt;2003, 0, metadata!$H$8*(denatran!H45 + denatran!I45 + denatran!X45))</f>
        <v>16285.2160739168</v>
      </c>
      <c r="J45" s="0" t="n">
        <f aca="false">IF(B45&lt;2003, 0, metadata!$H$9*(denatran!H45 + denatran!I45 + denatran!X45))</f>
        <v>19243.7678609224</v>
      </c>
      <c r="K45" s="0" t="n">
        <f aca="false">metadata!$H$10*(denatran!H45 + denatran!I45 + denatran!X45)</f>
        <v>15842.8493444831</v>
      </c>
      <c r="L45" s="5" t="n">
        <f aca="false">metadata!$H$11*(denatran!G45 + denatran!F45)</f>
        <v>1665.40264700771</v>
      </c>
      <c r="M45" s="0" t="n">
        <f aca="false">metadata!$H$12*(denatran!G45 + denatran!F45)</f>
        <v>5510.47034696442</v>
      </c>
      <c r="N45" s="0" t="n">
        <f aca="false">metadata!$H$13*(denatran!G45 + denatran!F45)</f>
        <v>3141.86456197829</v>
      </c>
      <c r="O45" s="0" t="n">
        <f aca="false">metadata!$H$14*(denatran!G45 + denatran!F45)</f>
        <v>5795.56237515515</v>
      </c>
      <c r="P45" s="0" t="n">
        <f aca="false">metadata!$H$15*(denatran!G45 + denatran!F45)</f>
        <v>6435.70006889442</v>
      </c>
      <c r="Q45" s="0" t="n">
        <f aca="false">metadata!$H$16*(denatran!L45 + denatran!O45)</f>
        <v>7587.6460586633</v>
      </c>
      <c r="R45" s="0" t="n">
        <f aca="false">metadata!$H$17*(denatran!L45 + denatran!O45)</f>
        <v>1835.55106890038</v>
      </c>
      <c r="S45" s="0" t="n">
        <f aca="false">metadata!$H$18*(denatran!L45 + denatran!O45)</f>
        <v>3435.80287243631</v>
      </c>
      <c r="T45" s="0" t="n">
        <f aca="false">metadata!$H$19*(denatran!M45 + denatran!N45)</f>
        <v>169054.944314365</v>
      </c>
      <c r="U45" s="0" t="n">
        <f aca="false">metadata!$H$20*(denatran!M45 + denatran!N45)</f>
        <v>24150.7063306236</v>
      </c>
      <c r="V45" s="0" t="n">
        <f aca="false">metadata!$H$21*(denatran!M45 + denatran!N45)</f>
        <v>8050.23544354121</v>
      </c>
      <c r="W45" s="0" t="n">
        <f aca="false">IF(B45&lt;2010, 0, metadata!$H$22*(denatran!M45 + denatran!N45))</f>
        <v>29227.5251457876</v>
      </c>
      <c r="X45" s="0" t="n">
        <f aca="false">IF(B45&lt;2010, 0, metadata!$H$23*(denatran!M45 + denatran!N45))</f>
        <v>4577.80514331612</v>
      </c>
      <c r="Y45" s="0" t="n">
        <f aca="false">IF(B45&lt;2010, 0, metadata!$H$24*(denatran!M45 + denatran!N45))</f>
        <v>1408.55542871265</v>
      </c>
      <c r="Z45" s="0" t="n">
        <f aca="false">IF(B45&lt;2010, 0, metadata!$H$25*(denatran!M45 + denatran!N45))</f>
        <v>34537.3194007325</v>
      </c>
      <c r="AA45" s="0" t="n">
        <f aca="false">IF(B45&lt;2010, 0, metadata!$H$26*(denatran!M45 + denatran!N45))</f>
        <v>5409.45966517495</v>
      </c>
      <c r="AB45" s="0" t="n">
        <f aca="false">IF(B45&lt;2010, 0, metadata!$H$27*(denatran!M45 + denatran!N45))</f>
        <v>1664.44912774614</v>
      </c>
    </row>
    <row r="46" customFormat="false" ht="12.8" hidden="false" customHeight="false" outlineLevel="0" collapsed="false">
      <c r="A46" s="0" t="str">
        <f aca="false">denatran!A46</f>
        <v>ALAGOAS</v>
      </c>
      <c r="B46" s="0" t="n">
        <f aca="false">denatran!B46</f>
        <v>2014</v>
      </c>
      <c r="C46" s="0" t="n">
        <f aca="false">metadata!$H$2*denatran!$D46</f>
        <v>77163.7306989706</v>
      </c>
      <c r="D46" s="0" t="n">
        <f aca="false">IF(B46&gt;2006, 0, metadata!$H$3*denatran!D46)</f>
        <v>0</v>
      </c>
      <c r="E46" s="0" t="n">
        <f aca="false">IF(B46&lt;2003, 0, metadata!$H$4*denatran!D46)</f>
        <v>97740.2367767983</v>
      </c>
      <c r="F46" s="0" t="n">
        <f aca="false">IF(B46&lt;2003, 0, metadata!$H$5*denatran!D46)</f>
        <v>115496.805118651</v>
      </c>
      <c r="G46" s="0" t="n">
        <f aca="false">IF(B46&lt;2003, 0, metadata!$H$6*(denatran!H46 + denatran!I46 + denatran!X46))</f>
        <v>17541.0823353012</v>
      </c>
      <c r="H46" s="0" t="n">
        <f aca="false">IF(B46&gt;2006, 0, metadata!$H$7*(denatran!H46 + denatran!I46 + denatran!X46))</f>
        <v>0</v>
      </c>
      <c r="I46" s="0" t="n">
        <f aca="false">IF(B46&lt;2003, 0, metadata!$H$8*(denatran!H46 + denatran!I46 + denatran!X46))</f>
        <v>15332.1519184683</v>
      </c>
      <c r="J46" s="0" t="n">
        <f aca="false">IF(B46&lt;2003, 0, metadata!$H$9*(denatran!H46 + denatran!I46 + denatran!X46))</f>
        <v>18117.5595698704</v>
      </c>
      <c r="K46" s="0" t="n">
        <f aca="false">metadata!$H$10*(denatran!H46 + denatran!I46 + denatran!X46)</f>
        <v>14915.6739381598</v>
      </c>
      <c r="L46" s="5" t="n">
        <f aca="false">metadata!$H$11*(denatran!G46 + denatran!F46)</f>
        <v>1626.18455283231</v>
      </c>
      <c r="M46" s="0" t="n">
        <f aca="false">metadata!$H$12*(denatran!G46 + denatran!F46)</f>
        <v>5380.70584502473</v>
      </c>
      <c r="N46" s="0" t="n">
        <f aca="false">metadata!$H$13*(denatran!G46 + denatran!F46)</f>
        <v>3067.8776852915</v>
      </c>
      <c r="O46" s="0" t="n">
        <f aca="false">metadata!$H$14*(denatran!G46 + denatran!F46)</f>
        <v>5659.08432197287</v>
      </c>
      <c r="P46" s="0" t="n">
        <f aca="false">metadata!$H$15*(denatran!G46 + denatran!F46)</f>
        <v>6284.14759487859</v>
      </c>
      <c r="Q46" s="0" t="n">
        <f aca="false">metadata!$H$16*(denatran!L46 + denatran!O46)</f>
        <v>7256.02951888814</v>
      </c>
      <c r="R46" s="0" t="n">
        <f aca="false">metadata!$H$17*(denatran!L46 + denatran!O46)</f>
        <v>1755.32867985597</v>
      </c>
      <c r="S46" s="0" t="n">
        <f aca="false">metadata!$H$18*(denatran!L46 + denatran!O46)</f>
        <v>3285.64180125588</v>
      </c>
      <c r="T46" s="0" t="n">
        <f aca="false">metadata!$H$19*(denatran!M46 + denatran!N46)</f>
        <v>155216.538607295</v>
      </c>
      <c r="U46" s="0" t="n">
        <f aca="false">metadata!$H$20*(denatran!M46 + denatran!N46)</f>
        <v>22173.7912296135</v>
      </c>
      <c r="V46" s="0" t="n">
        <f aca="false">metadata!$H$21*(denatran!M46 + denatran!N46)</f>
        <v>7391.26374320451</v>
      </c>
      <c r="W46" s="0" t="n">
        <f aca="false">IF(B46&lt;2010, 0, metadata!$H$22*(denatran!M46 + denatran!N46))</f>
        <v>26835.0346308169</v>
      </c>
      <c r="X46" s="0" t="n">
        <f aca="false">IF(B46&lt;2010, 0, metadata!$H$23*(denatran!M46 + denatran!N46))</f>
        <v>4203.07771326047</v>
      </c>
      <c r="Y46" s="0" t="n">
        <f aca="false">IF(B46&lt;2010, 0, metadata!$H$24*(denatran!M46 + denatran!N46))</f>
        <v>1293.25468100322</v>
      </c>
      <c r="Z46" s="0" t="n">
        <f aca="false">IF(B46&lt;2010, 0, metadata!$H$25*(denatran!M46 + denatran!N46))</f>
        <v>31710.1826976896</v>
      </c>
      <c r="AA46" s="0" t="n">
        <f aca="false">IF(B46&lt;2010, 0, metadata!$H$26*(denatran!M46 + denatran!N46))</f>
        <v>4966.65512132486</v>
      </c>
      <c r="AB46" s="0" t="n">
        <f aca="false">IF(B46&lt;2010, 0, metadata!$H$27*(denatran!M46 + denatran!N46))</f>
        <v>1528.20157579226</v>
      </c>
    </row>
    <row r="47" customFormat="false" ht="12.8" hidden="false" customHeight="false" outlineLevel="0" collapsed="false">
      <c r="A47" s="0" t="str">
        <f aca="false">denatran!A47</f>
        <v>ALAGOAS</v>
      </c>
      <c r="B47" s="0" t="n">
        <f aca="false">denatran!B47</f>
        <v>2013</v>
      </c>
      <c r="C47" s="0" t="n">
        <f aca="false">metadata!$H$2*denatran!$D47</f>
        <v>71767.7858215218</v>
      </c>
      <c r="D47" s="0" t="n">
        <f aca="false">IF(B47&gt;2006, 0, metadata!$H$3*denatran!D47)</f>
        <v>0</v>
      </c>
      <c r="E47" s="0" t="n">
        <f aca="false">IF(B47&lt;2003, 0, metadata!$H$4*denatran!D47)</f>
        <v>90905.4074446878</v>
      </c>
      <c r="F47" s="0" t="n">
        <f aca="false">IF(B47&lt;2003, 0, metadata!$H$5*denatran!D47)</f>
        <v>107420.285382028</v>
      </c>
      <c r="G47" s="0" t="n">
        <f aca="false">IF(B47&lt;2003, 0, metadata!$H$6*(denatran!H47 + denatran!I47 + denatran!X47))</f>
        <v>15954.9164309557</v>
      </c>
      <c r="H47" s="0" t="n">
        <f aca="false">IF(B47&gt;2006, 0, metadata!$H$7*(denatran!H47 + denatran!I47 + denatran!X47))</f>
        <v>0</v>
      </c>
      <c r="I47" s="0" t="n">
        <f aca="false">IF(B47&lt;2003, 0, metadata!$H$8*(denatran!H47 + denatran!I47 + denatran!X47))</f>
        <v>13945.7302514097</v>
      </c>
      <c r="J47" s="0" t="n">
        <f aca="false">IF(B47&lt;2003, 0, metadata!$H$9*(denatran!H47 + denatran!I47 + denatran!X47))</f>
        <v>16479.2652667963</v>
      </c>
      <c r="K47" s="0" t="n">
        <f aca="false">metadata!$H$10*(denatran!H47 + denatran!I47 + denatran!X47)</f>
        <v>13566.9126138125</v>
      </c>
      <c r="L47" s="5" t="n">
        <f aca="false">metadata!$H$11*(denatran!G47 + denatran!F47)</f>
        <v>1549.59479076095</v>
      </c>
      <c r="M47" s="0" t="n">
        <f aca="false">metadata!$H$12*(denatran!G47 + denatran!F47)</f>
        <v>5127.28628097302</v>
      </c>
      <c r="N47" s="0" t="n">
        <f aca="false">metadata!$H$13*(denatran!G47 + denatran!F47)</f>
        <v>2923.38730652652</v>
      </c>
      <c r="O47" s="0" t="n">
        <f aca="false">metadata!$H$14*(denatran!G47 + denatran!F47)</f>
        <v>5392.55373600294</v>
      </c>
      <c r="P47" s="0" t="n">
        <f aca="false">metadata!$H$15*(denatran!G47 + denatran!F47)</f>
        <v>5988.17788573656</v>
      </c>
      <c r="Q47" s="0" t="n">
        <f aca="false">metadata!$H$16*(denatran!L47 + denatran!O47)</f>
        <v>6788.69802511247</v>
      </c>
      <c r="R47" s="0" t="n">
        <f aca="false">metadata!$H$17*(denatran!L47 + denatran!O47)</f>
        <v>1642.27506397845</v>
      </c>
      <c r="S47" s="0" t="n">
        <f aca="false">metadata!$H$18*(denatran!L47 + denatran!O47)</f>
        <v>3074.02691090907</v>
      </c>
      <c r="T47" s="0" t="n">
        <f aca="false">metadata!$H$19*(denatran!M47 + denatran!N47)</f>
        <v>139010.837208824</v>
      </c>
      <c r="U47" s="0" t="n">
        <f aca="false">metadata!$H$20*(denatran!M47 + denatran!N47)</f>
        <v>19858.6910298321</v>
      </c>
      <c r="V47" s="0" t="n">
        <f aca="false">metadata!$H$21*(denatran!M47 + denatran!N47)</f>
        <v>6619.56367661068</v>
      </c>
      <c r="W47" s="0" t="n">
        <f aca="false">IF(B47&lt;2010, 0, metadata!$H$22*(denatran!M47 + denatran!N47))</f>
        <v>24033.2677434307</v>
      </c>
      <c r="X47" s="0" t="n">
        <f aca="false">IF(B47&lt;2010, 0, metadata!$H$23*(denatran!M47 + denatran!N47))</f>
        <v>3764.24675499515</v>
      </c>
      <c r="Y47" s="0" t="n">
        <f aca="false">IF(B47&lt;2010, 0, metadata!$H$24*(denatran!M47 + denatran!N47))</f>
        <v>1158.22977076774</v>
      </c>
      <c r="Z47" s="0" t="n">
        <f aca="false">IF(B47&lt;2010, 0, metadata!$H$25*(denatran!M47 + denatran!N47))</f>
        <v>28399.4159668978</v>
      </c>
      <c r="AA47" s="0" t="n">
        <f aca="false">IF(B47&lt;2010, 0, metadata!$H$26*(denatran!M47 + denatran!N47))</f>
        <v>4448.10129602012</v>
      </c>
      <c r="AB47" s="0" t="n">
        <f aca="false">IF(B47&lt;2010, 0, metadata!$H$27*(denatran!M47 + denatran!N47))</f>
        <v>1368.64655262157</v>
      </c>
    </row>
    <row r="48" customFormat="false" ht="12.8" hidden="false" customHeight="false" outlineLevel="0" collapsed="false">
      <c r="A48" s="0" t="str">
        <f aca="false">denatran!A48</f>
        <v>ALAGOAS</v>
      </c>
      <c r="B48" s="0" t="n">
        <f aca="false">denatran!B48</f>
        <v>2012</v>
      </c>
      <c r="C48" s="0" t="n">
        <f aca="false">metadata!$H$2*denatran!$D48</f>
        <v>66037.4267524211</v>
      </c>
      <c r="D48" s="0" t="n">
        <f aca="false">IF(B48&gt;2006, 0, metadata!$H$3*denatran!D48)</f>
        <v>0</v>
      </c>
      <c r="E48" s="0" t="n">
        <f aca="false">IF(B48&lt;2003, 0, metadata!$H$4*denatran!D48)</f>
        <v>83646.9889214184</v>
      </c>
      <c r="F48" s="0" t="n">
        <f aca="false">IF(B48&lt;2003, 0, metadata!$H$5*denatran!D48)</f>
        <v>98843.2225745572</v>
      </c>
      <c r="G48" s="0" t="n">
        <f aca="false">IF(B48&lt;2003, 0, metadata!$H$6*(denatran!H48 + denatran!I48 + denatran!X48))</f>
        <v>14506.2656573307</v>
      </c>
      <c r="H48" s="0" t="n">
        <f aca="false">IF(B48&gt;2006, 0, metadata!$H$7*(denatran!H48 + denatran!I48 + denatran!X48))</f>
        <v>0</v>
      </c>
      <c r="I48" s="0" t="n">
        <f aca="false">IF(B48&lt;2003, 0, metadata!$H$8*(denatran!H48 + denatran!I48 + denatran!X48))</f>
        <v>12679.5065764129</v>
      </c>
      <c r="J48" s="0" t="n">
        <f aca="false">IF(B48&lt;2003, 0, metadata!$H$9*(denatran!H48 + denatran!I48 + denatran!X48))</f>
        <v>14983.0054473968</v>
      </c>
      <c r="K48" s="0" t="n">
        <f aca="false">metadata!$H$10*(denatran!H48 + denatran!I48 + denatran!X48)</f>
        <v>12335.0842592891</v>
      </c>
      <c r="L48" s="5" t="n">
        <f aca="false">metadata!$H$11*(denatran!G48 + denatran!F48)</f>
        <v>1459.48918832407</v>
      </c>
      <c r="M48" s="0" t="n">
        <f aca="false">metadata!$H$12*(denatran!G48 + denatran!F48)</f>
        <v>4829.14561738276</v>
      </c>
      <c r="N48" s="0" t="n">
        <f aca="false">metadata!$H$13*(denatran!G48 + denatran!F48)</f>
        <v>2753.39862562655</v>
      </c>
      <c r="O48" s="0" t="n">
        <f aca="false">metadata!$H$14*(denatran!G48 + denatran!F48)</f>
        <v>5078.9883407442</v>
      </c>
      <c r="P48" s="0" t="n">
        <f aca="false">metadata!$H$15*(denatran!G48 + denatran!F48)</f>
        <v>5639.97822792242</v>
      </c>
      <c r="Q48" s="0" t="n">
        <f aca="false">metadata!$H$16*(denatran!L48 + denatran!O48)</f>
        <v>6288.91295538016</v>
      </c>
      <c r="R48" s="0" t="n">
        <f aca="false">metadata!$H$17*(denatran!L48 + denatran!O48)</f>
        <v>1521.37050255387</v>
      </c>
      <c r="S48" s="0" t="n">
        <f aca="false">metadata!$H$18*(denatran!L48 + denatran!O48)</f>
        <v>2847.71654206596</v>
      </c>
      <c r="T48" s="0" t="n">
        <f aca="false">metadata!$H$19*(denatran!M48 + denatran!N48)</f>
        <v>122525.486088206</v>
      </c>
      <c r="U48" s="0" t="n">
        <f aca="false">metadata!$H$20*(denatran!M48 + denatran!N48)</f>
        <v>17503.6408697437</v>
      </c>
      <c r="V48" s="0" t="n">
        <f aca="false">metadata!$H$21*(denatran!M48 + denatran!N48)</f>
        <v>5834.54695658124</v>
      </c>
      <c r="W48" s="0" t="n">
        <f aca="false">IF(B48&lt;2010, 0, metadata!$H$22*(denatran!M48 + denatran!N48))</f>
        <v>21183.1528510852</v>
      </c>
      <c r="X48" s="0" t="n">
        <f aca="false">IF(B48&lt;2010, 0, metadata!$H$23*(denatran!M48 + denatran!N48))</f>
        <v>3317.84321763984</v>
      </c>
      <c r="Y48" s="0" t="n">
        <f aca="false">IF(B48&lt;2010, 0, metadata!$H$24*(denatran!M48 + denatran!N48))</f>
        <v>1020.87483619687</v>
      </c>
      <c r="Z48" s="0" t="n">
        <f aca="false">IF(B48&lt;2010, 0, metadata!$H$25*(denatran!M48 + denatran!N48))</f>
        <v>25031.5177998541</v>
      </c>
      <c r="AA48" s="0" t="n">
        <f aca="false">IF(B48&lt;2010, 0, metadata!$H$26*(denatran!M48 + denatran!N48))</f>
        <v>3920.59917347111</v>
      </c>
      <c r="AB48" s="0" t="n">
        <f aca="false">IF(B48&lt;2010, 0, metadata!$H$27*(denatran!M48 + denatran!N48))</f>
        <v>1206.33820722188</v>
      </c>
    </row>
    <row r="49" customFormat="false" ht="12.8" hidden="false" customHeight="false" outlineLevel="0" collapsed="false">
      <c r="A49" s="0" t="str">
        <f aca="false">denatran!A49</f>
        <v>ALAGOAS</v>
      </c>
      <c r="B49" s="0" t="n">
        <f aca="false">denatran!B49</f>
        <v>2011</v>
      </c>
      <c r="C49" s="0" t="n">
        <f aca="false">metadata!$H$2*denatran!$D49</f>
        <v>60015.6272779788</v>
      </c>
      <c r="D49" s="0" t="n">
        <f aca="false">IF(B49&gt;2006, 0, metadata!$H$3*denatran!D49)</f>
        <v>0</v>
      </c>
      <c r="E49" s="0" t="n">
        <f aca="false">IF(B49&lt;2003, 0, metadata!$H$4*denatran!D49)</f>
        <v>76019.4143974428</v>
      </c>
      <c r="F49" s="0" t="n">
        <f aca="false">IF(B49&lt;2003, 0, metadata!$H$5*denatran!D49)</f>
        <v>89829.9388198291</v>
      </c>
      <c r="G49" s="0" t="n">
        <f aca="false">IF(B49&lt;2003, 0, metadata!$H$6*(denatran!H49 + denatran!I49 + denatran!X49))</f>
        <v>13053.3998605418</v>
      </c>
      <c r="H49" s="0" t="n">
        <f aca="false">IF(B49&gt;2006, 0, metadata!$H$7*(denatran!H49 + denatran!I49 + denatran!X49))</f>
        <v>0</v>
      </c>
      <c r="I49" s="0" t="n">
        <f aca="false">IF(B49&lt;2003, 0, metadata!$H$8*(denatran!H49 + denatran!I49 + denatran!X49))</f>
        <v>11409.5986717745</v>
      </c>
      <c r="J49" s="0" t="n">
        <f aca="false">IF(B49&lt;2003, 0, metadata!$H$9*(denatran!H49 + denatran!I49 + denatran!X49))</f>
        <v>13482.3920806049</v>
      </c>
      <c r="K49" s="0" t="n">
        <f aca="false">metadata!$H$10*(denatran!H49 + denatran!I49 + denatran!X49)</f>
        <v>11099.671752434</v>
      </c>
      <c r="L49" s="5" t="n">
        <f aca="false">metadata!$H$11*(denatran!G49 + denatran!F49)</f>
        <v>1380.09285830795</v>
      </c>
      <c r="M49" s="0" t="n">
        <f aca="false">metadata!$H$12*(denatran!G49 + denatran!F49)</f>
        <v>4566.43970479299</v>
      </c>
      <c r="N49" s="0" t="n">
        <f aca="false">metadata!$H$13*(denatran!G49 + denatran!F49)</f>
        <v>2603.61351745649</v>
      </c>
      <c r="O49" s="0" t="n">
        <f aca="false">metadata!$H$14*(denatran!G49 + denatran!F49)</f>
        <v>4802.69096377441</v>
      </c>
      <c r="P49" s="0" t="n">
        <f aca="false">metadata!$H$15*(denatran!G49 + denatran!F49)</f>
        <v>5333.16295566815</v>
      </c>
      <c r="Q49" s="0" t="n">
        <f aca="false">metadata!$H$16*(denatran!L49 + denatran!O49)</f>
        <v>5927.20309971793</v>
      </c>
      <c r="R49" s="0" t="n">
        <f aca="false">metadata!$H$17*(denatran!L49 + denatran!O49)</f>
        <v>1433.86814582038</v>
      </c>
      <c r="S49" s="0" t="n">
        <f aca="false">metadata!$H$18*(denatran!L49 + denatran!O49)</f>
        <v>2683.92875446168</v>
      </c>
      <c r="T49" s="0" t="n">
        <f aca="false">metadata!$H$19*(denatran!M49 + denatran!N49)</f>
        <v>105468.068905542</v>
      </c>
      <c r="U49" s="0" t="n">
        <f aca="false">metadata!$H$20*(denatran!M49 + denatran!N49)</f>
        <v>15066.866986506</v>
      </c>
      <c r="V49" s="0" t="n">
        <f aca="false">metadata!$H$21*(denatran!M49 + denatran!N49)</f>
        <v>5022.28899550199</v>
      </c>
      <c r="W49" s="0" t="n">
        <f aca="false">IF(B49&lt;2010, 0, metadata!$H$22*(denatran!M49 + denatran!N49))</f>
        <v>18234.1347572905</v>
      </c>
      <c r="X49" s="0" t="n">
        <f aca="false">IF(B49&lt;2010, 0, metadata!$H$23*(denatran!M49 + denatran!N49))</f>
        <v>2855.94881740694</v>
      </c>
      <c r="Y49" s="0" t="n">
        <f aca="false">IF(B49&lt;2010, 0, metadata!$H$24*(denatran!M49 + denatran!N49))</f>
        <v>878.75348227906</v>
      </c>
      <c r="Z49" s="0" t="n">
        <f aca="false">IF(B49&lt;2010, 0, metadata!$H$25*(denatran!M49 + denatran!N49))</f>
        <v>21546.7485860432</v>
      </c>
      <c r="AA49" s="0" t="n">
        <f aca="false">IF(B49&lt;2010, 0, metadata!$H$26*(denatran!M49 + denatran!N49))</f>
        <v>3374.79194721157</v>
      </c>
      <c r="AB49" s="0" t="n">
        <f aca="false">IF(B49&lt;2010, 0, metadata!$H$27*(denatran!M49 + denatran!N49))</f>
        <v>1038.39752221895</v>
      </c>
    </row>
    <row r="50" customFormat="false" ht="12.8" hidden="false" customHeight="false" outlineLevel="0" collapsed="false">
      <c r="A50" s="0" t="str">
        <f aca="false">denatran!A50</f>
        <v>ALAGOAS</v>
      </c>
      <c r="B50" s="0" t="n">
        <f aca="false">denatran!B50</f>
        <v>2010</v>
      </c>
      <c r="C50" s="0" t="n">
        <f aca="false">metadata!$H$2*denatran!$D50</f>
        <v>54724.9030651931</v>
      </c>
      <c r="D50" s="0" t="n">
        <f aca="false">IF(B50&gt;2006, 0, metadata!$H$3*denatran!D50)</f>
        <v>0</v>
      </c>
      <c r="E50" s="0" t="n">
        <f aca="false">IF(B50&lt;2003, 0, metadata!$H$4*denatran!D50)</f>
        <v>69317.8639074103</v>
      </c>
      <c r="F50" s="0" t="n">
        <f aca="false">IF(B50&lt;2003, 0, metadata!$H$5*denatran!D50)</f>
        <v>81910.9108282393</v>
      </c>
      <c r="G50" s="0" t="n">
        <f aca="false">IF(B50&lt;2003, 0, metadata!$H$6*(denatran!H50 + denatran!I50 + denatran!X50))</f>
        <v>11622.9263743109</v>
      </c>
      <c r="H50" s="0" t="n">
        <f aca="false">IF(B50&gt;2006, 0, metadata!$H$7*(denatran!H50 + denatran!I50 + denatran!X50))</f>
        <v>0</v>
      </c>
      <c r="I50" s="0" t="n">
        <f aca="false">IF(B50&lt;2003, 0, metadata!$H$8*(denatran!H50 + denatran!I50 + denatran!X50))</f>
        <v>10159.2632371078</v>
      </c>
      <c r="J50" s="0" t="n">
        <f aca="false">IF(B50&lt;2003, 0, metadata!$H$9*(denatran!H50 + denatran!I50 + denatran!X50))</f>
        <v>12004.9069343348</v>
      </c>
      <c r="K50" s="0" t="n">
        <f aca="false">metadata!$H$10*(denatran!H50 + denatran!I50 + denatran!X50)</f>
        <v>9883.3000548413</v>
      </c>
      <c r="L50" s="5" t="n">
        <f aca="false">metadata!$H$11*(denatran!G50 + denatran!F50)</f>
        <v>1246.41159567618</v>
      </c>
      <c r="M50" s="0" t="n">
        <f aca="false">metadata!$H$12*(denatran!G50 + denatran!F50)</f>
        <v>4124.11626126975</v>
      </c>
      <c r="N50" s="0" t="n">
        <f aca="false">metadata!$H$13*(denatran!G50 + denatran!F50)</f>
        <v>2351.41719579341</v>
      </c>
      <c r="O50" s="0" t="n">
        <f aca="false">metadata!$H$14*(denatran!G50 + denatran!F50)</f>
        <v>4337.48328720202</v>
      </c>
      <c r="P50" s="0" t="n">
        <f aca="false">metadata!$H$15*(denatran!G50 + denatran!F50)</f>
        <v>4816.57166005864</v>
      </c>
      <c r="Q50" s="0" t="n">
        <f aca="false">metadata!$H$16*(denatran!L50 + denatran!O50)</f>
        <v>5292.88320601989</v>
      </c>
      <c r="R50" s="0" t="n">
        <f aca="false">metadata!$H$17*(denatran!L50 + denatran!O50)</f>
        <v>1280.41784649167</v>
      </c>
      <c r="S50" s="0" t="n">
        <f aca="false">metadata!$H$18*(denatran!L50 + denatran!O50)</f>
        <v>2396.69894748843</v>
      </c>
      <c r="T50" s="0" t="n">
        <f aca="false">metadata!$H$19*(denatran!M50 + denatran!N50)</f>
        <v>89289.7245451078</v>
      </c>
      <c r="U50" s="0" t="n">
        <f aca="false">metadata!$H$20*(denatran!M50 + denatran!N50)</f>
        <v>12755.6749350154</v>
      </c>
      <c r="V50" s="0" t="n">
        <f aca="false">metadata!$H$21*(denatran!M50 + denatran!N50)</f>
        <v>4251.89164500513</v>
      </c>
      <c r="W50" s="0" t="n">
        <f aca="false">IF(B50&lt;2010, 0, metadata!$H$22*(denatran!M50 + denatran!N50))</f>
        <v>15437.0975660416</v>
      </c>
      <c r="X50" s="0" t="n">
        <f aca="false">IF(B50&lt;2010, 0, metadata!$H$23*(denatran!M50 + denatran!N50))</f>
        <v>2417.85865492217</v>
      </c>
      <c r="Y50" s="0" t="n">
        <f aca="false">IF(B50&lt;2010, 0, metadata!$H$24*(denatran!M50 + denatran!N50))</f>
        <v>743.956509206822</v>
      </c>
      <c r="Z50" s="0" t="n">
        <f aca="false">IF(B50&lt;2010, 0, metadata!$H$25*(denatran!M50 + denatran!N50))</f>
        <v>18241.5708001021</v>
      </c>
      <c r="AA50" s="0" t="n">
        <f aca="false">IF(B50&lt;2010, 0, metadata!$H$26*(denatran!M50 + denatran!N50))</f>
        <v>2857.11349881116</v>
      </c>
      <c r="AB50" s="0" t="n">
        <f aca="false">IF(B50&lt;2010, 0, metadata!$H$27*(denatran!M50 + denatran!N50))</f>
        <v>879.111845788048</v>
      </c>
    </row>
    <row r="51" customFormat="false" ht="12.8" hidden="false" customHeight="false" outlineLevel="0" collapsed="false">
      <c r="A51" s="0" t="str">
        <f aca="false">denatran!A51</f>
        <v>ALAGOAS</v>
      </c>
      <c r="B51" s="0" t="n">
        <f aca="false">denatran!B51</f>
        <v>2009</v>
      </c>
      <c r="C51" s="0" t="n">
        <f aca="false">metadata!$H$2*denatran!$D51</f>
        <v>49366.9834774492</v>
      </c>
      <c r="D51" s="0" t="n">
        <f aca="false">IF(B51&gt;2006, 0, metadata!$H$3*denatran!D51)</f>
        <v>0</v>
      </c>
      <c r="E51" s="0" t="n">
        <f aca="false">IF(B51&lt;2003, 0, metadata!$H$4*denatran!D51)</f>
        <v>62531.1997013973</v>
      </c>
      <c r="F51" s="0" t="n">
        <f aca="false">IF(B51&lt;2003, 0, metadata!$H$5*denatran!D51)</f>
        <v>73891.3064252175</v>
      </c>
      <c r="G51" s="0" t="n">
        <f aca="false">IF(B51&lt;2003, 0, metadata!$H$6*(denatran!H51 + denatran!I51 + denatran!X51))</f>
        <v>10377.6504683415</v>
      </c>
      <c r="H51" s="0" t="n">
        <f aca="false">IF(B51&gt;2006, 0, metadata!$H$7*(denatran!H51 + denatran!I51 + denatran!X51))</f>
        <v>0</v>
      </c>
      <c r="I51" s="0" t="n">
        <f aca="false">IF(B51&lt;2003, 0, metadata!$H$8*(denatran!H51 + denatran!I51 + denatran!X51))</f>
        <v>9070.80364232515</v>
      </c>
      <c r="J51" s="0" t="n">
        <f aca="false">IF(B51&lt;2003, 0, metadata!$H$9*(denatran!H51 + denatran!I51 + denatran!X51))</f>
        <v>10718.7057766149</v>
      </c>
      <c r="K51" s="0" t="n">
        <f aca="false">metadata!$H$10*(denatran!H51 + denatran!I51 + denatran!X51)</f>
        <v>8824.40705032556</v>
      </c>
      <c r="L51" s="5" t="n">
        <f aca="false">metadata!$H$11*(denatran!G51 + denatran!F51)</f>
        <v>1139.76201377547</v>
      </c>
      <c r="M51" s="0" t="n">
        <f aca="false">metadata!$H$12*(denatran!G51 + denatran!F51)</f>
        <v>3771.23501682358</v>
      </c>
      <c r="N51" s="0" t="n">
        <f aca="false">metadata!$H$13*(denatran!G51 + denatran!F51)</f>
        <v>2150.21747840033</v>
      </c>
      <c r="O51" s="0" t="n">
        <f aca="false">metadata!$H$14*(denatran!G51 + denatran!F51)</f>
        <v>3966.34522920725</v>
      </c>
      <c r="P51" s="0" t="n">
        <f aca="false">metadata!$H$15*(denatran!G51 + denatran!F51)</f>
        <v>4404.44026179337</v>
      </c>
      <c r="Q51" s="0" t="n">
        <f aca="false">metadata!$H$16*(denatran!L51 + denatran!O51)</f>
        <v>4763.5948854179</v>
      </c>
      <c r="R51" s="0" t="n">
        <f aca="false">metadata!$H$17*(denatran!L51 + denatran!O51)</f>
        <v>1152.3760618425</v>
      </c>
      <c r="S51" s="0" t="n">
        <f aca="false">metadata!$H$18*(denatran!L51 + denatran!O51)</f>
        <v>2157.02905273959</v>
      </c>
      <c r="T51" s="0" t="n">
        <f aca="false">metadata!$H$19*(denatran!M51 + denatran!N51)</f>
        <v>75605.1261852185</v>
      </c>
      <c r="U51" s="0" t="n">
        <f aca="false">metadata!$H$20*(denatran!M51 + denatran!N51)</f>
        <v>10800.7323121741</v>
      </c>
      <c r="V51" s="0" t="n">
        <f aca="false">metadata!$H$21*(denatran!M51 + denatran!N51)</f>
        <v>3600.24410405802</v>
      </c>
      <c r="W51" s="0" t="n">
        <f aca="false">IF(B51&lt;2010, 0, metadata!$H$22*(denatran!M51 + denatran!N51))</f>
        <v>0</v>
      </c>
      <c r="X51" s="0" t="n">
        <f aca="false">IF(B51&lt;2010, 0, metadata!$H$23*(denatran!M51 + denatran!N51))</f>
        <v>0</v>
      </c>
      <c r="Y51" s="0" t="n">
        <f aca="false">IF(B51&lt;2010, 0, metadata!$H$24*(denatran!M51 + denatran!N51))</f>
        <v>0</v>
      </c>
      <c r="Z51" s="0" t="n">
        <f aca="false">IF(B51&lt;2010, 0, metadata!$H$25*(denatran!M51 + denatran!N51))</f>
        <v>0</v>
      </c>
      <c r="AA51" s="0" t="n">
        <f aca="false">IF(B51&lt;2010, 0, metadata!$H$26*(denatran!M51 + denatran!N51))</f>
        <v>0</v>
      </c>
      <c r="AB51" s="0" t="n">
        <f aca="false">IF(B51&lt;2010, 0, metadata!$H$27*(denatran!M51 + denatran!N51))</f>
        <v>0</v>
      </c>
    </row>
    <row r="52" customFormat="false" ht="12.8" hidden="false" customHeight="false" outlineLevel="0" collapsed="false">
      <c r="A52" s="0" t="str">
        <f aca="false">denatran!A52</f>
        <v>ALAGOAS</v>
      </c>
      <c r="B52" s="0" t="n">
        <f aca="false">denatran!B52</f>
        <v>2008</v>
      </c>
      <c r="C52" s="0" t="n">
        <f aca="false">metadata!$H$2*denatran!$D52</f>
        <v>44915.4201100703</v>
      </c>
      <c r="D52" s="0" t="n">
        <f aca="false">IF(B52&gt;2006, 0, metadata!$H$3*denatran!D52)</f>
        <v>0</v>
      </c>
      <c r="E52" s="0" t="n">
        <f aca="false">IF(B52&lt;2003, 0, metadata!$H$4*denatran!D52)</f>
        <v>56892.5809667495</v>
      </c>
      <c r="F52" s="0" t="n">
        <f aca="false">IF(B52&lt;2003, 0, metadata!$H$5*denatran!D52)</f>
        <v>67228.3140833718</v>
      </c>
      <c r="G52" s="0" t="n">
        <f aca="false">IF(B52&lt;2003, 0, metadata!$H$6*(denatran!H52 + denatran!I52 + denatran!X52))</f>
        <v>9559.67253560728</v>
      </c>
      <c r="H52" s="0" t="n">
        <f aca="false">IF(B52&gt;2006, 0, metadata!$H$7*(denatran!H52 + denatran!I52 + denatran!X52))</f>
        <v>0</v>
      </c>
      <c r="I52" s="0" t="n">
        <f aca="false">IF(B52&lt;2003, 0, metadata!$H$8*(denatran!H52 + denatran!I52 + denatran!X52))</f>
        <v>8355.8328274743</v>
      </c>
      <c r="J52" s="0" t="n">
        <f aca="false">IF(B52&lt;2003, 0, metadata!$H$9*(denatran!H52 + denatran!I52 + denatran!X52))</f>
        <v>9873.84548579196</v>
      </c>
      <c r="K52" s="0" t="n">
        <f aca="false">metadata!$H$10*(denatran!H52 + denatran!I52 + denatran!X52)</f>
        <v>8128.85748844246</v>
      </c>
      <c r="L52" s="5" t="n">
        <f aca="false">metadata!$H$11*(denatran!G52 + denatran!F52)</f>
        <v>1072.47824015251</v>
      </c>
      <c r="M52" s="0" t="n">
        <f aca="false">metadata!$H$12*(denatran!G52 + denatran!F52)</f>
        <v>3548.60702950332</v>
      </c>
      <c r="N52" s="0" t="n">
        <f aca="false">metadata!$H$13*(denatran!G52 + denatran!F52)</f>
        <v>2023.28330766272</v>
      </c>
      <c r="O52" s="0" t="n">
        <f aca="false">metadata!$H$14*(denatran!G52 + denatran!F52)</f>
        <v>3732.19926602634</v>
      </c>
      <c r="P52" s="0" t="n">
        <f aca="false">metadata!$H$15*(denatran!G52 + denatran!F52)</f>
        <v>4144.4321566551</v>
      </c>
      <c r="Q52" s="0" t="n">
        <f aca="false">metadata!$H$16*(denatran!L52 + denatran!O52)</f>
        <v>4391.85392445998</v>
      </c>
      <c r="R52" s="0" t="n">
        <f aca="false">metadata!$H$17*(denatran!L52 + denatran!O52)</f>
        <v>1062.44704921265</v>
      </c>
      <c r="S52" s="0" t="n">
        <f aca="false">metadata!$H$18*(denatran!L52 + denatran!O52)</f>
        <v>1988.69902632736</v>
      </c>
      <c r="T52" s="0" t="n">
        <f aca="false">metadata!$H$19*(denatran!M52 + denatran!N52)</f>
        <v>63748.5859003264</v>
      </c>
      <c r="U52" s="0" t="n">
        <f aca="false">metadata!$H$20*(denatran!M52 + denatran!N52)</f>
        <v>9106.94084290377</v>
      </c>
      <c r="V52" s="0" t="n">
        <f aca="false">metadata!$H$21*(denatran!M52 + denatran!N52)</f>
        <v>3035.64694763459</v>
      </c>
      <c r="W52" s="0" t="n">
        <f aca="false">IF(B52&lt;2010, 0, metadata!$H$22*(denatran!M52 + denatran!N52))</f>
        <v>0</v>
      </c>
      <c r="X52" s="0" t="n">
        <f aca="false">IF(B52&lt;2010, 0, metadata!$H$23*(denatran!M52 + denatran!N52))</f>
        <v>0</v>
      </c>
      <c r="Y52" s="0" t="n">
        <f aca="false">IF(B52&lt;2010, 0, metadata!$H$24*(denatran!M52 + denatran!N52))</f>
        <v>0</v>
      </c>
      <c r="Z52" s="0" t="n">
        <f aca="false">IF(B52&lt;2010, 0, metadata!$H$25*(denatran!M52 + denatran!N52))</f>
        <v>0</v>
      </c>
      <c r="AA52" s="0" t="n">
        <f aca="false">IF(B52&lt;2010, 0, metadata!$H$26*(denatran!M52 + denatran!N52))</f>
        <v>0</v>
      </c>
      <c r="AB52" s="0" t="n">
        <f aca="false">IF(B52&lt;2010, 0, metadata!$H$27*(denatran!M52 + denatran!N52))</f>
        <v>0</v>
      </c>
    </row>
    <row r="53" customFormat="false" ht="12.8" hidden="false" customHeight="false" outlineLevel="0" collapsed="false">
      <c r="A53" s="0" t="str">
        <f aca="false">denatran!A53</f>
        <v>ALAGOAS</v>
      </c>
      <c r="B53" s="0" t="n">
        <f aca="false">denatran!B53</f>
        <v>2007</v>
      </c>
      <c r="C53" s="0" t="n">
        <f aca="false">metadata!$H$2*denatran!$D53</f>
        <v>41493.1440366232</v>
      </c>
      <c r="D53" s="0" t="n">
        <f aca="false">IF(B53&gt;2006, 0, metadata!$H$3*denatran!D53)</f>
        <v>0</v>
      </c>
      <c r="E53" s="0" t="n">
        <f aca="false">IF(B53&lt;2003, 0, metadata!$H$4*denatran!D53)</f>
        <v>52557.719617974</v>
      </c>
      <c r="F53" s="0" t="n">
        <f aca="false">IF(B53&lt;2003, 0, metadata!$H$5*denatran!D53)</f>
        <v>62105.9340592757</v>
      </c>
      <c r="G53" s="0" t="n">
        <f aca="false">IF(B53&lt;2003, 0, metadata!$H$6*(denatran!H53 + denatran!I53 + denatran!X53))</f>
        <v>8934.53191261907</v>
      </c>
      <c r="H53" s="0" t="n">
        <f aca="false">IF(B53&gt;2006, 0, metadata!$H$7*(denatran!H53 + denatran!I53 + denatran!X53))</f>
        <v>0</v>
      </c>
      <c r="I53" s="0" t="n">
        <f aca="false">IF(B53&lt;2003, 0, metadata!$H$8*(denatran!H53 + denatran!I53 + denatran!X53))</f>
        <v>7809.41551873322</v>
      </c>
      <c r="J53" s="0" t="n">
        <f aca="false">IF(B53&lt;2003, 0, metadata!$H$9*(denatran!H53 + denatran!I53 + denatran!X53))</f>
        <v>9228.15998816783</v>
      </c>
      <c r="K53" s="0" t="n">
        <f aca="false">metadata!$H$10*(denatran!H53 + denatran!I53 + denatran!X53)</f>
        <v>7597.2828957376</v>
      </c>
      <c r="L53" s="5" t="n">
        <f aca="false">metadata!$H$11*(denatran!G53 + denatran!F53)</f>
        <v>1031.26600559531</v>
      </c>
      <c r="M53" s="0" t="n">
        <f aca="false">metadata!$H$12*(denatran!G53 + denatran!F53)</f>
        <v>3412.24433254975</v>
      </c>
      <c r="N53" s="0" t="n">
        <f aca="false">metadata!$H$13*(denatran!G53 + denatran!F53)</f>
        <v>1945.53438639864</v>
      </c>
      <c r="O53" s="0" t="n">
        <f aca="false">metadata!$H$14*(denatran!G53 + denatran!F53)</f>
        <v>3588.78165081784</v>
      </c>
      <c r="P53" s="0" t="n">
        <f aca="false">metadata!$H$15*(denatran!G53 + denatran!F53)</f>
        <v>3985.17362463847</v>
      </c>
      <c r="Q53" s="0" t="n">
        <f aca="false">metadata!$H$16*(denatran!L53 + denatran!O53)</f>
        <v>4044.3056292152</v>
      </c>
      <c r="R53" s="0" t="n">
        <f aca="false">metadata!$H$17*(denatran!L53 + denatran!O53)</f>
        <v>978.370559626969</v>
      </c>
      <c r="S53" s="0" t="n">
        <f aca="false">metadata!$H$18*(denatran!L53 + denatran!O53)</f>
        <v>1831.32381115782</v>
      </c>
      <c r="T53" s="0" t="n">
        <f aca="false">metadata!$H$19*(denatran!M53 + denatran!N53)</f>
        <v>53163.8439170287</v>
      </c>
      <c r="U53" s="0" t="n">
        <f aca="false">metadata!$H$20*(denatran!M53 + denatran!N53)</f>
        <v>7594.83484528981</v>
      </c>
      <c r="V53" s="0" t="n">
        <f aca="false">metadata!$H$21*(denatran!M53 + denatran!N53)</f>
        <v>2531.6116150966</v>
      </c>
      <c r="W53" s="0" t="n">
        <f aca="false">IF(B53&lt;2010, 0, metadata!$H$22*(denatran!M53 + denatran!N53))</f>
        <v>0</v>
      </c>
      <c r="X53" s="0" t="n">
        <f aca="false">IF(B53&lt;2010, 0, metadata!$H$23*(denatran!M53 + denatran!N53))</f>
        <v>0</v>
      </c>
      <c r="Y53" s="0" t="n">
        <f aca="false">IF(B53&lt;2010, 0, metadata!$H$24*(denatran!M53 + denatran!N53))</f>
        <v>0</v>
      </c>
      <c r="Z53" s="0" t="n">
        <f aca="false">IF(B53&lt;2010, 0, metadata!$H$25*(denatran!M53 + denatran!N53))</f>
        <v>0</v>
      </c>
      <c r="AA53" s="0" t="n">
        <f aca="false">IF(B53&lt;2010, 0, metadata!$H$26*(denatran!M53 + denatran!N53))</f>
        <v>0</v>
      </c>
      <c r="AB53" s="0" t="n">
        <f aca="false">IF(B53&lt;2010, 0, metadata!$H$27*(denatran!M53 + denatran!N53))</f>
        <v>0</v>
      </c>
    </row>
    <row r="54" customFormat="false" ht="12.8" hidden="false" customHeight="false" outlineLevel="0" collapsed="false">
      <c r="A54" s="0" t="str">
        <f aca="false">denatran!A54</f>
        <v>ALAGOAS</v>
      </c>
      <c r="B54" s="0" t="n">
        <f aca="false">denatran!B54</f>
        <v>2006</v>
      </c>
      <c r="C54" s="0" t="n">
        <f aca="false">metadata!$H$2*denatran!$D54</f>
        <v>38039.8747475946</v>
      </c>
      <c r="D54" s="0" t="n">
        <f aca="false">IF(B54&gt;2006, 0, metadata!$H$3*denatran!D54)</f>
        <v>2895.36071997357</v>
      </c>
      <c r="E54" s="0" t="n">
        <f aca="false">IF(B54&lt;2003, 0, metadata!$H$4*denatran!D54)</f>
        <v>48183.6003924477</v>
      </c>
      <c r="F54" s="0" t="n">
        <f aca="false">IF(B54&lt;2003, 0, metadata!$H$5*denatran!D54)</f>
        <v>56937.1641399841</v>
      </c>
      <c r="G54" s="0" t="n">
        <f aca="false">IF(B54&lt;2003, 0, metadata!$H$6*(denatran!H54 + denatran!I54 + denatran!X54))</f>
        <v>8327.8320159727</v>
      </c>
      <c r="H54" s="0" t="n">
        <f aca="false">IF(B54&gt;2006, 0, metadata!$H$7*(denatran!H54 + denatran!I54 + denatran!X54))</f>
        <v>322.141039483213</v>
      </c>
      <c r="I54" s="0" t="n">
        <f aca="false">IF(B54&lt;2003, 0, metadata!$H$8*(denatran!H54 + denatran!I54 + denatran!X54))</f>
        <v>7279.11671467476</v>
      </c>
      <c r="J54" s="0" t="n">
        <f aca="false">IF(B54&lt;2003, 0, metadata!$H$9*(denatran!H54 + denatran!I54 + denatran!X54))</f>
        <v>8601.52126038512</v>
      </c>
      <c r="K54" s="0" t="n">
        <f aca="false">metadata!$H$10*(denatran!H54 + denatran!I54 + denatran!X54)</f>
        <v>7081.38896948421</v>
      </c>
      <c r="L54" s="5" t="n">
        <f aca="false">metadata!$H$11*(denatran!G54 + denatran!F54)</f>
        <v>987.173346042177</v>
      </c>
      <c r="M54" s="0" t="n">
        <f aca="false">metadata!$H$12*(denatran!G54 + denatran!F54)</f>
        <v>3266.35090946501</v>
      </c>
      <c r="N54" s="0" t="n">
        <f aca="false">metadata!$H$13*(denatran!G54 + denatran!F54)</f>
        <v>1862.35140074513</v>
      </c>
      <c r="O54" s="0" t="n">
        <f aca="false">metadata!$H$14*(denatran!G54 + denatran!F54)</f>
        <v>3435.34022379368</v>
      </c>
      <c r="P54" s="0" t="n">
        <f aca="false">metadata!$H$15*(denatran!G54 + denatran!F54)</f>
        <v>3814.784119954</v>
      </c>
      <c r="Q54" s="0" t="n">
        <f aca="false">metadata!$H$16*(denatran!L54 + denatran!O54)</f>
        <v>3721.54006470094</v>
      </c>
      <c r="R54" s="0" t="n">
        <f aca="false">metadata!$H$17*(denatran!L54 + denatran!O54)</f>
        <v>900.28933754994</v>
      </c>
      <c r="S54" s="0" t="n">
        <f aca="false">metadata!$H$18*(denatran!L54 + denatran!O54)</f>
        <v>1685.17059774911</v>
      </c>
      <c r="T54" s="0" t="n">
        <f aca="false">metadata!$H$19*(denatran!M54 + denatran!N54)</f>
        <v>45675.9186394296</v>
      </c>
      <c r="U54" s="0" t="n">
        <f aca="false">metadata!$H$20*(denatran!M54 + denatran!N54)</f>
        <v>6525.13123420422</v>
      </c>
      <c r="V54" s="0" t="n">
        <f aca="false">metadata!$H$21*(denatran!M54 + denatran!N54)</f>
        <v>2175.04374473474</v>
      </c>
      <c r="W54" s="0" t="n">
        <f aca="false">IF(B54&lt;2010, 0, metadata!$H$22*(denatran!M54 + denatran!N54))</f>
        <v>0</v>
      </c>
      <c r="X54" s="0" t="n">
        <f aca="false">IF(B54&lt;2010, 0, metadata!$H$23*(denatran!M54 + denatran!N54))</f>
        <v>0</v>
      </c>
      <c r="Y54" s="0" t="n">
        <f aca="false">IF(B54&lt;2010, 0, metadata!$H$24*(denatran!M54 + denatran!N54))</f>
        <v>0</v>
      </c>
      <c r="Z54" s="0" t="n">
        <f aca="false">IF(B54&lt;2010, 0, metadata!$H$25*(denatran!M54 + denatran!N54))</f>
        <v>0</v>
      </c>
      <c r="AA54" s="0" t="n">
        <f aca="false">IF(B54&lt;2010, 0, metadata!$H$26*(denatran!M54 + denatran!N54))</f>
        <v>0</v>
      </c>
      <c r="AB54" s="0" t="n">
        <f aca="false">IF(B54&lt;2010, 0, metadata!$H$27*(denatran!M54 + denatran!N54))</f>
        <v>0</v>
      </c>
    </row>
    <row r="55" customFormat="false" ht="12.8" hidden="false" customHeight="false" outlineLevel="0" collapsed="false">
      <c r="A55" s="0" t="str">
        <f aca="false">denatran!A55</f>
        <v>ALAGOAS</v>
      </c>
      <c r="B55" s="0" t="n">
        <f aca="false">denatran!B55</f>
        <v>2005</v>
      </c>
      <c r="C55" s="0" t="n">
        <f aca="false">metadata!$H$2*denatran!$D55</f>
        <v>35290.3337652977</v>
      </c>
      <c r="D55" s="0" t="n">
        <f aca="false">IF(B55&gt;2006, 0, metadata!$H$3*denatran!D55)</f>
        <v>2686.08261348865</v>
      </c>
      <c r="E55" s="0" t="n">
        <f aca="false">IF(B55&lt;2003, 0, metadata!$H$4*denatran!D55)</f>
        <v>44700.8658978493</v>
      </c>
      <c r="F55" s="0" t="n">
        <f aca="false">IF(B55&lt;2003, 0, metadata!$H$5*denatran!D55)</f>
        <v>52821.7177233644</v>
      </c>
      <c r="G55" s="0" t="n">
        <f aca="false">IF(B55&lt;2003, 0, metadata!$H$6*(denatran!H55 + denatran!I55 + denatran!X55))</f>
        <v>7770.13176360606</v>
      </c>
      <c r="H55" s="0" t="n">
        <f aca="false">IF(B55&gt;2006, 0, metadata!$H$7*(denatran!H55 + denatran!I55 + denatran!X55))</f>
        <v>300.5678210666</v>
      </c>
      <c r="I55" s="0" t="n">
        <f aca="false">IF(B55&lt;2003, 0, metadata!$H$8*(denatran!H55 + denatran!I55 + denatran!X55))</f>
        <v>6791.64708020157</v>
      </c>
      <c r="J55" s="0" t="n">
        <f aca="false">IF(B55&lt;2003, 0, metadata!$H$9*(denatran!H55 + denatran!I55 + denatran!X55))</f>
        <v>8025.49252103819</v>
      </c>
      <c r="K55" s="0" t="n">
        <f aca="false">metadata!$H$10*(denatran!H55 + denatran!I55 + denatran!X55)</f>
        <v>6607.16081408759</v>
      </c>
      <c r="L55" s="5" t="n">
        <f aca="false">metadata!$H$11*(denatran!G55 + denatran!F55)</f>
        <v>945.296398024377</v>
      </c>
      <c r="M55" s="0" t="n">
        <f aca="false">metadata!$H$12*(denatran!G55 + denatran!F55)</f>
        <v>3127.78881417347</v>
      </c>
      <c r="N55" s="0" t="n">
        <f aca="false">metadata!$H$13*(denatran!G55 + denatran!F55)</f>
        <v>1783.34846462194</v>
      </c>
      <c r="O55" s="0" t="n">
        <f aca="false">metadata!$H$14*(denatran!G55 + denatran!F55)</f>
        <v>3289.60942124311</v>
      </c>
      <c r="P55" s="0" t="n">
        <f aca="false">metadata!$H$15*(denatran!G55 + denatran!F55)</f>
        <v>3652.9569019371</v>
      </c>
      <c r="Q55" s="0" t="n">
        <f aca="false">metadata!$H$16*(denatran!L55 + denatran!O55)</f>
        <v>3420.01684081285</v>
      </c>
      <c r="R55" s="0" t="n">
        <f aca="false">metadata!$H$17*(denatran!L55 + denatran!O55)</f>
        <v>827.346916194618</v>
      </c>
      <c r="S55" s="0" t="n">
        <f aca="false">metadata!$H$18*(denatran!L55 + denatran!O55)</f>
        <v>1548.63624299252</v>
      </c>
      <c r="T55" s="0" t="n">
        <f aca="false">metadata!$H$19*(denatran!M55 + denatran!N55)</f>
        <v>40133.9906674727</v>
      </c>
      <c r="U55" s="0" t="n">
        <f aca="false">metadata!$H$20*(denatran!M55 + denatran!N55)</f>
        <v>5733.42723821038</v>
      </c>
      <c r="V55" s="0" t="n">
        <f aca="false">metadata!$H$21*(denatran!M55 + denatran!N55)</f>
        <v>1911.14241273679</v>
      </c>
      <c r="W55" s="0" t="n">
        <f aca="false">IF(B55&lt;2010, 0, metadata!$H$22*(denatran!M55 + denatran!N55))</f>
        <v>0</v>
      </c>
      <c r="X55" s="0" t="n">
        <f aca="false">IF(B55&lt;2010, 0, metadata!$H$23*(denatran!M55 + denatran!N55))</f>
        <v>0</v>
      </c>
      <c r="Y55" s="0" t="n">
        <f aca="false">IF(B55&lt;2010, 0, metadata!$H$24*(denatran!M55 + denatran!N55))</f>
        <v>0</v>
      </c>
      <c r="Z55" s="0" t="n">
        <f aca="false">IF(B55&lt;2010, 0, metadata!$H$25*(denatran!M55 + denatran!N55))</f>
        <v>0</v>
      </c>
      <c r="AA55" s="0" t="n">
        <f aca="false">IF(B55&lt;2010, 0, metadata!$H$26*(denatran!M55 + denatran!N55))</f>
        <v>0</v>
      </c>
      <c r="AB55" s="0" t="n">
        <f aca="false">IF(B55&lt;2010, 0, metadata!$H$27*(denatran!M55 + denatran!N55))</f>
        <v>0</v>
      </c>
    </row>
    <row r="56" customFormat="false" ht="12.8" hidden="false" customHeight="false" outlineLevel="0" collapsed="false">
      <c r="A56" s="0" t="str">
        <f aca="false">denatran!A56</f>
        <v>ALAGOAS</v>
      </c>
      <c r="B56" s="0" t="n">
        <f aca="false">denatran!B56</f>
        <v>2004</v>
      </c>
      <c r="C56" s="0" t="n">
        <f aca="false">metadata!$H$2*denatran!$D56</f>
        <v>33067.1565535059</v>
      </c>
      <c r="D56" s="0" t="n">
        <f aca="false">IF(B56&gt;2006, 0, metadata!$H$3*denatran!D56)</f>
        <v>2516.86807176702</v>
      </c>
      <c r="E56" s="0" t="n">
        <f aca="false">IF(B56&lt;2003, 0, metadata!$H$4*denatran!D56)</f>
        <v>41884.8555117649</v>
      </c>
      <c r="F56" s="0" t="n">
        <f aca="false">IF(B56&lt;2003, 0, metadata!$H$5*denatran!D56)</f>
        <v>49494.1198629622</v>
      </c>
      <c r="G56" s="0" t="n">
        <f aca="false">IF(B56&lt;2003, 0, metadata!$H$6*(denatran!H56 + denatran!I56 + denatran!X56))</f>
        <v>7266.9633734217</v>
      </c>
      <c r="H56" s="0" t="n">
        <f aca="false">IF(B56&gt;2006, 0, metadata!$H$7*(denatran!H56 + denatran!I56 + denatran!X56))</f>
        <v>281.104029297243</v>
      </c>
      <c r="I56" s="0" t="n">
        <f aca="false">IF(B56&lt;2003, 0, metadata!$H$8*(denatran!H56 + denatran!I56 + denatran!X56))</f>
        <v>6351.84216671844</v>
      </c>
      <c r="J56" s="0" t="n">
        <f aca="false">IF(B56&lt;2003, 0, metadata!$H$9*(denatran!H56 + denatran!I56 + denatran!X56))</f>
        <v>7505.78780107945</v>
      </c>
      <c r="K56" s="0" t="n">
        <f aca="false">metadata!$H$10*(denatran!H56 + denatran!I56 + denatran!X56)</f>
        <v>6179.30262948317</v>
      </c>
      <c r="L56" s="5" t="n">
        <f aca="false">metadata!$H$11*(denatran!G56 + denatran!F56)</f>
        <v>913.537866017932</v>
      </c>
      <c r="M56" s="0" t="n">
        <f aca="false">metadata!$H$12*(denatran!G56 + denatran!F56)</f>
        <v>3022.70644913756</v>
      </c>
      <c r="N56" s="0" t="n">
        <f aca="false">metadata!$H$13*(denatran!G56 + denatran!F56)</f>
        <v>1723.43442135392</v>
      </c>
      <c r="O56" s="0" t="n">
        <f aca="false">metadata!$H$14*(denatran!G56 + denatran!F56)</f>
        <v>3179.09047045519</v>
      </c>
      <c r="P56" s="0" t="n">
        <f aca="false">metadata!$H$15*(denatran!G56 + denatran!F56)</f>
        <v>3530.23079303539</v>
      </c>
      <c r="Q56" s="0" t="n">
        <f aca="false">metadata!$H$16*(denatran!L56 + denatran!O56)</f>
        <v>3069.5182204811</v>
      </c>
      <c r="R56" s="0" t="n">
        <f aca="false">metadata!$H$17*(denatran!L56 + denatran!O56)</f>
        <v>742.556704286474</v>
      </c>
      <c r="S56" s="0" t="n">
        <f aca="false">metadata!$H$18*(denatran!L56 + denatran!O56)</f>
        <v>1389.92507523242</v>
      </c>
      <c r="T56" s="0" t="n">
        <f aca="false">metadata!$H$19*(denatran!M56 + denatran!N56)</f>
        <v>35260.1823577778</v>
      </c>
      <c r="U56" s="0" t="n">
        <f aca="false">metadata!$H$20*(denatran!M56 + denatran!N56)</f>
        <v>5037.16890825396</v>
      </c>
      <c r="V56" s="0" t="n">
        <f aca="false">metadata!$H$21*(denatran!M56 + denatran!N56)</f>
        <v>1679.05630275132</v>
      </c>
      <c r="W56" s="0" t="n">
        <f aca="false">IF(B56&lt;2010, 0, metadata!$H$22*(denatran!M56 + denatran!N56))</f>
        <v>0</v>
      </c>
      <c r="X56" s="0" t="n">
        <f aca="false">IF(B56&lt;2010, 0, metadata!$H$23*(denatran!M56 + denatran!N56))</f>
        <v>0</v>
      </c>
      <c r="Y56" s="0" t="n">
        <f aca="false">IF(B56&lt;2010, 0, metadata!$H$24*(denatran!M56 + denatran!N56))</f>
        <v>0</v>
      </c>
      <c r="Z56" s="0" t="n">
        <f aca="false">IF(B56&lt;2010, 0, metadata!$H$25*(denatran!M56 + denatran!N56))</f>
        <v>0</v>
      </c>
      <c r="AA56" s="0" t="n">
        <f aca="false">IF(B56&lt;2010, 0, metadata!$H$26*(denatran!M56 + denatran!N56))</f>
        <v>0</v>
      </c>
      <c r="AB56" s="0" t="n">
        <f aca="false">IF(B56&lt;2010, 0, metadata!$H$27*(denatran!M56 + denatran!N56))</f>
        <v>0</v>
      </c>
    </row>
    <row r="57" customFormat="false" ht="12.8" hidden="false" customHeight="false" outlineLevel="0" collapsed="false">
      <c r="A57" s="0" t="str">
        <f aca="false">denatran!A57</f>
        <v>ALAGOAS</v>
      </c>
      <c r="B57" s="0" t="n">
        <f aca="false">denatran!B57</f>
        <v>2003</v>
      </c>
      <c r="C57" s="0" t="n">
        <f aca="false">metadata!$H$2*denatran!$D57</f>
        <v>31364.0923796649</v>
      </c>
      <c r="D57" s="0" t="n">
        <f aca="false">IF(B57&gt;2006, 0, metadata!$H$3*denatran!D57)</f>
        <v>2387.24132758734</v>
      </c>
      <c r="E57" s="0" t="n">
        <f aca="false">IF(B57&lt;2003, 0, metadata!$H$4*denatran!D57)</f>
        <v>39727.6516792198</v>
      </c>
      <c r="F57" s="0" t="n">
        <f aca="false">IF(B57&lt;2003, 0, metadata!$H$5*denatran!D57)</f>
        <v>46945.014613528</v>
      </c>
      <c r="G57" s="0" t="n">
        <f aca="false">IF(B57&lt;2003, 0, metadata!$H$6*(denatran!H57 + denatran!I57 + denatran!X57))</f>
        <v>6881.28875392961</v>
      </c>
      <c r="H57" s="0" t="n">
        <f aca="false">IF(B57&gt;2006, 0, metadata!$H$7*(denatran!H57 + denatran!I57 + denatran!X57))</f>
        <v>266.185185763033</v>
      </c>
      <c r="I57" s="0" t="n">
        <f aca="false">IF(B57&lt;2003, 0, metadata!$H$8*(denatran!H57 + denatran!I57 + denatran!X57))</f>
        <v>6014.73515449891</v>
      </c>
      <c r="J57" s="0" t="n">
        <f aca="false">IF(B57&lt;2003, 0, metadata!$H$9*(denatran!H57 + denatran!I57 + denatran!X57))</f>
        <v>7107.43821468176</v>
      </c>
      <c r="K57" s="0" t="n">
        <f aca="false">metadata!$H$10*(denatran!H57 + denatran!I57 + denatran!X57)</f>
        <v>5851.35269112669</v>
      </c>
      <c r="L57" s="5" t="n">
        <f aca="false">metadata!$H$11*(denatran!G57 + denatran!F57)</f>
        <v>883.921188495643</v>
      </c>
      <c r="M57" s="0" t="n">
        <f aca="false">metadata!$H$12*(denatran!G57 + denatran!F57)</f>
        <v>2924.71103430175</v>
      </c>
      <c r="N57" s="0" t="n">
        <f aca="false">metadata!$H$13*(denatran!G57 + denatran!F57)</f>
        <v>1667.56109263188</v>
      </c>
      <c r="O57" s="0" t="n">
        <f aca="false">metadata!$H$14*(denatran!G57 + denatran!F57)</f>
        <v>3076.02512332506</v>
      </c>
      <c r="P57" s="0" t="n">
        <f aca="false">metadata!$H$15*(denatran!G57 + denatran!F57)</f>
        <v>3415.78156124566</v>
      </c>
      <c r="Q57" s="0" t="n">
        <f aca="false">metadata!$H$16*(denatran!L57 + denatran!O57)</f>
        <v>2753.24337115817</v>
      </c>
      <c r="R57" s="0" t="n">
        <f aca="false">metadata!$H$17*(denatran!L57 + denatran!O57)</f>
        <v>666.045671318856</v>
      </c>
      <c r="S57" s="0" t="n">
        <f aca="false">metadata!$H$18*(denatran!L57 + denatran!O57)</f>
        <v>1246.71095752297</v>
      </c>
      <c r="T57" s="0" t="n">
        <f aca="false">metadata!$H$19*(denatran!M57 + denatran!N57)</f>
        <v>30372.3915619755</v>
      </c>
      <c r="U57" s="0" t="n">
        <f aca="false">metadata!$H$20*(denatran!M57 + denatran!N57)</f>
        <v>4338.91308028221</v>
      </c>
      <c r="V57" s="0" t="n">
        <f aca="false">metadata!$H$21*(denatran!M57 + denatran!N57)</f>
        <v>1446.30436009407</v>
      </c>
      <c r="W57" s="0" t="n">
        <f aca="false">IF(B57&lt;2010, 0, metadata!$H$22*(denatran!M57 + denatran!N57))</f>
        <v>0</v>
      </c>
      <c r="X57" s="0" t="n">
        <f aca="false">IF(B57&lt;2010, 0, metadata!$H$23*(denatran!M57 + denatran!N57))</f>
        <v>0</v>
      </c>
      <c r="Y57" s="0" t="n">
        <f aca="false">IF(B57&lt;2010, 0, metadata!$H$24*(denatran!M57 + denatran!N57))</f>
        <v>0</v>
      </c>
      <c r="Z57" s="0" t="n">
        <f aca="false">IF(B57&lt;2010, 0, metadata!$H$25*(denatran!M57 + denatran!N57))</f>
        <v>0</v>
      </c>
      <c r="AA57" s="0" t="n">
        <f aca="false">IF(B57&lt;2010, 0, metadata!$H$26*(denatran!M57 + denatran!N57))</f>
        <v>0</v>
      </c>
      <c r="AB57" s="0" t="n">
        <f aca="false">IF(B57&lt;2010, 0, metadata!$H$27*(denatran!M57 + denatran!N57))</f>
        <v>0</v>
      </c>
    </row>
    <row r="58" customFormat="false" ht="12.8" hidden="false" customHeight="false" outlineLevel="0" collapsed="false">
      <c r="A58" s="0" t="str">
        <f aca="false">denatran!A58</f>
        <v>ALAGOAS</v>
      </c>
      <c r="B58" s="0" t="n">
        <f aca="false">denatran!B58</f>
        <v>2002</v>
      </c>
      <c r="C58" s="0" t="n">
        <f aca="false">metadata!$H$2*denatran!$D58</f>
        <v>29765.7279761074</v>
      </c>
      <c r="D58" s="0" t="n">
        <f aca="false">IF(B58&gt;2006, 0, metadata!$H$3*denatran!D58)</f>
        <v>2265.58368436503</v>
      </c>
      <c r="E58" s="0" t="n">
        <f aca="false">IF(B58&lt;2003, 0, metadata!$H$4*denatran!D58)</f>
        <v>0</v>
      </c>
      <c r="F58" s="0" t="n">
        <f aca="false">IF(B58&lt;2003, 0, metadata!$H$5*denatran!D58)</f>
        <v>0</v>
      </c>
      <c r="G58" s="0" t="n">
        <f aca="false">IF(B58&lt;2003, 0, metadata!$H$6*(denatran!H58 + denatran!I58 + denatran!X58))</f>
        <v>0</v>
      </c>
      <c r="H58" s="0" t="n">
        <f aca="false">IF(B58&gt;2006, 0, metadata!$H$7*(denatran!H58 + denatran!I58 + denatran!X58))</f>
        <v>251.786056040467</v>
      </c>
      <c r="I58" s="0" t="n">
        <f aca="false">IF(B58&lt;2003, 0, metadata!$H$8*(denatran!H58 + denatran!I58 + denatran!X58))</f>
        <v>0</v>
      </c>
      <c r="J58" s="0" t="n">
        <f aca="false">IF(B58&lt;2003, 0, metadata!$H$9*(denatran!H58 + denatran!I58 + denatran!X58))</f>
        <v>0</v>
      </c>
      <c r="K58" s="0" t="n">
        <f aca="false">metadata!$H$10*(denatran!H58 + denatran!I58 + denatran!X58)</f>
        <v>5534.82723832772</v>
      </c>
      <c r="L58" s="5" t="n">
        <f aca="false">metadata!$H$11*(denatran!G58 + denatran!F58)</f>
        <v>846.992662906755</v>
      </c>
      <c r="M58" s="0" t="n">
        <f aca="false">metadata!$H$12*(denatran!G58 + denatran!F58)</f>
        <v>2802.52223774837</v>
      </c>
      <c r="N58" s="0" t="n">
        <f aca="false">metadata!$H$13*(denatran!G58 + denatran!F58)</f>
        <v>1597.89360045976</v>
      </c>
      <c r="O58" s="0" t="n">
        <f aca="false">metadata!$H$14*(denatran!G58 + denatran!F58)</f>
        <v>2947.51471543214</v>
      </c>
      <c r="P58" s="0" t="n">
        <f aca="false">metadata!$H$15*(denatran!G58 + denatran!F58)</f>
        <v>3273.07678345298</v>
      </c>
      <c r="Q58" s="0" t="n">
        <f aca="false">metadata!$H$16*(denatran!L58 + denatran!O58)</f>
        <v>2463.52144761795</v>
      </c>
      <c r="R58" s="0" t="n">
        <f aca="false">metadata!$H$17*(denatran!L58 + denatran!O58)</f>
        <v>595.958139253369</v>
      </c>
      <c r="S58" s="0" t="n">
        <f aca="false">metadata!$H$18*(denatran!L58 + denatran!O58)</f>
        <v>1115.52041312867</v>
      </c>
      <c r="T58" s="0" t="n">
        <f aca="false">metadata!$H$19*(denatran!M58 + denatran!N58)</f>
        <v>24625.5897718363</v>
      </c>
      <c r="U58" s="0" t="n">
        <f aca="false">metadata!$H$20*(denatran!M58 + denatran!N58)</f>
        <v>3517.94139597661</v>
      </c>
      <c r="V58" s="0" t="n">
        <f aca="false">metadata!$H$21*(denatran!M58 + denatran!N58)</f>
        <v>1172.6471319922</v>
      </c>
      <c r="W58" s="0" t="n">
        <f aca="false">IF(B58&lt;2010, 0, metadata!$H$22*(denatran!M58 + denatran!N58))</f>
        <v>0</v>
      </c>
      <c r="X58" s="0" t="n">
        <f aca="false">IF(B58&lt;2010, 0, metadata!$H$23*(denatran!M58 + denatran!N58))</f>
        <v>0</v>
      </c>
      <c r="Y58" s="0" t="n">
        <f aca="false">IF(B58&lt;2010, 0, metadata!$H$24*(denatran!M58 + denatran!N58))</f>
        <v>0</v>
      </c>
      <c r="Z58" s="0" t="n">
        <f aca="false">IF(B58&lt;2010, 0, metadata!$H$25*(denatran!M58 + denatran!N58))</f>
        <v>0</v>
      </c>
      <c r="AA58" s="0" t="n">
        <f aca="false">IF(B58&lt;2010, 0, metadata!$H$26*(denatran!M58 + denatran!N58))</f>
        <v>0</v>
      </c>
      <c r="AB58" s="0" t="n">
        <f aca="false">IF(B58&lt;2010, 0, metadata!$H$27*(denatran!M58 + denatran!N58))</f>
        <v>0</v>
      </c>
    </row>
    <row r="59" customFormat="false" ht="12.8" hidden="false" customHeight="false" outlineLevel="0" collapsed="false">
      <c r="A59" s="0" t="str">
        <f aca="false">denatran!A59</f>
        <v>ALAGOAS</v>
      </c>
      <c r="B59" s="0" t="n">
        <f aca="false">denatran!B59</f>
        <v>2001</v>
      </c>
      <c r="C59" s="0" t="n">
        <f aca="false">metadata!$H$2*denatran!$D59</f>
        <v>28138.4539344866</v>
      </c>
      <c r="D59" s="0" t="n">
        <f aca="false">IF(B59&gt;2006, 0, metadata!$H$3*denatran!D59)</f>
        <v>2141.72561774405</v>
      </c>
      <c r="E59" s="0" t="n">
        <f aca="false">IF(B59&lt;2003, 0, metadata!$H$4*denatran!D59)</f>
        <v>0</v>
      </c>
      <c r="F59" s="0" t="n">
        <f aca="false">IF(B59&lt;2003, 0, metadata!$H$5*denatran!D59)</f>
        <v>0</v>
      </c>
      <c r="G59" s="0" t="n">
        <f aca="false">IF(B59&lt;2003, 0, metadata!$H$6*(denatran!H59 + denatran!I59 + denatran!X59))</f>
        <v>0</v>
      </c>
      <c r="H59" s="0" t="n">
        <f aca="false">IF(B59&gt;2006, 0, metadata!$H$7*(denatran!H59 + denatran!I59 + denatran!X59))</f>
        <v>239.893781174058</v>
      </c>
      <c r="I59" s="0" t="n">
        <f aca="false">IF(B59&lt;2003, 0, metadata!$H$8*(denatran!H59 + denatran!I59 + denatran!X59))</f>
        <v>0</v>
      </c>
      <c r="J59" s="0" t="n">
        <f aca="false">IF(B59&lt;2003, 0, metadata!$H$9*(denatran!H59 + denatran!I59 + denatran!X59))</f>
        <v>0</v>
      </c>
      <c r="K59" s="0" t="n">
        <f aca="false">metadata!$H$10*(denatran!H59 + denatran!I59 + denatran!X59)</f>
        <v>5273.40812762963</v>
      </c>
      <c r="L59" s="5" t="n">
        <f aca="false">metadata!$H$11*(denatran!G59 + denatran!F59)</f>
        <v>821.142694994533</v>
      </c>
      <c r="M59" s="0" t="n">
        <f aca="false">metadata!$H$12*(denatran!G59 + denatran!F59)</f>
        <v>2716.990080161</v>
      </c>
      <c r="N59" s="0" t="n">
        <f aca="false">metadata!$H$13*(denatran!G59 + denatran!F59)</f>
        <v>1549.12635593927</v>
      </c>
      <c r="O59" s="0" t="n">
        <f aca="false">metadata!$H$14*(denatran!G59 + denatran!F59)</f>
        <v>2857.55742990709</v>
      </c>
      <c r="P59" s="0" t="n">
        <f aca="false">metadata!$H$15*(denatran!G59 + denatran!F59)</f>
        <v>3173.1834389981</v>
      </c>
      <c r="Q59" s="0" t="n">
        <f aca="false">metadata!$H$16*(denatran!L59 + denatran!O59)</f>
        <v>2189.14121452997</v>
      </c>
      <c r="R59" s="0" t="n">
        <f aca="false">metadata!$H$17*(denatran!L59 + denatran!O59)</f>
        <v>529.581963264671</v>
      </c>
      <c r="S59" s="0" t="n">
        <f aca="false">metadata!$H$18*(denatran!L59 + denatran!O59)</f>
        <v>991.276822205359</v>
      </c>
      <c r="T59" s="0" t="n">
        <f aca="false">metadata!$H$19*(denatran!M59 + denatran!N59)</f>
        <v>20182.8067947563</v>
      </c>
      <c r="U59" s="0" t="n">
        <f aca="false">metadata!$H$20*(denatran!M59 + denatran!N59)</f>
        <v>2883.25811353661</v>
      </c>
      <c r="V59" s="0" t="n">
        <f aca="false">metadata!$H$21*(denatran!M59 + denatran!N59)</f>
        <v>961.086037845536</v>
      </c>
      <c r="W59" s="0" t="n">
        <f aca="false">IF(B59&lt;2010, 0, metadata!$H$22*(denatran!M59 + denatran!N59))</f>
        <v>0</v>
      </c>
      <c r="X59" s="0" t="n">
        <f aca="false">IF(B59&lt;2010, 0, metadata!$H$23*(denatran!M59 + denatran!N59))</f>
        <v>0</v>
      </c>
      <c r="Y59" s="0" t="n">
        <f aca="false">IF(B59&lt;2010, 0, metadata!$H$24*(denatran!M59 + denatran!N59))</f>
        <v>0</v>
      </c>
      <c r="Z59" s="0" t="n">
        <f aca="false">IF(B59&lt;2010, 0, metadata!$H$25*(denatran!M59 + denatran!N59))</f>
        <v>0</v>
      </c>
      <c r="AA59" s="0" t="n">
        <f aca="false">IF(B59&lt;2010, 0, metadata!$H$26*(denatran!M59 + denatran!N59))</f>
        <v>0</v>
      </c>
      <c r="AB59" s="0" t="n">
        <f aca="false">IF(B59&lt;2010, 0, metadata!$H$27*(denatran!M59 + denatran!N59))</f>
        <v>0</v>
      </c>
    </row>
    <row r="60" customFormat="false" ht="12.8" hidden="false" customHeight="false" outlineLevel="0" collapsed="false">
      <c r="A60" s="0" t="str">
        <f aca="false">denatran!A60</f>
        <v>ALAGOAS</v>
      </c>
      <c r="B60" s="0" t="n">
        <f aca="false">denatran!B60</f>
        <v>2000</v>
      </c>
      <c r="C60" s="0" t="n">
        <f aca="false">metadata!$H$2*denatran!$D60</f>
        <v>26363.7667834616</v>
      </c>
      <c r="D60" s="0" t="n">
        <f aca="false">IF(B60&gt;2006, 0, metadata!$H$3*denatran!D60)</f>
        <v>2006.64737415323</v>
      </c>
      <c r="E60" s="0" t="n">
        <f aca="false">IF(B60&lt;2003, 0, metadata!$H$4*denatran!D60)</f>
        <v>0</v>
      </c>
      <c r="F60" s="0" t="n">
        <f aca="false">IF(B60&lt;2003, 0, metadata!$H$5*denatran!D60)</f>
        <v>0</v>
      </c>
      <c r="G60" s="0" t="n">
        <f aca="false">IF(B60&lt;2003, 0, metadata!$H$6*(denatran!H60 + denatran!I60 + denatran!X60))</f>
        <v>0</v>
      </c>
      <c r="H60" s="0" t="n">
        <f aca="false">IF(B60&gt;2006, 0, metadata!$H$7*(denatran!H60 + denatran!I60 + denatran!X60))</f>
        <v>227.930173039385</v>
      </c>
      <c r="I60" s="0" t="n">
        <f aca="false">IF(B60&lt;2003, 0, metadata!$H$8*(denatran!H60 + denatran!I60 + denatran!X60))</f>
        <v>0</v>
      </c>
      <c r="J60" s="0" t="n">
        <f aca="false">IF(B60&lt;2003, 0, metadata!$H$9*(denatran!H60 + denatran!I60 + denatran!X60))</f>
        <v>0</v>
      </c>
      <c r="K60" s="0" t="n">
        <f aca="false">metadata!$H$10*(denatran!H60 + denatran!I60 + denatran!X60)</f>
        <v>5010.42095028639</v>
      </c>
      <c r="L60" s="5" t="n">
        <f aca="false">metadata!$H$11*(denatran!G60 + denatran!F60)</f>
        <v>783.549455945044</v>
      </c>
      <c r="M60" s="0" t="n">
        <f aca="false">metadata!$H$12*(denatran!G60 + denatran!F60)</f>
        <v>2592.60188526966</v>
      </c>
      <c r="N60" s="0" t="n">
        <f aca="false">metadata!$H$13*(denatran!G60 + denatran!F60)</f>
        <v>1478.20484890805</v>
      </c>
      <c r="O60" s="0" t="n">
        <f aca="false">metadata!$H$14*(denatran!G60 + denatran!F60)</f>
        <v>2726.73383467209</v>
      </c>
      <c r="P60" s="0" t="n">
        <f aca="false">metadata!$H$15*(denatran!G60 + denatran!F60)</f>
        <v>3027.90997520515</v>
      </c>
      <c r="Q60" s="0" t="n">
        <f aca="false">metadata!$H$16*(denatran!L60 + denatran!O60)</f>
        <v>1966.68670297261</v>
      </c>
      <c r="R60" s="0" t="n">
        <f aca="false">metadata!$H$17*(denatran!L60 + denatran!O60)</f>
        <v>475.767300151253</v>
      </c>
      <c r="S60" s="0" t="n">
        <f aca="false">metadata!$H$18*(denatran!L60 + denatran!O60)</f>
        <v>890.545996876135</v>
      </c>
      <c r="T60" s="0" t="n">
        <f aca="false">metadata!$H$19*(denatran!M60 + denatran!N60)</f>
        <v>17222.7752792387</v>
      </c>
      <c r="U60" s="0" t="n">
        <f aca="false">metadata!$H$20*(denatran!M60 + denatran!N60)</f>
        <v>2460.39646846267</v>
      </c>
      <c r="V60" s="0" t="n">
        <f aca="false">metadata!$H$21*(denatran!M60 + denatran!N60)</f>
        <v>820.132156154223</v>
      </c>
      <c r="W60" s="0" t="n">
        <f aca="false">IF(B60&lt;2010, 0, metadata!$H$22*(denatran!M60 + denatran!N60))</f>
        <v>0</v>
      </c>
      <c r="X60" s="0" t="n">
        <f aca="false">IF(B60&lt;2010, 0, metadata!$H$23*(denatran!M60 + denatran!N60))</f>
        <v>0</v>
      </c>
      <c r="Y60" s="0" t="n">
        <f aca="false">IF(B60&lt;2010, 0, metadata!$H$24*(denatran!M60 + denatran!N60))</f>
        <v>0</v>
      </c>
      <c r="Z60" s="0" t="n">
        <f aca="false">IF(B60&lt;2010, 0, metadata!$H$25*(denatran!M60 + denatran!N60))</f>
        <v>0</v>
      </c>
      <c r="AA60" s="0" t="n">
        <f aca="false">IF(B60&lt;2010, 0, metadata!$H$26*(denatran!M60 + denatran!N60))</f>
        <v>0</v>
      </c>
      <c r="AB60" s="0" t="n">
        <f aca="false">IF(B60&lt;2010, 0, metadata!$H$27*(denatran!M60 + denatran!N60))</f>
        <v>0</v>
      </c>
    </row>
    <row r="61" customFormat="false" ht="12.8" hidden="false" customHeight="false" outlineLevel="0" collapsed="false">
      <c r="A61" s="0" t="str">
        <f aca="false">denatran!A61</f>
        <v>ALAGOAS</v>
      </c>
      <c r="B61" s="0" t="n">
        <f aca="false">denatran!B61</f>
        <v>1999</v>
      </c>
      <c r="C61" s="0" t="n">
        <f aca="false">metadata!$H$2*denatran!$D61</f>
        <v>25689.7294563626</v>
      </c>
      <c r="D61" s="0" t="n">
        <f aca="false">IF(B61&gt;2006, 0, metadata!$H$3*denatran!D61)</f>
        <v>1955.3438087859</v>
      </c>
      <c r="E61" s="0" t="n">
        <f aca="false">IF(B61&lt;2003, 0, metadata!$H$4*denatran!D61)</f>
        <v>0</v>
      </c>
      <c r="F61" s="0" t="n">
        <f aca="false">IF(B61&lt;2003, 0, metadata!$H$5*denatran!D61)</f>
        <v>0</v>
      </c>
      <c r="G61" s="0" t="n">
        <f aca="false">IF(B61&lt;2003, 0, metadata!$H$6*(denatran!H61 + denatran!I61 + denatran!X61))</f>
        <v>0</v>
      </c>
      <c r="H61" s="0" t="n">
        <f aca="false">IF(B61&gt;2006, 0, metadata!$H$7*(denatran!H61 + denatran!I61 + denatran!X61))</f>
        <v>198.999437524617</v>
      </c>
      <c r="I61" s="0" t="n">
        <f aca="false">IF(B61&lt;2003, 0, metadata!$H$8*(denatran!H61 + denatran!I61 + denatran!X61))</f>
        <v>0</v>
      </c>
      <c r="J61" s="0" t="n">
        <f aca="false">IF(B61&lt;2003, 0, metadata!$H$9*(denatran!H61 + denatran!I61 + denatran!X61))</f>
        <v>0</v>
      </c>
      <c r="K61" s="0" t="n">
        <f aca="false">metadata!$H$10*(denatran!H61 + denatran!I61 + denatran!X61)</f>
        <v>4374.45792091888</v>
      </c>
      <c r="L61" s="5" t="n">
        <f aca="false">metadata!$H$11*(denatran!G61 + denatran!F61)</f>
        <v>755.705347651022</v>
      </c>
      <c r="M61" s="0" t="n">
        <f aca="false">metadata!$H$12*(denatran!G61 + denatran!F61)</f>
        <v>2500.47153266841</v>
      </c>
      <c r="N61" s="0" t="n">
        <f aca="false">metadata!$H$13*(denatran!G61 + denatran!F61)</f>
        <v>1425.67555981027</v>
      </c>
      <c r="O61" s="0" t="n">
        <f aca="false">metadata!$H$14*(denatran!G61 + denatran!F61)</f>
        <v>2629.83698712083</v>
      </c>
      <c r="P61" s="0" t="n">
        <f aca="false">metadata!$H$15*(denatran!G61 + denatran!F61)</f>
        <v>2920.31057274946</v>
      </c>
      <c r="Q61" s="0" t="n">
        <f aca="false">metadata!$H$16*(denatran!L61 + denatran!O61)</f>
        <v>1722.39978577169</v>
      </c>
      <c r="R61" s="0" t="n">
        <f aca="false">metadata!$H$17*(denatran!L61 + denatran!O61)</f>
        <v>416.671091851637</v>
      </c>
      <c r="S61" s="0" t="n">
        <f aca="false">metadata!$H$18*(denatran!L61 + denatran!O61)</f>
        <v>779.929122376669</v>
      </c>
      <c r="T61" s="0" t="n">
        <f aca="false">metadata!$H$19*(denatran!M61 + denatran!N61)</f>
        <v>13079.0959180212</v>
      </c>
      <c r="U61" s="0" t="n">
        <f aca="false">metadata!$H$20*(denatran!M61 + denatran!N61)</f>
        <v>1868.44227400303</v>
      </c>
      <c r="V61" s="0" t="n">
        <f aca="false">metadata!$H$21*(denatran!M61 + denatran!N61)</f>
        <v>622.814091334343</v>
      </c>
      <c r="W61" s="0" t="n">
        <f aca="false">IF(B61&lt;2010, 0, metadata!$H$22*(denatran!M61 + denatran!N61))</f>
        <v>0</v>
      </c>
      <c r="X61" s="0" t="n">
        <f aca="false">IF(B61&lt;2010, 0, metadata!$H$23*(denatran!M61 + denatran!N61))</f>
        <v>0</v>
      </c>
      <c r="Y61" s="0" t="n">
        <f aca="false">IF(B61&lt;2010, 0, metadata!$H$24*(denatran!M61 + denatran!N61))</f>
        <v>0</v>
      </c>
      <c r="Z61" s="0" t="n">
        <f aca="false">IF(B61&lt;2010, 0, metadata!$H$25*(denatran!M61 + denatran!N61))</f>
        <v>0</v>
      </c>
      <c r="AA61" s="0" t="n">
        <f aca="false">IF(B61&lt;2010, 0, metadata!$H$26*(denatran!M61 + denatran!N61))</f>
        <v>0</v>
      </c>
      <c r="AB61" s="0" t="n">
        <f aca="false">IF(B61&lt;2010, 0, metadata!$H$27*(denatran!M61 + denatran!N61))</f>
        <v>0</v>
      </c>
    </row>
    <row r="62" customFormat="false" ht="12.8" hidden="false" customHeight="false" outlineLevel="0" collapsed="false">
      <c r="A62" s="0" t="str">
        <f aca="false">denatran!A62</f>
        <v>ALAGOAS</v>
      </c>
      <c r="B62" s="0" t="n">
        <f aca="false">denatran!B62</f>
        <v>1998</v>
      </c>
      <c r="C62" s="0" t="n">
        <f aca="false">metadata!$H$2*denatran!$D62</f>
        <v>24016.8771565337</v>
      </c>
      <c r="D62" s="0" t="n">
        <f aca="false">IF(B62&gt;2006, 0, metadata!$H$3*denatran!D62)</f>
        <v>1828.01660617601</v>
      </c>
      <c r="E62" s="0" t="n">
        <f aca="false">IF(B62&lt;2003, 0, metadata!$H$4*denatran!D62)</f>
        <v>0</v>
      </c>
      <c r="F62" s="0" t="n">
        <f aca="false">IF(B62&lt;2003, 0, metadata!$H$5*denatran!D62)</f>
        <v>0</v>
      </c>
      <c r="G62" s="0" t="n">
        <f aca="false">IF(B62&lt;2003, 0, metadata!$H$6*(denatran!H62 + denatran!I62 + denatran!X62))</f>
        <v>0</v>
      </c>
      <c r="H62" s="0" t="n">
        <f aca="false">IF(B62&gt;2006, 0, metadata!$H$7*(denatran!H62 + denatran!I62 + denatran!X62))</f>
        <v>175.907839540656</v>
      </c>
      <c r="I62" s="0" t="n">
        <f aca="false">IF(B62&lt;2003, 0, metadata!$H$8*(denatran!H62 + denatran!I62 + denatran!X62))</f>
        <v>0</v>
      </c>
      <c r="J62" s="0" t="n">
        <f aca="false">IF(B62&lt;2003, 0, metadata!$H$9*(denatran!H62 + denatran!I62 + denatran!X62))</f>
        <v>0</v>
      </c>
      <c r="K62" s="0" t="n">
        <f aca="false">metadata!$H$10*(denatran!H62 + denatran!I62 + denatran!X62)</f>
        <v>3866.8523469327</v>
      </c>
      <c r="L62" s="5" t="n">
        <f aca="false">metadata!$H$11*(denatran!G62 + denatran!F62)</f>
        <v>704.670125287177</v>
      </c>
      <c r="M62" s="0" t="n">
        <f aca="false">metadata!$H$12*(denatran!G62 + denatran!F62)</f>
        <v>2331.60661583164</v>
      </c>
      <c r="N62" s="0" t="n">
        <f aca="false">metadata!$H$13*(denatran!G62 + denatran!F62)</f>
        <v>1329.3950856284</v>
      </c>
      <c r="O62" s="0" t="n">
        <f aca="false">metadata!$H$14*(denatran!G62 + denatran!F62)</f>
        <v>2452.2356034128</v>
      </c>
      <c r="P62" s="0" t="n">
        <f aca="false">metadata!$H$15*(denatran!G62 + denatran!F62)</f>
        <v>2723.09256983998</v>
      </c>
      <c r="Q62" s="0" t="n">
        <f aca="false">metadata!$H$16*(denatran!L62 + denatran!O62)</f>
        <v>1255.06829199602</v>
      </c>
      <c r="R62" s="0" t="n">
        <f aca="false">metadata!$H$17*(denatran!L62 + denatran!O62)</f>
        <v>303.617475974112</v>
      </c>
      <c r="S62" s="0" t="n">
        <f aca="false">metadata!$H$18*(denatran!L62 + denatran!O62)</f>
        <v>568.314232029865</v>
      </c>
      <c r="T62" s="0" t="n">
        <f aca="false">metadata!$H$19*(denatran!M62 + denatran!N62)</f>
        <v>10059.4868530026</v>
      </c>
      <c r="U62" s="0" t="n">
        <f aca="false">metadata!$H$20*(denatran!M62 + denatran!N62)</f>
        <v>1437.06955042894</v>
      </c>
      <c r="V62" s="0" t="n">
        <f aca="false">metadata!$H$21*(denatran!M62 + denatran!N62)</f>
        <v>479.023183476312</v>
      </c>
      <c r="W62" s="0" t="n">
        <f aca="false">IF(B62&lt;2010, 0, metadata!$H$22*(denatran!M62 + denatran!N62))</f>
        <v>0</v>
      </c>
      <c r="X62" s="0" t="n">
        <f aca="false">IF(B62&lt;2010, 0, metadata!$H$23*(denatran!M62 + denatran!N62))</f>
        <v>0</v>
      </c>
      <c r="Y62" s="0" t="n">
        <f aca="false">IF(B62&lt;2010, 0, metadata!$H$24*(denatran!M62 + denatran!N62))</f>
        <v>0</v>
      </c>
      <c r="Z62" s="0" t="n">
        <f aca="false">IF(B62&lt;2010, 0, metadata!$H$25*(denatran!M62 + denatran!N62))</f>
        <v>0</v>
      </c>
      <c r="AA62" s="0" t="n">
        <f aca="false">IF(B62&lt;2010, 0, metadata!$H$26*(denatran!M62 + denatran!N62))</f>
        <v>0</v>
      </c>
      <c r="AB62" s="0" t="n">
        <f aca="false">IF(B62&lt;2010, 0, metadata!$H$27*(denatran!M62 + denatran!N62))</f>
        <v>0</v>
      </c>
    </row>
    <row r="63" customFormat="false" ht="12.8" hidden="false" customHeight="false" outlineLevel="0" collapsed="false">
      <c r="A63" s="0" t="str">
        <f aca="false">denatran!A63</f>
        <v>ALAGOAS</v>
      </c>
      <c r="B63" s="0" t="n">
        <f aca="false">denatran!B63</f>
        <v>1997</v>
      </c>
      <c r="C63" s="0" t="n">
        <f aca="false">metadata!$H$2*denatran!$D63</f>
        <v>23402.8423026823</v>
      </c>
      <c r="D63" s="0" t="n">
        <f aca="false">IF(B63&gt;2006, 0, metadata!$H$3*denatran!D63)</f>
        <v>1781.28005910973</v>
      </c>
      <c r="E63" s="0" t="n">
        <f aca="false">IF(B63&lt;2003, 0, metadata!$H$4*denatran!D63)</f>
        <v>0</v>
      </c>
      <c r="F63" s="0" t="n">
        <f aca="false">IF(B63&lt;2003, 0, metadata!$H$5*denatran!D63)</f>
        <v>0</v>
      </c>
      <c r="G63" s="0" t="n">
        <f aca="false">IF(B63&lt;2003, 0, metadata!$H$6*(denatran!H63 + denatran!I63 + denatran!X63))</f>
        <v>0</v>
      </c>
      <c r="H63" s="0" t="n">
        <f aca="false">IF(B63&gt;2006, 0, metadata!$H$7*(denatran!H63 + denatran!I63 + denatran!X63))</f>
        <v>171.410437824369</v>
      </c>
      <c r="I63" s="0" t="n">
        <f aca="false">IF(B63&lt;2003, 0, metadata!$H$8*(denatran!H63 + denatran!I63 + denatran!X63))</f>
        <v>0</v>
      </c>
      <c r="J63" s="0" t="n">
        <f aca="false">IF(B63&lt;2003, 0, metadata!$H$9*(denatran!H63 + denatran!I63 + denatran!X63))</f>
        <v>0</v>
      </c>
      <c r="K63" s="0" t="n">
        <f aca="false">metadata!$H$10*(denatran!H63 + denatran!I63 + denatran!X63)</f>
        <v>3767.98928075477</v>
      </c>
      <c r="L63" s="5" t="n">
        <f aca="false">metadata!$H$11*(denatran!G63 + denatran!F63)</f>
        <v>686.653960463831</v>
      </c>
      <c r="M63" s="0" t="n">
        <f aca="false">metadata!$H$12*(denatran!G63 + denatran!F63)</f>
        <v>2271.99488037328</v>
      </c>
      <c r="N63" s="0" t="n">
        <f aca="false">metadata!$H$13*(denatran!G63 + denatran!F63)</f>
        <v>1295.406698554</v>
      </c>
      <c r="O63" s="0" t="n">
        <f aca="false">metadata!$H$14*(denatran!G63 + denatran!F63)</f>
        <v>2389.53976995632</v>
      </c>
      <c r="P63" s="0" t="n">
        <f aca="false">metadata!$H$15*(denatran!G63 + denatran!F63)</f>
        <v>2653.47178870146</v>
      </c>
      <c r="Q63" s="0" t="n">
        <f aca="false">metadata!$H$16*(denatran!L63 + denatran!O63)</f>
        <v>1222.98020368102</v>
      </c>
      <c r="R63" s="0" t="n">
        <f aca="false">metadata!$H$17*(denatran!L63 + denatran!O63)</f>
        <v>295.854946679758</v>
      </c>
      <c r="S63" s="0" t="n">
        <f aca="false">metadata!$H$18*(denatran!L63 + denatran!O63)</f>
        <v>553.784251960778</v>
      </c>
      <c r="T63" s="0" t="n">
        <f aca="false">metadata!$H$19*(denatran!M63 + denatran!N63)</f>
        <v>9802.2978979463</v>
      </c>
      <c r="U63" s="0" t="n">
        <f aca="false">metadata!$H$20*(denatran!M63 + denatran!N63)</f>
        <v>1400.32827113519</v>
      </c>
      <c r="V63" s="0" t="n">
        <f aca="false">metadata!$H$21*(denatran!M63 + denatran!N63)</f>
        <v>466.776090378395</v>
      </c>
      <c r="W63" s="0" t="n">
        <f aca="false">IF(B63&lt;2010, 0, metadata!$H$22*(denatran!M63 + denatran!N63))</f>
        <v>0</v>
      </c>
      <c r="X63" s="0" t="n">
        <f aca="false">IF(B63&lt;2010, 0, metadata!$H$23*(denatran!M63 + denatran!N63))</f>
        <v>0</v>
      </c>
      <c r="Y63" s="0" t="n">
        <f aca="false">IF(B63&lt;2010, 0, metadata!$H$24*(denatran!M63 + denatran!N63))</f>
        <v>0</v>
      </c>
      <c r="Z63" s="0" t="n">
        <f aca="false">IF(B63&lt;2010, 0, metadata!$H$25*(denatran!M63 + denatran!N63))</f>
        <v>0</v>
      </c>
      <c r="AA63" s="0" t="n">
        <f aca="false">IF(B63&lt;2010, 0, metadata!$H$26*(denatran!M63 + denatran!N63))</f>
        <v>0</v>
      </c>
      <c r="AB63" s="0" t="n">
        <f aca="false">IF(B63&lt;2010, 0, metadata!$H$27*(denatran!M63 + denatran!N63))</f>
        <v>0</v>
      </c>
    </row>
    <row r="64" customFormat="false" ht="12.8" hidden="false" customHeight="false" outlineLevel="0" collapsed="false">
      <c r="A64" s="0" t="str">
        <f aca="false">denatran!A64</f>
        <v>ALAGOAS</v>
      </c>
      <c r="B64" s="0" t="n">
        <f aca="false">denatran!B64</f>
        <v>1996</v>
      </c>
      <c r="C64" s="0" t="n">
        <f aca="false">metadata!$H$2*denatran!$D64</f>
        <v>22804.5063591966</v>
      </c>
      <c r="D64" s="0" t="n">
        <f aca="false">IF(B64&gt;2006, 0, metadata!$H$3*denatran!D64)</f>
        <v>1735.73841630434</v>
      </c>
      <c r="E64" s="0" t="n">
        <f aca="false">IF(B64&lt;2003, 0, metadata!$H$4*denatran!D64)</f>
        <v>0</v>
      </c>
      <c r="F64" s="0" t="n">
        <f aca="false">IF(B64&lt;2003, 0, metadata!$H$5*denatran!D64)</f>
        <v>0</v>
      </c>
      <c r="G64" s="0" t="n">
        <f aca="false">IF(B64&lt;2003, 0, metadata!$H$6*(denatran!H64 + denatran!I64 + denatran!X64))</f>
        <v>0</v>
      </c>
      <c r="H64" s="0" t="n">
        <f aca="false">IF(B64&gt;2006, 0, metadata!$H$7*(denatran!H64 + denatran!I64 + denatran!X64))</f>
        <v>167.028020308049</v>
      </c>
      <c r="I64" s="0" t="n">
        <f aca="false">IF(B64&lt;2003, 0, metadata!$H$8*(denatran!H64 + denatran!I64 + denatran!X64))</f>
        <v>0</v>
      </c>
      <c r="J64" s="0" t="n">
        <f aca="false">IF(B64&lt;2003, 0, metadata!$H$9*(denatran!H64 + denatran!I64 + denatran!X64))</f>
        <v>0</v>
      </c>
      <c r="K64" s="0" t="n">
        <f aca="false">metadata!$H$10*(denatran!H64 + denatran!I64 + denatran!X64)</f>
        <v>3671.65382747155</v>
      </c>
      <c r="L64" s="5" t="n">
        <f aca="false">metadata!$H$11*(denatran!G64 + denatran!F64)</f>
        <v>669.098411442538</v>
      </c>
      <c r="M64" s="0" t="n">
        <f aca="false">metadata!$H$12*(denatran!G64 + denatran!F64)</f>
        <v>2213.9072266276</v>
      </c>
      <c r="N64" s="0" t="n">
        <f aca="false">metadata!$H$13*(denatran!G64 + denatran!F64)</f>
        <v>1262.28728599922</v>
      </c>
      <c r="O64" s="0" t="n">
        <f aca="false">metadata!$H$14*(denatran!G64 + denatran!F64)</f>
        <v>2328.44686874963</v>
      </c>
      <c r="P64" s="0" t="n">
        <f aca="false">metadata!$H$15*(denatran!G64 + denatran!F64)</f>
        <v>2585.63098861098</v>
      </c>
      <c r="Q64" s="0" t="n">
        <f aca="false">metadata!$H$16*(denatran!L64 + denatran!O64)</f>
        <v>1191.71250531475</v>
      </c>
      <c r="R64" s="0" t="n">
        <f aca="false">metadata!$H$17*(denatran!L64 + denatran!O64)</f>
        <v>288.290880470746</v>
      </c>
      <c r="S64" s="0" t="n">
        <f aca="false">metadata!$H$18*(denatran!L64 + denatran!O64)</f>
        <v>539.625757082296</v>
      </c>
      <c r="T64" s="0" t="n">
        <f aca="false">metadata!$H$19*(denatran!M64 + denatran!N64)</f>
        <v>9551.68444316849</v>
      </c>
      <c r="U64" s="0" t="n">
        <f aca="false">metadata!$H$20*(denatran!M64 + denatran!N64)</f>
        <v>1364.52634902407</v>
      </c>
      <c r="V64" s="0" t="n">
        <f aca="false">metadata!$H$21*(denatran!M64 + denatran!N64)</f>
        <v>454.842116341356</v>
      </c>
      <c r="W64" s="0" t="n">
        <f aca="false">IF(B64&lt;2010, 0, metadata!$H$22*(denatran!M64 + denatran!N64))</f>
        <v>0</v>
      </c>
      <c r="X64" s="0" t="n">
        <f aca="false">IF(B64&lt;2010, 0, metadata!$H$23*(denatran!M64 + denatran!N64))</f>
        <v>0</v>
      </c>
      <c r="Y64" s="0" t="n">
        <f aca="false">IF(B64&lt;2010, 0, metadata!$H$24*(denatran!M64 + denatran!N64))</f>
        <v>0</v>
      </c>
      <c r="Z64" s="0" t="n">
        <f aca="false">IF(B64&lt;2010, 0, metadata!$H$25*(denatran!M64 + denatran!N64))</f>
        <v>0</v>
      </c>
      <c r="AA64" s="0" t="n">
        <f aca="false">IF(B64&lt;2010, 0, metadata!$H$26*(denatran!M64 + denatran!N64))</f>
        <v>0</v>
      </c>
      <c r="AB64" s="0" t="n">
        <f aca="false">IF(B64&lt;2010, 0, metadata!$H$27*(denatran!M64 + denatran!N64))</f>
        <v>0</v>
      </c>
    </row>
    <row r="65" customFormat="false" ht="12.8" hidden="false" customHeight="false" outlineLevel="0" collapsed="false">
      <c r="A65" s="0" t="str">
        <f aca="false">denatran!A65</f>
        <v>ALAGOAS</v>
      </c>
      <c r="B65" s="0" t="n">
        <f aca="false">denatran!B65</f>
        <v>1995</v>
      </c>
      <c r="C65" s="0" t="n">
        <f aca="false">metadata!$H$2*denatran!$D65</f>
        <v>22221.4679550711</v>
      </c>
      <c r="D65" s="0" t="n">
        <f aca="false">IF(B65&gt;2006, 0, metadata!$H$3*denatran!D65)</f>
        <v>1691.36112787366</v>
      </c>
      <c r="E65" s="0" t="n">
        <f aca="false">IF(B65&lt;2003, 0, metadata!$H$4*denatran!D65)</f>
        <v>0</v>
      </c>
      <c r="F65" s="0" t="n">
        <f aca="false">IF(B65&lt;2003, 0, metadata!$H$5*denatran!D65)</f>
        <v>0</v>
      </c>
      <c r="G65" s="0" t="n">
        <f aca="false">IF(B65&lt;2003, 0, metadata!$H$6*(denatran!H65 + denatran!I65 + denatran!X65))</f>
        <v>0</v>
      </c>
      <c r="H65" s="0" t="n">
        <f aca="false">IF(B65&gt;2006, 0, metadata!$H$7*(denatran!H65 + denatran!I65 + denatran!X65))</f>
        <v>162.757647212893</v>
      </c>
      <c r="I65" s="0" t="n">
        <f aca="false">IF(B65&lt;2003, 0, metadata!$H$8*(denatran!H65 + denatran!I65 + denatran!X65))</f>
        <v>0</v>
      </c>
      <c r="J65" s="0" t="n">
        <f aca="false">IF(B65&lt;2003, 0, metadata!$H$9*(denatran!H65 + denatran!I65 + denatran!X65))</f>
        <v>0</v>
      </c>
      <c r="K65" s="0" t="n">
        <f aca="false">metadata!$H$10*(denatran!H65 + denatran!I65 + denatran!X65)</f>
        <v>3577.78136409298</v>
      </c>
      <c r="L65" s="5" t="n">
        <f aca="false">metadata!$H$11*(denatran!G65 + denatran!F65)</f>
        <v>651.991701748161</v>
      </c>
      <c r="M65" s="0" t="n">
        <f aca="false">metadata!$H$12*(denatran!G65 + denatran!F65)</f>
        <v>2157.30468869219</v>
      </c>
      <c r="N65" s="0" t="n">
        <f aca="false">metadata!$H$13*(denatran!G65 + denatran!F65)</f>
        <v>1230.01463106056</v>
      </c>
      <c r="O65" s="0" t="n">
        <f aca="false">metadata!$H$14*(denatran!G65 + denatran!F65)</f>
        <v>2268.91591793389</v>
      </c>
      <c r="P65" s="0" t="n">
        <f aca="false">metadata!$H$15*(denatran!G65 + denatran!F65)</f>
        <v>2519.52466113728</v>
      </c>
      <c r="Q65" s="0" t="n">
        <f aca="false">metadata!$H$16*(denatran!L65 + denatran!O65)</f>
        <v>1161.24422214602</v>
      </c>
      <c r="R65" s="0" t="n">
        <f aca="false">metadata!$H$17*(denatran!L65 + denatran!O65)</f>
        <v>280.920203279753</v>
      </c>
      <c r="S65" s="0" t="n">
        <f aca="false">metadata!$H$18*(denatran!L65 + denatran!O65)</f>
        <v>525.829249704384</v>
      </c>
      <c r="T65" s="0" t="n">
        <f aca="false">metadata!$H$19*(denatran!M65 + denatran!N65)</f>
        <v>9307.47837412508</v>
      </c>
      <c r="U65" s="0" t="n">
        <f aca="false">metadata!$H$20*(denatran!M65 + denatran!N65)</f>
        <v>1329.63976773215</v>
      </c>
      <c r="V65" s="0" t="n">
        <f aca="false">metadata!$H$21*(denatran!M65 + denatran!N65)</f>
        <v>443.213255910718</v>
      </c>
      <c r="W65" s="0" t="n">
        <f aca="false">IF(B65&lt;2010, 0, metadata!$H$22*(denatran!M65 + denatran!N65))</f>
        <v>0</v>
      </c>
      <c r="X65" s="0" t="n">
        <f aca="false">IF(B65&lt;2010, 0, metadata!$H$23*(denatran!M65 + denatran!N65))</f>
        <v>0</v>
      </c>
      <c r="Y65" s="0" t="n">
        <f aca="false">IF(B65&lt;2010, 0, metadata!$H$24*(denatran!M65 + denatran!N65))</f>
        <v>0</v>
      </c>
      <c r="Z65" s="0" t="n">
        <f aca="false">IF(B65&lt;2010, 0, metadata!$H$25*(denatran!M65 + denatran!N65))</f>
        <v>0</v>
      </c>
      <c r="AA65" s="0" t="n">
        <f aca="false">IF(B65&lt;2010, 0, metadata!$H$26*(denatran!M65 + denatran!N65))</f>
        <v>0</v>
      </c>
      <c r="AB65" s="0" t="n">
        <f aca="false">IF(B65&lt;2010, 0, metadata!$H$27*(denatran!M65 + denatran!N65))</f>
        <v>0</v>
      </c>
    </row>
    <row r="66" customFormat="false" ht="12.8" hidden="false" customHeight="false" outlineLevel="0" collapsed="false">
      <c r="A66" s="0" t="str">
        <f aca="false">denatran!A66</f>
        <v>ALAGOAS</v>
      </c>
      <c r="B66" s="0" t="n">
        <f aca="false">denatran!B66</f>
        <v>1994</v>
      </c>
      <c r="C66" s="0" t="n">
        <f aca="false">metadata!$H$2*denatran!$D66</f>
        <v>21653.3359810753</v>
      </c>
      <c r="D66" s="0" t="n">
        <f aca="false">IF(B66&gt;2006, 0, metadata!$H$3*denatran!D66)</f>
        <v>1648.11842499456</v>
      </c>
      <c r="E66" s="0" t="n">
        <f aca="false">IF(B66&lt;2003, 0, metadata!$H$4*denatran!D66)</f>
        <v>0</v>
      </c>
      <c r="F66" s="0" t="n">
        <f aca="false">IF(B66&lt;2003, 0, metadata!$H$5*denatran!D66)</f>
        <v>0</v>
      </c>
      <c r="G66" s="0" t="n">
        <f aca="false">IF(B66&lt;2003, 0, metadata!$H$6*(denatran!H66 + denatran!I66 + denatran!X66))</f>
        <v>0</v>
      </c>
      <c r="H66" s="0" t="n">
        <f aca="false">IF(B66&gt;2006, 0, metadata!$H$7*(denatran!H66 + denatran!I66 + denatran!X66))</f>
        <v>158.59645392085</v>
      </c>
      <c r="I66" s="0" t="n">
        <f aca="false">IF(B66&lt;2003, 0, metadata!$H$8*(denatran!H66 + denatran!I66 + denatran!X66))</f>
        <v>0</v>
      </c>
      <c r="J66" s="0" t="n">
        <f aca="false">IF(B66&lt;2003, 0, metadata!$H$9*(denatran!H66 + denatran!I66 + denatran!X66))</f>
        <v>0</v>
      </c>
      <c r="K66" s="0" t="n">
        <f aca="false">metadata!$H$10*(denatran!H66 + denatran!I66 + denatran!X66)</f>
        <v>3486.30891983244</v>
      </c>
      <c r="L66" s="5" t="n">
        <f aca="false">metadata!$H$11*(denatran!G66 + denatran!F66)</f>
        <v>635.322355992426</v>
      </c>
      <c r="M66" s="0" t="n">
        <f aca="false">metadata!$H$12*(denatran!G66 + denatran!F66)</f>
        <v>2102.14929689831</v>
      </c>
      <c r="N66" s="0" t="n">
        <f aca="false">metadata!$H$13*(denatran!G66 + denatran!F66)</f>
        <v>1198.56708484979</v>
      </c>
      <c r="O66" s="0" t="n">
        <f aca="false">metadata!$H$14*(denatran!G66 + denatran!F66)</f>
        <v>2210.90698342549</v>
      </c>
      <c r="P66" s="0" t="n">
        <f aca="false">metadata!$H$15*(denatran!G66 + denatran!F66)</f>
        <v>2455.10846135439</v>
      </c>
      <c r="Q66" s="0" t="n">
        <f aca="false">metadata!$H$16*(denatran!L66 + denatran!O66)</f>
        <v>1131.55491568107</v>
      </c>
      <c r="R66" s="0" t="n">
        <f aca="false">metadata!$H$17*(denatran!L66 + denatran!O66)</f>
        <v>273.737970767152</v>
      </c>
      <c r="S66" s="0" t="n">
        <f aca="false">metadata!$H$18*(denatran!L66 + denatran!O66)</f>
        <v>512.385474962621</v>
      </c>
      <c r="T66" s="0" t="n">
        <f aca="false">metadata!$H$19*(denatran!M66 + denatran!N66)</f>
        <v>9069.51587442404</v>
      </c>
      <c r="U66" s="0" t="n">
        <f aca="false">metadata!$H$20*(denatran!M66 + denatran!N66)</f>
        <v>1295.64512491772</v>
      </c>
      <c r="V66" s="0" t="n">
        <f aca="false">metadata!$H$21*(denatran!M66 + denatran!N66)</f>
        <v>431.881708305906</v>
      </c>
      <c r="W66" s="0" t="n">
        <f aca="false">IF(B66&lt;2010, 0, metadata!$H$22*(denatran!M66 + denatran!N66))</f>
        <v>0</v>
      </c>
      <c r="X66" s="0" t="n">
        <f aca="false">IF(B66&lt;2010, 0, metadata!$H$23*(denatran!M66 + denatran!N66))</f>
        <v>0</v>
      </c>
      <c r="Y66" s="0" t="n">
        <f aca="false">IF(B66&lt;2010, 0, metadata!$H$24*(denatran!M66 + denatran!N66))</f>
        <v>0</v>
      </c>
      <c r="Z66" s="0" t="n">
        <f aca="false">IF(B66&lt;2010, 0, metadata!$H$25*(denatran!M66 + denatran!N66))</f>
        <v>0</v>
      </c>
      <c r="AA66" s="0" t="n">
        <f aca="false">IF(B66&lt;2010, 0, metadata!$H$26*(denatran!M66 + denatran!N66))</f>
        <v>0</v>
      </c>
      <c r="AB66" s="0" t="n">
        <f aca="false">IF(B66&lt;2010, 0, metadata!$H$27*(denatran!M66 + denatran!N66))</f>
        <v>0</v>
      </c>
    </row>
    <row r="67" customFormat="false" ht="12.8" hidden="false" customHeight="false" outlineLevel="0" collapsed="false">
      <c r="A67" s="0" t="str">
        <f aca="false">denatran!A67</f>
        <v>ALAGOAS</v>
      </c>
      <c r="B67" s="0" t="n">
        <f aca="false">denatran!B67</f>
        <v>1993</v>
      </c>
      <c r="C67" s="0" t="n">
        <f aca="false">metadata!$H$2*denatran!$D67</f>
        <v>21099.7293273927</v>
      </c>
      <c r="D67" s="0" t="n">
        <f aca="false">IF(B67&gt;2006, 0, metadata!$H$3*denatran!D67)</f>
        <v>1605.98129993765</v>
      </c>
      <c r="E67" s="0" t="n">
        <f aca="false">IF(B67&lt;2003, 0, metadata!$H$4*denatran!D67)</f>
        <v>0</v>
      </c>
      <c r="F67" s="0" t="n">
        <f aca="false">IF(B67&lt;2003, 0, metadata!$H$5*denatran!D67)</f>
        <v>0</v>
      </c>
      <c r="G67" s="0" t="n">
        <f aca="false">IF(B67&lt;2003, 0, metadata!$H$6*(denatran!H67 + denatran!I67 + denatran!X67))</f>
        <v>0</v>
      </c>
      <c r="H67" s="0" t="n">
        <f aca="false">IF(B67&gt;2006, 0, metadata!$H$7*(denatran!H67 + denatran!I67 + denatran!X67))</f>
        <v>154.541649053009</v>
      </c>
      <c r="I67" s="0" t="n">
        <f aca="false">IF(B67&lt;2003, 0, metadata!$H$8*(denatran!H67 + denatran!I67 + denatran!X67))</f>
        <v>0</v>
      </c>
      <c r="J67" s="0" t="n">
        <f aca="false">IF(B67&lt;2003, 0, metadata!$H$9*(denatran!H67 + denatran!I67 + denatran!X67))</f>
        <v>0</v>
      </c>
      <c r="K67" s="0" t="n">
        <f aca="false">metadata!$H$10*(denatran!H67 + denatran!I67 + denatran!X67)</f>
        <v>3397.17513386527</v>
      </c>
      <c r="L67" s="5" t="n">
        <f aca="false">metadata!$H$11*(denatran!G67 + denatran!F67)</f>
        <v>619.079192176093</v>
      </c>
      <c r="M67" s="0" t="n">
        <f aca="false">metadata!$H$12*(denatran!G67 + denatran!F67)</f>
        <v>2048.40405234042</v>
      </c>
      <c r="N67" s="0" t="n">
        <f aca="false">metadata!$H$13*(denatran!G67 + denatran!F67)</f>
        <v>1167.92355197164</v>
      </c>
      <c r="O67" s="0" t="n">
        <f aca="false">metadata!$H$14*(denatran!G67 + denatran!F67)</f>
        <v>2154.38115212783</v>
      </c>
      <c r="P67" s="0" t="n">
        <f aca="false">metadata!$H$15*(denatran!G67 + denatran!F67)</f>
        <v>2392.33917809447</v>
      </c>
      <c r="Q67" s="0" t="n">
        <f aca="false">metadata!$H$16*(denatran!L67 + denatran!O67)</f>
        <v>1102.62466997317</v>
      </c>
      <c r="R67" s="0" t="n">
        <f aca="false">metadata!$H$17*(denatran!L67 + denatran!O67)</f>
        <v>266.739365004294</v>
      </c>
      <c r="S67" s="0" t="n">
        <f aca="false">metadata!$H$18*(denatran!L67 + denatran!O67)</f>
        <v>499.28541460991</v>
      </c>
      <c r="T67" s="0" t="n">
        <f aca="false">metadata!$H$19*(denatran!M67 + denatran!N67)</f>
        <v>8837.63731593544</v>
      </c>
      <c r="U67" s="0" t="n">
        <f aca="false">metadata!$H$20*(denatran!M67 + denatran!N67)</f>
        <v>1262.5196165622</v>
      </c>
      <c r="V67" s="0" t="n">
        <f aca="false">metadata!$H$21*(denatran!M67 + denatran!N67)</f>
        <v>420.839872187401</v>
      </c>
      <c r="W67" s="0" t="n">
        <f aca="false">IF(B67&lt;2010, 0, metadata!$H$22*(denatran!M67 + denatran!N67))</f>
        <v>0</v>
      </c>
      <c r="X67" s="0" t="n">
        <f aca="false">IF(B67&lt;2010, 0, metadata!$H$23*(denatran!M67 + denatran!N67))</f>
        <v>0</v>
      </c>
      <c r="Y67" s="0" t="n">
        <f aca="false">IF(B67&lt;2010, 0, metadata!$H$24*(denatran!M67 + denatran!N67))</f>
        <v>0</v>
      </c>
      <c r="Z67" s="0" t="n">
        <f aca="false">IF(B67&lt;2010, 0, metadata!$H$25*(denatran!M67 + denatran!N67))</f>
        <v>0</v>
      </c>
      <c r="AA67" s="0" t="n">
        <f aca="false">IF(B67&lt;2010, 0, metadata!$H$26*(denatran!M67 + denatran!N67))</f>
        <v>0</v>
      </c>
      <c r="AB67" s="0" t="n">
        <f aca="false">IF(B67&lt;2010, 0, metadata!$H$27*(denatran!M67 + denatran!N67))</f>
        <v>0</v>
      </c>
    </row>
    <row r="68" customFormat="false" ht="12.8" hidden="false" customHeight="false" outlineLevel="0" collapsed="false">
      <c r="A68" s="0" t="str">
        <f aca="false">denatran!A68</f>
        <v>ALAGOAS</v>
      </c>
      <c r="B68" s="0" t="n">
        <f aca="false">denatran!B68</f>
        <v>1992</v>
      </c>
      <c r="C68" s="0" t="n">
        <f aca="false">metadata!$H$2*denatran!$D68</f>
        <v>20560.2766279678</v>
      </c>
      <c r="D68" s="0" t="n">
        <f aca="false">IF(B68&gt;2006, 0, metadata!$H$3*denatran!D68)</f>
        <v>1564.92148660854</v>
      </c>
      <c r="E68" s="0" t="n">
        <f aca="false">IF(B68&lt;2003, 0, metadata!$H$4*denatran!D68)</f>
        <v>0</v>
      </c>
      <c r="F68" s="0" t="n">
        <f aca="false">IF(B68&lt;2003, 0, metadata!$H$5*denatran!D68)</f>
        <v>0</v>
      </c>
      <c r="G68" s="0" t="n">
        <f aca="false">IF(B68&lt;2003, 0, metadata!$H$6*(denatran!H68 + denatran!I68 + denatran!X68))</f>
        <v>0</v>
      </c>
      <c r="H68" s="0" t="n">
        <f aca="false">IF(B68&gt;2006, 0, metadata!$H$7*(denatran!H68 + denatran!I68 + denatran!X68))</f>
        <v>150.590512597103</v>
      </c>
      <c r="I68" s="0" t="n">
        <f aca="false">IF(B68&lt;2003, 0, metadata!$H$8*(denatran!H68 + denatran!I68 + denatran!X68))</f>
        <v>0</v>
      </c>
      <c r="J68" s="0" t="n">
        <f aca="false">IF(B68&lt;2003, 0, metadata!$H$9*(denatran!H68 + denatran!I68 + denatran!X68))</f>
        <v>0</v>
      </c>
      <c r="K68" s="0" t="n">
        <f aca="false">metadata!$H$10*(denatran!H68 + denatran!I68 + denatran!X68)</f>
        <v>3310.32021416714</v>
      </c>
      <c r="L68" s="5" t="n">
        <f aca="false">metadata!$H$11*(denatran!G68 + denatran!F68)</f>
        <v>603.25131418793</v>
      </c>
      <c r="M68" s="0" t="n">
        <f aca="false">metadata!$H$12*(denatran!G68 + denatran!F68)</f>
        <v>1996.03290205682</v>
      </c>
      <c r="N68" s="0" t="n">
        <f aca="false">metadata!$H$13*(denatran!G68 + denatran!F68)</f>
        <v>1138.0634763727</v>
      </c>
      <c r="O68" s="0" t="n">
        <f aca="false">metadata!$H$14*(denatran!G68 + denatran!F68)</f>
        <v>2099.30050582794</v>
      </c>
      <c r="P68" s="0" t="n">
        <f aca="false">metadata!$H$15*(denatran!G68 + denatran!F68)</f>
        <v>2331.17470496127</v>
      </c>
      <c r="Q68" s="0" t="n">
        <f aca="false">metadata!$H$16*(denatran!L68 + denatran!O68)</f>
        <v>1074.43407826272</v>
      </c>
      <c r="R68" s="0" t="n">
        <f aca="false">metadata!$H$17*(denatran!L68 + denatran!O68)</f>
        <v>259.919691241576</v>
      </c>
      <c r="S68" s="0" t="n">
        <f aca="false">metadata!$H$18*(denatran!L68 + denatran!O68)</f>
        <v>486.520280966932</v>
      </c>
      <c r="T68" s="0" t="n">
        <f aca="false">metadata!$H$19*(denatran!M68 + denatran!N68)</f>
        <v>8611.68715171075</v>
      </c>
      <c r="U68" s="0" t="n">
        <f aca="false">metadata!$H$20*(denatran!M68 + denatran!N68)</f>
        <v>1230.24102167296</v>
      </c>
      <c r="V68" s="0" t="n">
        <f aca="false">metadata!$H$21*(denatran!M68 + denatran!N68)</f>
        <v>410.080340557654</v>
      </c>
      <c r="W68" s="0" t="n">
        <f aca="false">IF(B68&lt;2010, 0, metadata!$H$22*(denatran!M68 + denatran!N68))</f>
        <v>0</v>
      </c>
      <c r="X68" s="0" t="n">
        <f aca="false">IF(B68&lt;2010, 0, metadata!$H$23*(denatran!M68 + denatran!N68))</f>
        <v>0</v>
      </c>
      <c r="Y68" s="0" t="n">
        <f aca="false">IF(B68&lt;2010, 0, metadata!$H$24*(denatran!M68 + denatran!N68))</f>
        <v>0</v>
      </c>
      <c r="Z68" s="0" t="n">
        <f aca="false">IF(B68&lt;2010, 0, metadata!$H$25*(denatran!M68 + denatran!N68))</f>
        <v>0</v>
      </c>
      <c r="AA68" s="0" t="n">
        <f aca="false">IF(B68&lt;2010, 0, metadata!$H$26*(denatran!M68 + denatran!N68))</f>
        <v>0</v>
      </c>
      <c r="AB68" s="0" t="n">
        <f aca="false">IF(B68&lt;2010, 0, metadata!$H$27*(denatran!M68 + denatran!N68))</f>
        <v>0</v>
      </c>
    </row>
    <row r="69" customFormat="false" ht="12.8" hidden="false" customHeight="false" outlineLevel="0" collapsed="false">
      <c r="A69" s="0" t="str">
        <f aca="false">denatran!A69</f>
        <v>ALAGOAS</v>
      </c>
      <c r="B69" s="0" t="n">
        <f aca="false">denatran!B69</f>
        <v>1991</v>
      </c>
      <c r="C69" s="0" t="n">
        <f aca="false">metadata!$H$2*denatran!$D69</f>
        <v>20034.616011389</v>
      </c>
      <c r="D69" s="0" t="n">
        <f aca="false">IF(B69&gt;2006, 0, metadata!$H$3*denatran!D69)</f>
        <v>1524.91144158663</v>
      </c>
      <c r="E69" s="0" t="n">
        <f aca="false">IF(B69&lt;2003, 0, metadata!$H$4*denatran!D69)</f>
        <v>0</v>
      </c>
      <c r="F69" s="0" t="n">
        <f aca="false">IF(B69&lt;2003, 0, metadata!$H$5*denatran!D69)</f>
        <v>0</v>
      </c>
      <c r="G69" s="0" t="n">
        <f aca="false">IF(B69&lt;2003, 0, metadata!$H$6*(denatran!H69 + denatran!I69 + denatran!X69))</f>
        <v>0</v>
      </c>
      <c r="H69" s="0" t="n">
        <f aca="false">IF(B69&gt;2006, 0, metadata!$H$7*(denatran!H69 + denatran!I69 + denatran!X69))</f>
        <v>146.740394082888</v>
      </c>
      <c r="I69" s="0" t="n">
        <f aca="false">IF(B69&lt;2003, 0, metadata!$H$8*(denatran!H69 + denatran!I69 + denatran!X69))</f>
        <v>0</v>
      </c>
      <c r="J69" s="0" t="n">
        <f aca="false">IF(B69&lt;2003, 0, metadata!$H$9*(denatran!H69 + denatran!I69 + denatran!X69))</f>
        <v>0</v>
      </c>
      <c r="K69" s="0" t="n">
        <f aca="false">metadata!$H$10*(denatran!H69 + denatran!I69 + denatran!X69)</f>
        <v>3225.68589740483</v>
      </c>
      <c r="L69" s="5" t="n">
        <f aca="false">metadata!$H$11*(denatran!G69 + denatran!F69)</f>
        <v>587.828104495479</v>
      </c>
      <c r="M69" s="0" t="n">
        <f aca="false">metadata!$H$12*(denatran!G69 + denatran!F69)</f>
        <v>1945.00071484493</v>
      </c>
      <c r="N69" s="0" t="n">
        <f aca="false">metadata!$H$13*(denatran!G69 + denatran!F69)</f>
        <v>1108.96682755222</v>
      </c>
      <c r="O69" s="0" t="n">
        <f aca="false">metadata!$H$14*(denatran!G69 + denatran!F69)</f>
        <v>2045.62809576044</v>
      </c>
      <c r="P69" s="0" t="n">
        <f aca="false">metadata!$H$15*(denatran!G69 + denatran!F69)</f>
        <v>2271.57401208461</v>
      </c>
      <c r="Q69" s="0" t="n">
        <f aca="false">metadata!$H$16*(denatran!L69 + denatran!O69)</f>
        <v>1046.964229959</v>
      </c>
      <c r="R69" s="0" t="n">
        <f aca="false">metadata!$H$17*(denatran!L69 + denatran!O69)</f>
        <v>253.274374759152</v>
      </c>
      <c r="S69" s="0" t="n">
        <f aca="false">metadata!$H$18*(denatran!L69 + denatran!O69)</f>
        <v>474.081511027267</v>
      </c>
      <c r="T69" s="0" t="n">
        <f aca="false">metadata!$H$19*(denatran!M69 + denatran!N69)</f>
        <v>8391.51381164034</v>
      </c>
      <c r="U69" s="0" t="n">
        <f aca="false">metadata!$H$20*(denatran!M69 + denatran!N69)</f>
        <v>1198.78768737719</v>
      </c>
      <c r="V69" s="0" t="n">
        <f aca="false">metadata!$H$21*(denatran!M69 + denatran!N69)</f>
        <v>399.595895792397</v>
      </c>
      <c r="W69" s="0" t="n">
        <f aca="false">IF(B69&lt;2010, 0, metadata!$H$22*(denatran!M69 + denatran!N69))</f>
        <v>0</v>
      </c>
      <c r="X69" s="0" t="n">
        <f aca="false">IF(B69&lt;2010, 0, metadata!$H$23*(denatran!M69 + denatran!N69))</f>
        <v>0</v>
      </c>
      <c r="Y69" s="0" t="n">
        <f aca="false">IF(B69&lt;2010, 0, metadata!$H$24*(denatran!M69 + denatran!N69))</f>
        <v>0</v>
      </c>
      <c r="Z69" s="0" t="n">
        <f aca="false">IF(B69&lt;2010, 0, metadata!$H$25*(denatran!M69 + denatran!N69))</f>
        <v>0</v>
      </c>
      <c r="AA69" s="0" t="n">
        <f aca="false">IF(B69&lt;2010, 0, metadata!$H$26*(denatran!M69 + denatran!N69))</f>
        <v>0</v>
      </c>
      <c r="AB69" s="0" t="n">
        <f aca="false">IF(B69&lt;2010, 0, metadata!$H$27*(denatran!M69 + denatran!N69))</f>
        <v>0</v>
      </c>
    </row>
    <row r="70" customFormat="false" ht="12.8" hidden="false" customHeight="false" outlineLevel="0" collapsed="false">
      <c r="A70" s="0" t="str">
        <f aca="false">denatran!A70</f>
        <v>ALAGOAS</v>
      </c>
      <c r="B70" s="0" t="n">
        <f aca="false">denatran!B70</f>
        <v>1990</v>
      </c>
      <c r="C70" s="0" t="n">
        <f aca="false">metadata!$H$2*denatran!$D70</f>
        <v>19522.3948581416</v>
      </c>
      <c r="D70" s="0" t="n">
        <f aca="false">IF(B70&gt;2006, 0, metadata!$H$3*denatran!D70)</f>
        <v>1485.92432564861</v>
      </c>
      <c r="E70" s="0" t="n">
        <f aca="false">IF(B70&lt;2003, 0, metadata!$H$4*denatran!D70)</f>
        <v>0</v>
      </c>
      <c r="F70" s="0" t="n">
        <f aca="false">IF(B70&lt;2003, 0, metadata!$H$5*denatran!D70)</f>
        <v>0</v>
      </c>
      <c r="G70" s="0" t="n">
        <f aca="false">IF(B70&lt;2003, 0, metadata!$H$6*(denatran!H70 + denatran!I70 + denatran!X70))</f>
        <v>0</v>
      </c>
      <c r="H70" s="0" t="n">
        <f aca="false">IF(B70&gt;2006, 0, metadata!$H$7*(denatran!H70 + denatran!I70 + denatran!X70))</f>
        <v>142.988710804188</v>
      </c>
      <c r="I70" s="0" t="n">
        <f aca="false">IF(B70&lt;2003, 0, metadata!$H$8*(denatran!H70 + denatran!I70 + denatran!X70))</f>
        <v>0</v>
      </c>
      <c r="J70" s="0" t="n">
        <f aca="false">IF(B70&lt;2003, 0, metadata!$H$9*(denatran!H70 + denatran!I70 + denatran!X70))</f>
        <v>0</v>
      </c>
      <c r="K70" s="0" t="n">
        <f aca="false">metadata!$H$10*(denatran!H70 + denatran!I70 + denatran!X70)</f>
        <v>3143.21540985252</v>
      </c>
      <c r="L70" s="5" t="n">
        <f aca="false">metadata!$H$11*(denatran!G70 + denatran!F70)</f>
        <v>572.799217022678</v>
      </c>
      <c r="M70" s="0" t="n">
        <f aca="false">metadata!$H$12*(denatran!G70 + denatran!F70)</f>
        <v>1895.27325769484</v>
      </c>
      <c r="N70" s="0" t="n">
        <f aca="false">metadata!$H$13*(denatran!G70 + denatran!F70)</f>
        <v>1080.6140871254</v>
      </c>
      <c r="O70" s="0" t="n">
        <f aca="false">metadata!$H$14*(denatran!G70 + denatran!F70)</f>
        <v>1993.3279178219</v>
      </c>
      <c r="P70" s="0" t="n">
        <f aca="false">metadata!$H$15*(denatran!G70 + denatran!F70)</f>
        <v>2213.49711859708</v>
      </c>
      <c r="Q70" s="0" t="n">
        <f aca="false">metadata!$H$16*(denatran!L70 + denatran!O70)</f>
        <v>1020.19669795471</v>
      </c>
      <c r="R70" s="0" t="n">
        <f aca="false">metadata!$H$17*(denatran!L70 + denatran!O70)</f>
        <v>246.798957798159</v>
      </c>
      <c r="S70" s="0" t="n">
        <f aca="false">metadata!$H$18*(denatran!L70 + denatran!O70)</f>
        <v>461.96076071323</v>
      </c>
      <c r="T70" s="0" t="n">
        <f aca="false">metadata!$H$19*(denatran!M70 + denatran!N70)</f>
        <v>8176.96960077818</v>
      </c>
      <c r="U70" s="0" t="n">
        <f aca="false">metadata!$H$20*(denatran!M70 + denatran!N70)</f>
        <v>1168.13851439688</v>
      </c>
      <c r="V70" s="0" t="n">
        <f aca="false">metadata!$H$21*(denatran!M70 + denatran!N70)</f>
        <v>389.379504798961</v>
      </c>
      <c r="W70" s="0" t="n">
        <f aca="false">IF(B70&lt;2010, 0, metadata!$H$22*(denatran!M70 + denatran!N70))</f>
        <v>0</v>
      </c>
      <c r="X70" s="0" t="n">
        <f aca="false">IF(B70&lt;2010, 0, metadata!$H$23*(denatran!M70 + denatran!N70))</f>
        <v>0</v>
      </c>
      <c r="Y70" s="0" t="n">
        <f aca="false">IF(B70&lt;2010, 0, metadata!$H$24*(denatran!M70 + denatran!N70))</f>
        <v>0</v>
      </c>
      <c r="Z70" s="0" t="n">
        <f aca="false">IF(B70&lt;2010, 0, metadata!$H$25*(denatran!M70 + denatran!N70))</f>
        <v>0</v>
      </c>
      <c r="AA70" s="0" t="n">
        <f aca="false">IF(B70&lt;2010, 0, metadata!$H$26*(denatran!M70 + denatran!N70))</f>
        <v>0</v>
      </c>
      <c r="AB70" s="0" t="n">
        <f aca="false">IF(B70&lt;2010, 0, metadata!$H$27*(denatran!M70 + denatran!N70))</f>
        <v>0</v>
      </c>
    </row>
    <row r="71" customFormat="false" ht="12.8" hidden="false" customHeight="false" outlineLevel="0" collapsed="false">
      <c r="A71" s="0" t="str">
        <f aca="false">denatran!A71</f>
        <v>ALAGOAS</v>
      </c>
      <c r="B71" s="0" t="n">
        <f aca="false">denatran!B71</f>
        <v>1989</v>
      </c>
      <c r="C71" s="0" t="n">
        <f aca="false">metadata!$H$2*denatran!$D71</f>
        <v>19023.2695640653</v>
      </c>
      <c r="D71" s="0" t="n">
        <f aca="false">IF(B71&gt;2006, 0, metadata!$H$3*denatran!D71)</f>
        <v>1447.9339857644</v>
      </c>
      <c r="E71" s="0" t="n">
        <f aca="false">IF(B71&lt;2003, 0, metadata!$H$4*denatran!D71)</f>
        <v>0</v>
      </c>
      <c r="F71" s="0" t="n">
        <f aca="false">IF(B71&lt;2003, 0, metadata!$H$5*denatran!D71)</f>
        <v>0</v>
      </c>
      <c r="G71" s="0" t="n">
        <f aca="false">IF(B71&lt;2003, 0, metadata!$H$6*(denatran!H71 + denatran!I71 + denatran!X71))</f>
        <v>0</v>
      </c>
      <c r="H71" s="0" t="n">
        <f aca="false">IF(B71&gt;2006, 0, metadata!$H$7*(denatran!H71 + denatran!I71 + denatran!X71))</f>
        <v>139.332946086368</v>
      </c>
      <c r="I71" s="0" t="n">
        <f aca="false">IF(B71&lt;2003, 0, metadata!$H$8*(denatran!H71 + denatran!I71 + denatran!X71))</f>
        <v>0</v>
      </c>
      <c r="J71" s="0" t="n">
        <f aca="false">IF(B71&lt;2003, 0, metadata!$H$9*(denatran!H71 + denatran!I71 + denatran!X71))</f>
        <v>0</v>
      </c>
      <c r="K71" s="0" t="n">
        <f aca="false">metadata!$H$10*(denatran!H71 + denatran!I71 + denatran!X71)</f>
        <v>3062.85342930721</v>
      </c>
      <c r="L71" s="5" t="n">
        <f aca="false">metadata!$H$11*(denatran!G71 + denatran!F71)</f>
        <v>558.154570209591</v>
      </c>
      <c r="M71" s="0" t="n">
        <f aca="false">metadata!$H$12*(denatran!G71 + denatran!F71)</f>
        <v>1846.81717282535</v>
      </c>
      <c r="N71" s="0" t="n">
        <f aca="false">metadata!$H$13*(denatran!G71 + denatran!F71)</f>
        <v>1052.98623573019</v>
      </c>
      <c r="O71" s="0" t="n">
        <f aca="false">metadata!$H$14*(denatran!G71 + denatran!F71)</f>
        <v>1942.36488841886</v>
      </c>
      <c r="P71" s="0" t="n">
        <f aca="false">metadata!$H$15*(denatran!G71 + denatran!F71)</f>
        <v>2156.90506581438</v>
      </c>
      <c r="Q71" s="0" t="n">
        <f aca="false">metadata!$H$16*(denatran!L71 + denatran!O71)</f>
        <v>994.113526264843</v>
      </c>
      <c r="R71" s="0" t="n">
        <f aca="false">metadata!$H$17*(denatran!L71 + denatran!O71)</f>
        <v>240.489096570382</v>
      </c>
      <c r="S71" s="0" t="n">
        <f aca="false">metadata!$H$18*(denatran!L71 + denatran!O71)</f>
        <v>450.149899278545</v>
      </c>
      <c r="T71" s="0" t="n">
        <f aca="false">metadata!$H$19*(denatran!M71 + denatran!N71)</f>
        <v>7967.91060026631</v>
      </c>
      <c r="U71" s="0" t="n">
        <f aca="false">metadata!$H$20*(denatran!M71 + denatran!N71)</f>
        <v>1138.27294289519</v>
      </c>
      <c r="V71" s="0" t="n">
        <f aca="false">metadata!$H$21*(denatran!M71 + denatran!N71)</f>
        <v>379.424314298395</v>
      </c>
      <c r="W71" s="0" t="n">
        <f aca="false">IF(B71&lt;2010, 0, metadata!$H$22*(denatran!M71 + denatran!N71))</f>
        <v>0</v>
      </c>
      <c r="X71" s="0" t="n">
        <f aca="false">IF(B71&lt;2010, 0, metadata!$H$23*(denatran!M71 + denatran!N71))</f>
        <v>0</v>
      </c>
      <c r="Y71" s="0" t="n">
        <f aca="false">IF(B71&lt;2010, 0, metadata!$H$24*(denatran!M71 + denatran!N71))</f>
        <v>0</v>
      </c>
      <c r="Z71" s="0" t="n">
        <f aca="false">IF(B71&lt;2010, 0, metadata!$H$25*(denatran!M71 + denatran!N71))</f>
        <v>0</v>
      </c>
      <c r="AA71" s="0" t="n">
        <f aca="false">IF(B71&lt;2010, 0, metadata!$H$26*(denatran!M71 + denatran!N71))</f>
        <v>0</v>
      </c>
      <c r="AB71" s="0" t="n">
        <f aca="false">IF(B71&lt;2010, 0, metadata!$H$27*(denatran!M71 + denatran!N71))</f>
        <v>0</v>
      </c>
    </row>
    <row r="72" customFormat="false" ht="12.8" hidden="false" customHeight="false" outlineLevel="0" collapsed="false">
      <c r="A72" s="0" t="str">
        <f aca="false">denatran!A72</f>
        <v>ALAGOAS</v>
      </c>
      <c r="B72" s="0" t="n">
        <f aca="false">denatran!B72</f>
        <v>1988</v>
      </c>
      <c r="C72" s="0" t="n">
        <f aca="false">metadata!$H$2*denatran!$D72</f>
        <v>18536.9053098613</v>
      </c>
      <c r="D72" s="0" t="n">
        <f aca="false">IF(B72&gt;2006, 0, metadata!$H$3*denatran!D72)</f>
        <v>1410.91493755341</v>
      </c>
      <c r="E72" s="0" t="n">
        <f aca="false">IF(B72&lt;2003, 0, metadata!$H$4*denatran!D72)</f>
        <v>0</v>
      </c>
      <c r="F72" s="0" t="n">
        <f aca="false">IF(B72&lt;2003, 0, metadata!$H$5*denatran!D72)</f>
        <v>0</v>
      </c>
      <c r="G72" s="0" t="n">
        <f aca="false">IF(B72&lt;2003, 0, metadata!$H$6*(denatran!H72 + denatran!I72 + denatran!X72))</f>
        <v>0</v>
      </c>
      <c r="H72" s="0" t="n">
        <f aca="false">IF(B72&gt;2006, 0, metadata!$H$7*(denatran!H72 + denatran!I72 + denatran!X72))</f>
        <v>135.770647598134</v>
      </c>
      <c r="I72" s="0" t="n">
        <f aca="false">IF(B72&lt;2003, 0, metadata!$H$8*(denatran!H72 + denatran!I72 + denatran!X72))</f>
        <v>0</v>
      </c>
      <c r="J72" s="0" t="n">
        <f aca="false">IF(B72&lt;2003, 0, metadata!$H$9*(denatran!H72 + denatran!I72 + denatran!X72))</f>
        <v>0</v>
      </c>
      <c r="K72" s="0" t="n">
        <f aca="false">metadata!$H$10*(denatran!H72 + denatran!I72 + denatran!X72)</f>
        <v>2984.54604797802</v>
      </c>
      <c r="L72" s="5" t="n">
        <f aca="false">metadata!$H$11*(denatran!G72 + denatran!F72)</f>
        <v>543.884340249578</v>
      </c>
      <c r="M72" s="0" t="n">
        <f aca="false">metadata!$H$12*(denatran!G72 + denatran!F72)</f>
        <v>1799.59995530722</v>
      </c>
      <c r="N72" s="0" t="n">
        <f aca="false">metadata!$H$13*(denatran!G72 + denatran!F72)</f>
        <v>1026.06474026889</v>
      </c>
      <c r="O72" s="0" t="n">
        <f aca="false">metadata!$H$14*(denatran!G72 + denatran!F72)</f>
        <v>1892.70482093328</v>
      </c>
      <c r="P72" s="0" t="n">
        <f aca="false">metadata!$H$15*(denatran!G72 + denatran!F72)</f>
        <v>2101.75989110134</v>
      </c>
      <c r="Q72" s="0" t="n">
        <f aca="false">metadata!$H$16*(denatran!L72 + denatran!O72)</f>
        <v>968.69721798158</v>
      </c>
      <c r="R72" s="0" t="n">
        <f aca="false">metadata!$H$17*(denatran!L72 + denatran!O72)</f>
        <v>234.340558344409</v>
      </c>
      <c r="S72" s="0" t="n">
        <f aca="false">metadata!$H$18*(denatran!L72 + denatran!O72)</f>
        <v>438.641003854166</v>
      </c>
      <c r="T72" s="0" t="n">
        <f aca="false">metadata!$H$19*(denatran!M72 + denatran!N72)</f>
        <v>7764.19657079248</v>
      </c>
      <c r="U72" s="0" t="n">
        <f aca="false">metadata!$H$20*(denatran!M72 + denatran!N72)</f>
        <v>1109.17093868464</v>
      </c>
      <c r="V72" s="0" t="n">
        <f aca="false">metadata!$H$21*(denatran!M72 + denatran!N72)</f>
        <v>369.723646228213</v>
      </c>
      <c r="W72" s="0" t="n">
        <f aca="false">IF(B72&lt;2010, 0, metadata!$H$22*(denatran!M72 + denatran!N72))</f>
        <v>0</v>
      </c>
      <c r="X72" s="0" t="n">
        <f aca="false">IF(B72&lt;2010, 0, metadata!$H$23*(denatran!M72 + denatran!N72))</f>
        <v>0</v>
      </c>
      <c r="Y72" s="0" t="n">
        <f aca="false">IF(B72&lt;2010, 0, metadata!$H$24*(denatran!M72 + denatran!N72))</f>
        <v>0</v>
      </c>
      <c r="Z72" s="0" t="n">
        <f aca="false">IF(B72&lt;2010, 0, metadata!$H$25*(denatran!M72 + denatran!N72))</f>
        <v>0</v>
      </c>
      <c r="AA72" s="0" t="n">
        <f aca="false">IF(B72&lt;2010, 0, metadata!$H$26*(denatran!M72 + denatran!N72))</f>
        <v>0</v>
      </c>
      <c r="AB72" s="0" t="n">
        <f aca="false">IF(B72&lt;2010, 0, metadata!$H$27*(denatran!M72 + denatran!N72))</f>
        <v>0</v>
      </c>
    </row>
    <row r="73" customFormat="false" ht="12.8" hidden="false" customHeight="false" outlineLevel="0" collapsed="false">
      <c r="A73" s="0" t="str">
        <f aca="false">denatran!A73</f>
        <v>ALAGOAS</v>
      </c>
      <c r="B73" s="0" t="n">
        <f aca="false">denatran!B73</f>
        <v>1987</v>
      </c>
      <c r="C73" s="0" t="n">
        <f aca="false">metadata!$H$2*denatran!$D73</f>
        <v>18062.9758364909</v>
      </c>
      <c r="D73" s="0" t="n">
        <f aca="false">IF(B73&gt;2006, 0, metadata!$H$3*denatran!D73)</f>
        <v>1374.84234818924</v>
      </c>
      <c r="E73" s="0" t="n">
        <f aca="false">IF(B73&lt;2003, 0, metadata!$H$4*denatran!D73)</f>
        <v>0</v>
      </c>
      <c r="F73" s="0" t="n">
        <f aca="false">IF(B73&lt;2003, 0, metadata!$H$5*denatran!D73)</f>
        <v>0</v>
      </c>
      <c r="G73" s="0" t="n">
        <f aca="false">IF(B73&lt;2003, 0, metadata!$H$6*(denatran!H73 + denatran!I73 + denatran!X73))</f>
        <v>0</v>
      </c>
      <c r="H73" s="0" t="n">
        <f aca="false">IF(B73&gt;2006, 0, metadata!$H$7*(denatran!H73 + denatran!I73 + denatran!X73))</f>
        <v>132.299425706467</v>
      </c>
      <c r="I73" s="0" t="n">
        <f aca="false">IF(B73&lt;2003, 0, metadata!$H$8*(denatran!H73 + denatran!I73 + denatran!X73))</f>
        <v>0</v>
      </c>
      <c r="J73" s="0" t="n">
        <f aca="false">IF(B73&lt;2003, 0, metadata!$H$9*(denatran!H73 + denatran!I73 + denatran!X73))</f>
        <v>0</v>
      </c>
      <c r="K73" s="0" t="n">
        <f aca="false">metadata!$H$10*(denatran!H73 + denatran!I73 + denatran!X73)</f>
        <v>2908.2407363241</v>
      </c>
      <c r="L73" s="5" t="n">
        <f aca="false">metadata!$H$11*(denatran!G73 + denatran!F73)</f>
        <v>529.978954499359</v>
      </c>
      <c r="M73" s="0" t="n">
        <f aca="false">metadata!$H$12*(denatran!G73 + denatran!F73)</f>
        <v>1753.58993125847</v>
      </c>
      <c r="N73" s="0" t="n">
        <f aca="false">metadata!$H$13*(denatran!G73 + denatran!F73)</f>
        <v>999.831541475947</v>
      </c>
      <c r="O73" s="0" t="n">
        <f aca="false">metadata!$H$14*(denatran!G73 + denatran!F73)</f>
        <v>1844.31440278978</v>
      </c>
      <c r="P73" s="0" t="n">
        <f aca="false">metadata!$H$15*(denatran!G73 + denatran!F73)</f>
        <v>2048.02460240615</v>
      </c>
      <c r="Q73" s="0" t="n">
        <f aca="false">metadata!$H$16*(denatran!L73 + denatran!O73)</f>
        <v>943.930723537163</v>
      </c>
      <c r="R73" s="0" t="n">
        <f aca="false">metadata!$H$17*(denatran!L73 + denatran!O73)</f>
        <v>228.349218606249</v>
      </c>
      <c r="S73" s="0" t="n">
        <f aca="false">metadata!$H$18*(denatran!L73 + denatran!O73)</f>
        <v>427.426354133499</v>
      </c>
      <c r="T73" s="0" t="n">
        <f aca="false">metadata!$H$19*(denatran!M73 + denatran!N73)</f>
        <v>7565.69085851571</v>
      </c>
      <c r="U73" s="0" t="n">
        <f aca="false">metadata!$H$20*(denatran!M73 + denatran!N73)</f>
        <v>1080.81297978796</v>
      </c>
      <c r="V73" s="0" t="n">
        <f aca="false">metadata!$H$21*(denatran!M73 + denatran!N73)</f>
        <v>360.270993262653</v>
      </c>
      <c r="W73" s="0" t="n">
        <f aca="false">IF(B73&lt;2010, 0, metadata!$H$22*(denatran!M73 + denatran!N73))</f>
        <v>0</v>
      </c>
      <c r="X73" s="0" t="n">
        <f aca="false">IF(B73&lt;2010, 0, metadata!$H$23*(denatran!M73 + denatran!N73))</f>
        <v>0</v>
      </c>
      <c r="Y73" s="0" t="n">
        <f aca="false">IF(B73&lt;2010, 0, metadata!$H$24*(denatran!M73 + denatran!N73))</f>
        <v>0</v>
      </c>
      <c r="Z73" s="0" t="n">
        <f aca="false">IF(B73&lt;2010, 0, metadata!$H$25*(denatran!M73 + denatran!N73))</f>
        <v>0</v>
      </c>
      <c r="AA73" s="0" t="n">
        <f aca="false">IF(B73&lt;2010, 0, metadata!$H$26*(denatran!M73 + denatran!N73))</f>
        <v>0</v>
      </c>
      <c r="AB73" s="0" t="n">
        <f aca="false">IF(B73&lt;2010, 0, metadata!$H$27*(denatran!M73 + denatran!N73))</f>
        <v>0</v>
      </c>
    </row>
    <row r="74" customFormat="false" ht="12.8" hidden="false" customHeight="false" outlineLevel="0" collapsed="false">
      <c r="A74" s="0" t="str">
        <f aca="false">denatran!A74</f>
        <v>ALAGOAS</v>
      </c>
      <c r="B74" s="0" t="n">
        <f aca="false">denatran!B74</f>
        <v>1986</v>
      </c>
      <c r="C74" s="0" t="n">
        <f aca="false">metadata!$H$2*denatran!$D74</f>
        <v>17601.1632263171</v>
      </c>
      <c r="D74" s="0" t="n">
        <f aca="false">IF(B74&gt;2006, 0, metadata!$H$3*denatran!D74)</f>
        <v>1339.69201974158</v>
      </c>
      <c r="E74" s="0" t="n">
        <f aca="false">IF(B74&lt;2003, 0, metadata!$H$4*denatran!D74)</f>
        <v>0</v>
      </c>
      <c r="F74" s="0" t="n">
        <f aca="false">IF(B74&lt;2003, 0, metadata!$H$5*denatran!D74)</f>
        <v>0</v>
      </c>
      <c r="G74" s="0" t="n">
        <f aca="false">IF(B74&lt;2003, 0, metadata!$H$6*(denatran!H74 + denatran!I74 + denatran!X74))</f>
        <v>0</v>
      </c>
      <c r="H74" s="0" t="n">
        <f aca="false">IF(B74&gt;2006, 0, metadata!$H$7*(denatran!H74 + denatran!I74 + denatran!X74))</f>
        <v>128.916951873636</v>
      </c>
      <c r="I74" s="0" t="n">
        <f aca="false">IF(B74&lt;2003, 0, metadata!$H$8*(denatran!H74 + denatran!I74 + denatran!X74))</f>
        <v>0</v>
      </c>
      <c r="J74" s="0" t="n">
        <f aca="false">IF(B74&lt;2003, 0, metadata!$H$9*(denatran!H74 + denatran!I74 + denatran!X74))</f>
        <v>0</v>
      </c>
      <c r="K74" s="0" t="n">
        <f aca="false">metadata!$H$10*(denatran!H74 + denatran!I74 + denatran!X74)</f>
        <v>2833.88630781724</v>
      </c>
      <c r="L74" s="5" t="n">
        <f aca="false">metadata!$H$11*(denatran!G74 + denatran!F74)</f>
        <v>516.429085057577</v>
      </c>
      <c r="M74" s="0" t="n">
        <f aca="false">metadata!$H$12*(denatran!G74 + denatran!F74)</f>
        <v>1708.7562365971</v>
      </c>
      <c r="N74" s="0" t="n">
        <f aca="false">metadata!$H$13*(denatran!G74 + denatran!F74)</f>
        <v>974.269041803536</v>
      </c>
      <c r="O74" s="0" t="n">
        <f aca="false">metadata!$H$14*(denatran!G74 + denatran!F74)</f>
        <v>1797.16117310917</v>
      </c>
      <c r="P74" s="0" t="n">
        <f aca="false">metadata!$H$15*(denatran!G74 + denatran!F74)</f>
        <v>1995.66315344564</v>
      </c>
      <c r="Q74" s="0" t="n">
        <f aca="false">metadata!$H$16*(denatran!L74 + denatran!O74)</f>
        <v>919.797429266829</v>
      </c>
      <c r="R74" s="0" t="n">
        <f aca="false">metadata!$H$17*(denatran!L74 + denatran!O74)</f>
        <v>222.511058292561</v>
      </c>
      <c r="S74" s="0" t="n">
        <f aca="false">metadata!$H$18*(denatran!L74 + denatran!O74)</f>
        <v>416.498427193537</v>
      </c>
      <c r="T74" s="0" t="n">
        <f aca="false">metadata!$H$19*(denatran!M74 + denatran!N74)</f>
        <v>7372.26030339758</v>
      </c>
      <c r="U74" s="0" t="n">
        <f aca="false">metadata!$H$20*(denatran!M74 + denatran!N74)</f>
        <v>1053.18004334251</v>
      </c>
      <c r="V74" s="0" t="n">
        <f aca="false">metadata!$H$21*(denatran!M74 + denatran!N74)</f>
        <v>351.060014447503</v>
      </c>
      <c r="W74" s="0" t="n">
        <f aca="false">IF(B74&lt;2010, 0, metadata!$H$22*(denatran!M74 + denatran!N74))</f>
        <v>0</v>
      </c>
      <c r="X74" s="0" t="n">
        <f aca="false">IF(B74&lt;2010, 0, metadata!$H$23*(denatran!M74 + denatran!N74))</f>
        <v>0</v>
      </c>
      <c r="Y74" s="0" t="n">
        <f aca="false">IF(B74&lt;2010, 0, metadata!$H$24*(denatran!M74 + denatran!N74))</f>
        <v>0</v>
      </c>
      <c r="Z74" s="0" t="n">
        <f aca="false">IF(B74&lt;2010, 0, metadata!$H$25*(denatran!M74 + denatran!N74))</f>
        <v>0</v>
      </c>
      <c r="AA74" s="0" t="n">
        <f aca="false">IF(B74&lt;2010, 0, metadata!$H$26*(denatran!M74 + denatran!N74))</f>
        <v>0</v>
      </c>
      <c r="AB74" s="0" t="n">
        <f aca="false">IF(B74&lt;2010, 0, metadata!$H$27*(denatran!M74 + denatran!N74))</f>
        <v>0</v>
      </c>
    </row>
    <row r="75" customFormat="false" ht="12.8" hidden="false" customHeight="false" outlineLevel="0" collapsed="false">
      <c r="A75" s="0" t="str">
        <f aca="false">denatran!A75</f>
        <v>ALAGOAS</v>
      </c>
      <c r="B75" s="0" t="n">
        <f aca="false">denatran!B75</f>
        <v>1985</v>
      </c>
      <c r="C75" s="0" t="n">
        <f aca="false">metadata!$H$2*denatran!$D75</f>
        <v>17151.1576898419</v>
      </c>
      <c r="D75" s="0" t="n">
        <f aca="false">IF(B75&gt;2006, 0, metadata!$H$3*denatran!D75)</f>
        <v>1305.44037294394</v>
      </c>
      <c r="E75" s="0" t="n">
        <f aca="false">IF(B75&lt;2003, 0, metadata!$H$4*denatran!D75)</f>
        <v>0</v>
      </c>
      <c r="F75" s="0" t="n">
        <f aca="false">IF(B75&lt;2003, 0, metadata!$H$5*denatran!D75)</f>
        <v>0</v>
      </c>
      <c r="G75" s="0" t="n">
        <f aca="false">IF(B75&lt;2003, 0, metadata!$H$6*(denatran!H75 + denatran!I75 + denatran!X75))</f>
        <v>0</v>
      </c>
      <c r="H75" s="0" t="n">
        <f aca="false">IF(B75&gt;2006, 0, metadata!$H$7*(denatran!H75 + denatran!I75 + denatran!X75))</f>
        <v>125.620957095182</v>
      </c>
      <c r="I75" s="0" t="n">
        <f aca="false">IF(B75&lt;2003, 0, metadata!$H$8*(denatran!H75 + denatran!I75 + denatran!X75))</f>
        <v>0</v>
      </c>
      <c r="J75" s="0" t="n">
        <f aca="false">IF(B75&lt;2003, 0, metadata!$H$9*(denatran!H75 + denatran!I75 + denatran!X75))</f>
        <v>0</v>
      </c>
      <c r="K75" s="0" t="n">
        <f aca="false">metadata!$H$10*(denatran!H75 + denatran!I75 + denatran!X75)</f>
        <v>2761.43288460528</v>
      </c>
      <c r="L75" s="5" t="n">
        <f aca="false">metadata!$H$11*(denatran!G75 + denatran!F75)</f>
        <v>503.225642507525</v>
      </c>
      <c r="M75" s="0" t="n">
        <f aca="false">metadata!$H$12*(denatran!G75 + denatran!F75)</f>
        <v>1665.06879633715</v>
      </c>
      <c r="N75" s="0" t="n">
        <f aca="false">metadata!$H$13*(denatran!G75 + denatran!F75)</f>
        <v>949.360093616946</v>
      </c>
      <c r="O75" s="0" t="n">
        <f aca="false">metadata!$H$14*(denatran!G75 + denatran!F75)</f>
        <v>1751.21350093326</v>
      </c>
      <c r="P75" s="0" t="n">
        <f aca="false">metadata!$H$15*(denatran!G75 + denatran!F75)</f>
        <v>1944.640419525</v>
      </c>
      <c r="Q75" s="0" t="n">
        <f aca="false">metadata!$H$16*(denatran!L75 + denatran!O75)</f>
        <v>896.281146264188</v>
      </c>
      <c r="R75" s="0" t="n">
        <f aca="false">metadata!$H$17*(denatran!L75 + denatran!O75)</f>
        <v>216.822161094624</v>
      </c>
      <c r="S75" s="0" t="n">
        <f aca="false">metadata!$H$18*(denatran!L75 + denatran!O75)</f>
        <v>405.849892448397</v>
      </c>
      <c r="T75" s="0" t="n">
        <f aca="false">metadata!$H$19*(denatran!M75 + denatran!N75)</f>
        <v>7183.77514987628</v>
      </c>
      <c r="U75" s="0" t="n">
        <f aca="false">metadata!$H$20*(denatran!M75 + denatran!N75)</f>
        <v>1026.25359283947</v>
      </c>
      <c r="V75" s="0" t="n">
        <f aca="false">metadata!$H$21*(denatran!M75 + denatran!N75)</f>
        <v>342.084530946489</v>
      </c>
      <c r="W75" s="0" t="n">
        <f aca="false">IF(B75&lt;2010, 0, metadata!$H$22*(denatran!M75 + denatran!N75))</f>
        <v>0</v>
      </c>
      <c r="X75" s="0" t="n">
        <f aca="false">IF(B75&lt;2010, 0, metadata!$H$23*(denatran!M75 + denatran!N75))</f>
        <v>0</v>
      </c>
      <c r="Y75" s="0" t="n">
        <f aca="false">IF(B75&lt;2010, 0, metadata!$H$24*(denatran!M75 + denatran!N75))</f>
        <v>0</v>
      </c>
      <c r="Z75" s="0" t="n">
        <f aca="false">IF(B75&lt;2010, 0, metadata!$H$25*(denatran!M75 + denatran!N75))</f>
        <v>0</v>
      </c>
      <c r="AA75" s="0" t="n">
        <f aca="false">IF(B75&lt;2010, 0, metadata!$H$26*(denatran!M75 + denatran!N75))</f>
        <v>0</v>
      </c>
      <c r="AB75" s="0" t="n">
        <f aca="false">IF(B75&lt;2010, 0, metadata!$H$27*(denatran!M75 + denatran!N75))</f>
        <v>0</v>
      </c>
    </row>
    <row r="76" customFormat="false" ht="12.8" hidden="false" customHeight="false" outlineLevel="0" collapsed="false">
      <c r="A76" s="0" t="str">
        <f aca="false">denatran!A76</f>
        <v>ALAGOAS</v>
      </c>
      <c r="B76" s="0" t="n">
        <f aca="false">denatran!B76</f>
        <v>1984</v>
      </c>
      <c r="C76" s="0" t="n">
        <f aca="false">metadata!$H$2*denatran!$D76</f>
        <v>16712.6573578951</v>
      </c>
      <c r="D76" s="0" t="n">
        <f aca="false">IF(B76&gt;2006, 0, metadata!$H$3*denatran!D76)</f>
        <v>1272.06443137635</v>
      </c>
      <c r="E76" s="0" t="n">
        <f aca="false">IF(B76&lt;2003, 0, metadata!$H$4*denatran!D76)</f>
        <v>0</v>
      </c>
      <c r="F76" s="0" t="n">
        <f aca="false">IF(B76&lt;2003, 0, metadata!$H$5*denatran!D76)</f>
        <v>0</v>
      </c>
      <c r="G76" s="0" t="n">
        <f aca="false">IF(B76&lt;2003, 0, metadata!$H$6*(denatran!H76 + denatran!I76 + denatran!X76))</f>
        <v>0</v>
      </c>
      <c r="H76" s="0" t="n">
        <f aca="false">IF(B76&gt;2006, 0, metadata!$H$7*(denatran!H76 + denatran!I76 + denatran!X76))</f>
        <v>122.409230377846</v>
      </c>
      <c r="I76" s="0" t="n">
        <f aca="false">IF(B76&lt;2003, 0, metadata!$H$8*(denatran!H76 + denatran!I76 + denatran!X76))</f>
        <v>0</v>
      </c>
      <c r="J76" s="0" t="n">
        <f aca="false">IF(B76&lt;2003, 0, metadata!$H$9*(denatran!H76 + denatran!I76 + denatran!X76))</f>
        <v>0</v>
      </c>
      <c r="K76" s="0" t="n">
        <f aca="false">metadata!$H$10*(denatran!H76 + denatran!I76 + denatran!X76)</f>
        <v>2690.83186405345</v>
      </c>
      <c r="L76" s="5" t="n">
        <f aca="false">metadata!$H$11*(denatran!G76 + denatran!F76)</f>
        <v>490.359769819854</v>
      </c>
      <c r="M76" s="0" t="n">
        <f aca="false">metadata!$H$12*(denatran!G76 + denatran!F76)</f>
        <v>1622.49830441401</v>
      </c>
      <c r="N76" s="0" t="n">
        <f aca="false">metadata!$H$13*(denatran!G76 + denatran!F76)</f>
        <v>925.087987691723</v>
      </c>
      <c r="O76" s="0" t="n">
        <f aca="false">metadata!$H$14*(denatran!G76 + denatran!F76)</f>
        <v>1706.44056400646</v>
      </c>
      <c r="P76" s="0" t="n">
        <f aca="false">metadata!$H$15*(denatran!G76 + denatran!F76)</f>
        <v>1894.92217397567</v>
      </c>
      <c r="Q76" s="0" t="n">
        <f aca="false">metadata!$H$16*(denatran!L76 + denatran!O76)</f>
        <v>873.366099521469</v>
      </c>
      <c r="R76" s="0" t="n">
        <f aca="false">metadata!$H$17*(denatran!L76 + denatran!O76)</f>
        <v>211.278710831222</v>
      </c>
      <c r="S76" s="0" t="n">
        <f aca="false">metadata!$H$18*(denatran!L76 + denatran!O76)</f>
        <v>395.47360673186</v>
      </c>
      <c r="T76" s="0" t="n">
        <f aca="false">metadata!$H$19*(denatran!M76 + denatran!N76)</f>
        <v>7000.10895982558</v>
      </c>
      <c r="U76" s="0" t="n">
        <f aca="false">metadata!$H$20*(denatran!M76 + denatran!N76)</f>
        <v>1000.01556568937</v>
      </c>
      <c r="V76" s="0" t="n">
        <f aca="false">metadata!$H$21*(denatran!M76 + denatran!N76)</f>
        <v>333.338521896456</v>
      </c>
      <c r="W76" s="0" t="n">
        <f aca="false">IF(B76&lt;2010, 0, metadata!$H$22*(denatran!M76 + denatran!N76))</f>
        <v>0</v>
      </c>
      <c r="X76" s="0" t="n">
        <f aca="false">IF(B76&lt;2010, 0, metadata!$H$23*(denatran!M76 + denatran!N76))</f>
        <v>0</v>
      </c>
      <c r="Y76" s="0" t="n">
        <f aca="false">IF(B76&lt;2010, 0, metadata!$H$24*(denatran!M76 + denatran!N76))</f>
        <v>0</v>
      </c>
      <c r="Z76" s="0" t="n">
        <f aca="false">IF(B76&lt;2010, 0, metadata!$H$25*(denatran!M76 + denatran!N76))</f>
        <v>0</v>
      </c>
      <c r="AA76" s="0" t="n">
        <f aca="false">IF(B76&lt;2010, 0, metadata!$H$26*(denatran!M76 + denatran!N76))</f>
        <v>0</v>
      </c>
      <c r="AB76" s="0" t="n">
        <f aca="false">IF(B76&lt;2010, 0, metadata!$H$27*(denatran!M76 + denatran!N76))</f>
        <v>0</v>
      </c>
    </row>
    <row r="77" customFormat="false" ht="12.8" hidden="false" customHeight="false" outlineLevel="0" collapsed="false">
      <c r="A77" s="0" t="str">
        <f aca="false">denatran!A77</f>
        <v>ALAGOAS</v>
      </c>
      <c r="B77" s="0" t="n">
        <f aca="false">denatran!B77</f>
        <v>1983</v>
      </c>
      <c r="C77" s="0" t="n">
        <f aca="false">metadata!$H$2*denatran!$D77</f>
        <v>16285.3680791376</v>
      </c>
      <c r="D77" s="0" t="n">
        <f aca="false">IF(B77&gt;2006, 0, metadata!$H$3*denatran!D77)</f>
        <v>1239.54180605255</v>
      </c>
      <c r="E77" s="0" t="n">
        <f aca="false">IF(B77&lt;2003, 0, metadata!$H$4*denatran!D77)</f>
        <v>0</v>
      </c>
      <c r="F77" s="0" t="n">
        <f aca="false">IF(B77&lt;2003, 0, metadata!$H$5*denatran!D77)</f>
        <v>0</v>
      </c>
      <c r="G77" s="0" t="n">
        <f aca="false">IF(B77&lt;2003, 0, metadata!$H$6*(denatran!H77 + denatran!I77 + denatran!X77))</f>
        <v>0</v>
      </c>
      <c r="H77" s="0" t="n">
        <f aca="false">IF(B77&gt;2006, 0, metadata!$H$7*(denatran!H77 + denatran!I77 + denatran!X77))</f>
        <v>119.279617256405</v>
      </c>
      <c r="I77" s="0" t="n">
        <f aca="false">IF(B77&lt;2003, 0, metadata!$H$8*(denatran!H77 + denatran!I77 + denatran!X77))</f>
        <v>0</v>
      </c>
      <c r="J77" s="0" t="n">
        <f aca="false">IF(B77&lt;2003, 0, metadata!$H$9*(denatran!H77 + denatran!I77 + denatran!X77))</f>
        <v>0</v>
      </c>
      <c r="K77" s="0" t="n">
        <f aca="false">metadata!$H$10*(denatran!H77 + denatran!I77 + denatran!X77)</f>
        <v>2622.03588614117</v>
      </c>
      <c r="L77" s="5" t="n">
        <f aca="false">metadata!$H$11*(denatran!G77 + denatran!F77)</f>
        <v>477.822836411173</v>
      </c>
      <c r="M77" s="0" t="n">
        <f aca="false">metadata!$H$12*(denatran!G77 + denatran!F77)</f>
        <v>1581.01620402553</v>
      </c>
      <c r="N77" s="0" t="n">
        <f aca="false">metadata!$H$13*(denatran!G77 + denatran!F77)</f>
        <v>901.436442004926</v>
      </c>
      <c r="O77" s="0" t="n">
        <f aca="false">metadata!$H$14*(denatran!G77 + denatran!F77)</f>
        <v>1662.81232809983</v>
      </c>
      <c r="P77" s="0" t="n">
        <f aca="false">metadata!$H$15*(denatran!G77 + denatran!F77)</f>
        <v>1846.47506519574</v>
      </c>
      <c r="Q77" s="0" t="n">
        <f aca="false">metadata!$H$16*(denatran!L77 + denatran!O77)</f>
        <v>851.036917347485</v>
      </c>
      <c r="R77" s="0" t="n">
        <f aca="false">metadata!$H$17*(denatran!L77 + denatran!O77)</f>
        <v>205.876988888706</v>
      </c>
      <c r="S77" s="0" t="n">
        <f aca="false">metadata!$H$18*(denatran!L77 + denatran!O77)</f>
        <v>385.362609505661</v>
      </c>
      <c r="T77" s="0" t="n">
        <f aca="false">metadata!$H$19*(denatran!M77 + denatran!N77)</f>
        <v>6821.13852773837</v>
      </c>
      <c r="U77" s="0" t="n">
        <f aca="false">metadata!$H$20*(denatran!M77 + denatran!N77)</f>
        <v>974.448361105481</v>
      </c>
      <c r="V77" s="0" t="n">
        <f aca="false">metadata!$H$21*(denatran!M77 + denatran!N77)</f>
        <v>324.816120368494</v>
      </c>
      <c r="W77" s="0" t="n">
        <f aca="false">IF(B77&lt;2010, 0, metadata!$H$22*(denatran!M77 + denatran!N77))</f>
        <v>0</v>
      </c>
      <c r="X77" s="0" t="n">
        <f aca="false">IF(B77&lt;2010, 0, metadata!$H$23*(denatran!M77 + denatran!N77))</f>
        <v>0</v>
      </c>
      <c r="Y77" s="0" t="n">
        <f aca="false">IF(B77&lt;2010, 0, metadata!$H$24*(denatran!M77 + denatran!N77))</f>
        <v>0</v>
      </c>
      <c r="Z77" s="0" t="n">
        <f aca="false">IF(B77&lt;2010, 0, metadata!$H$25*(denatran!M77 + denatran!N77))</f>
        <v>0</v>
      </c>
      <c r="AA77" s="0" t="n">
        <f aca="false">IF(B77&lt;2010, 0, metadata!$H$26*(denatran!M77 + denatran!N77))</f>
        <v>0</v>
      </c>
      <c r="AB77" s="0" t="n">
        <f aca="false">IF(B77&lt;2010, 0, metadata!$H$27*(denatran!M77 + denatran!N77))</f>
        <v>0</v>
      </c>
    </row>
    <row r="78" customFormat="false" ht="12.8" hidden="false" customHeight="false" outlineLevel="0" collapsed="false">
      <c r="A78" s="0" t="str">
        <f aca="false">denatran!A78</f>
        <v>ALAGOAS</v>
      </c>
      <c r="B78" s="0" t="n">
        <f aca="false">denatran!B78</f>
        <v>1982</v>
      </c>
      <c r="C78" s="0" t="n">
        <f aca="false">metadata!$H$2*denatran!$D78</f>
        <v>15869.0032227403</v>
      </c>
      <c r="D78" s="0" t="n">
        <f aca="false">IF(B78&gt;2006, 0, metadata!$H$3*denatran!D78)</f>
        <v>1207.85068040114</v>
      </c>
      <c r="E78" s="0" t="n">
        <f aca="false">IF(B78&lt;2003, 0, metadata!$H$4*denatran!D78)</f>
        <v>0</v>
      </c>
      <c r="F78" s="0" t="n">
        <f aca="false">IF(B78&lt;2003, 0, metadata!$H$5*denatran!D78)</f>
        <v>0</v>
      </c>
      <c r="G78" s="0" t="n">
        <f aca="false">IF(B78&lt;2003, 0, metadata!$H$6*(denatran!H78 + denatran!I78 + denatran!X78))</f>
        <v>0</v>
      </c>
      <c r="H78" s="0" t="n">
        <f aca="false">IF(B78&gt;2006, 0, metadata!$H$7*(denatran!H78 + denatran!I78 + denatran!X78))</f>
        <v>116.230018348432</v>
      </c>
      <c r="I78" s="0" t="n">
        <f aca="false">IF(B78&lt;2003, 0, metadata!$H$8*(denatran!H78 + denatran!I78 + denatran!X78))</f>
        <v>0</v>
      </c>
      <c r="J78" s="0" t="n">
        <f aca="false">IF(B78&lt;2003, 0, metadata!$H$9*(denatran!H78 + denatran!I78 + denatran!X78))</f>
        <v>0</v>
      </c>
      <c r="K78" s="0" t="n">
        <f aca="false">metadata!$H$10*(denatran!H78 + denatran!I78 + denatran!X78)</f>
        <v>2554.99880169234</v>
      </c>
      <c r="L78" s="5" t="n">
        <f aca="false">metadata!$H$11*(denatran!G78 + denatran!F78)</f>
        <v>465.606432354545</v>
      </c>
      <c r="M78" s="0" t="n">
        <f aca="false">metadata!$H$12*(denatran!G78 + denatran!F78)</f>
        <v>1540.59466847583</v>
      </c>
      <c r="N78" s="0" t="n">
        <f aca="false">metadata!$H$13*(denatran!G78 + denatran!F78)</f>
        <v>878.38959081294</v>
      </c>
      <c r="O78" s="0" t="n">
        <f aca="false">metadata!$H$14*(denatran!G78 + denatran!F78)</f>
        <v>1620.29952686375</v>
      </c>
      <c r="P78" s="0" t="n">
        <f aca="false">metadata!$H$15*(denatran!G78 + denatran!F78)</f>
        <v>1799.26659427722</v>
      </c>
      <c r="Q78" s="0" t="n">
        <f aca="false">metadata!$H$16*(denatran!L78 + denatran!O78)</f>
        <v>829.278621056101</v>
      </c>
      <c r="R78" s="0" t="n">
        <f aca="false">metadata!$H$17*(denatran!L78 + denatran!O78)</f>
        <v>200.613371726503</v>
      </c>
      <c r="S78" s="0" t="n">
        <f aca="false">metadata!$H$18*(denatran!L78 + denatran!O78)</f>
        <v>375.510118190268</v>
      </c>
      <c r="T78" s="0" t="n">
        <f aca="false">metadata!$H$19*(denatran!M78 + denatran!N78)</f>
        <v>6646.74379807881</v>
      </c>
      <c r="U78" s="0" t="n">
        <f aca="false">metadata!$H$20*(denatran!M78 + denatran!N78)</f>
        <v>949.534828296972</v>
      </c>
      <c r="V78" s="0" t="n">
        <f aca="false">metadata!$H$21*(denatran!M78 + denatran!N78)</f>
        <v>316.511609432324</v>
      </c>
      <c r="W78" s="0" t="n">
        <f aca="false">IF(B78&lt;2010, 0, metadata!$H$22*(denatran!M78 + denatran!N78))</f>
        <v>0</v>
      </c>
      <c r="X78" s="0" t="n">
        <f aca="false">IF(B78&lt;2010, 0, metadata!$H$23*(denatran!M78 + denatran!N78))</f>
        <v>0</v>
      </c>
      <c r="Y78" s="0" t="n">
        <f aca="false">IF(B78&lt;2010, 0, metadata!$H$24*(denatran!M78 + denatran!N78))</f>
        <v>0</v>
      </c>
      <c r="Z78" s="0" t="n">
        <f aca="false">IF(B78&lt;2010, 0, metadata!$H$25*(denatran!M78 + denatran!N78))</f>
        <v>0</v>
      </c>
      <c r="AA78" s="0" t="n">
        <f aca="false">IF(B78&lt;2010, 0, metadata!$H$26*(denatran!M78 + denatran!N78))</f>
        <v>0</v>
      </c>
      <c r="AB78" s="0" t="n">
        <f aca="false">IF(B78&lt;2010, 0, metadata!$H$27*(denatran!M78 + denatran!N78))</f>
        <v>0</v>
      </c>
    </row>
    <row r="79" customFormat="false" ht="12.8" hidden="false" customHeight="false" outlineLevel="0" collapsed="false">
      <c r="A79" s="0" t="str">
        <f aca="false">denatran!A79</f>
        <v>ALAGOAS</v>
      </c>
      <c r="B79" s="0" t="n">
        <f aca="false">denatran!B79</f>
        <v>1981</v>
      </c>
      <c r="C79" s="0" t="n">
        <f aca="false">metadata!$H$2*denatran!$D79</f>
        <v>15463.2834861095</v>
      </c>
      <c r="D79" s="0" t="n">
        <f aca="false">IF(B79&gt;2006, 0, metadata!$H$3*denatran!D79)</f>
        <v>1176.9697956308</v>
      </c>
      <c r="E79" s="0" t="n">
        <f aca="false">IF(B79&lt;2003, 0, metadata!$H$4*denatran!D79)</f>
        <v>0</v>
      </c>
      <c r="F79" s="0" t="n">
        <f aca="false">IF(B79&lt;2003, 0, metadata!$H$5*denatran!D79)</f>
        <v>0</v>
      </c>
      <c r="G79" s="0" t="n">
        <f aca="false">IF(B79&lt;2003, 0, metadata!$H$6*(denatran!H79 + denatran!I79 + denatran!X79))</f>
        <v>0</v>
      </c>
      <c r="H79" s="0" t="n">
        <f aca="false">IF(B79&gt;2006, 0, metadata!$H$7*(denatran!H79 + denatran!I79 + denatran!X79))</f>
        <v>113.258387946005</v>
      </c>
      <c r="I79" s="0" t="n">
        <f aca="false">IF(B79&lt;2003, 0, metadata!$H$8*(denatran!H79 + denatran!I79 + denatran!X79))</f>
        <v>0</v>
      </c>
      <c r="J79" s="0" t="n">
        <f aca="false">IF(B79&lt;2003, 0, metadata!$H$9*(denatran!H79 + denatran!I79 + denatran!X79))</f>
        <v>0</v>
      </c>
      <c r="K79" s="0" t="n">
        <f aca="false">metadata!$H$10*(denatran!H79 + denatran!I79 + denatran!X79)</f>
        <v>2489.67564141791</v>
      </c>
      <c r="L79" s="5" t="n">
        <f aca="false">metadata!$H$11*(denatran!G79 + denatran!F79)</f>
        <v>453.702362738013</v>
      </c>
      <c r="M79" s="0" t="n">
        <f aca="false">metadata!$H$12*(denatran!G79 + denatran!F79)</f>
        <v>1501.20658250878</v>
      </c>
      <c r="N79" s="0" t="n">
        <f aca="false">metadata!$H$13*(denatran!G79 + denatran!F79)</f>
        <v>855.931974008555</v>
      </c>
      <c r="O79" s="0" t="n">
        <f aca="false">metadata!$H$14*(denatran!G79 + denatran!F79)</f>
        <v>1578.8736421957</v>
      </c>
      <c r="P79" s="0" t="n">
        <f aca="false">metadata!$H$15*(denatran!G79 + denatran!F79)</f>
        <v>1753.26509320546</v>
      </c>
      <c r="Q79" s="0" t="n">
        <f aca="false">metadata!$H$16*(denatran!L79 + denatran!O79)</f>
        <v>808.076614918357</v>
      </c>
      <c r="R79" s="0" t="n">
        <f aca="false">metadata!$H$17*(denatran!L79 + denatran!O79)</f>
        <v>195.484328446403</v>
      </c>
      <c r="S79" s="0" t="n">
        <f aca="false">metadata!$H$18*(denatran!L79 + denatran!O79)</f>
        <v>365.90952361505</v>
      </c>
      <c r="T79" s="0" t="n">
        <f aca="false">metadata!$H$19*(denatran!M79 + denatran!N79)</f>
        <v>6476.80778474788</v>
      </c>
      <c r="U79" s="0" t="n">
        <f aca="false">metadata!$H$20*(denatran!M79 + denatran!N79)</f>
        <v>925.258254963982</v>
      </c>
      <c r="V79" s="0" t="n">
        <f aca="false">metadata!$H$21*(denatran!M79 + denatran!N79)</f>
        <v>308.419418321327</v>
      </c>
      <c r="W79" s="0" t="n">
        <f aca="false">IF(B79&lt;2010, 0, metadata!$H$22*(denatran!M79 + denatran!N79))</f>
        <v>0</v>
      </c>
      <c r="X79" s="0" t="n">
        <f aca="false">IF(B79&lt;2010, 0, metadata!$H$23*(denatran!M79 + denatran!N79))</f>
        <v>0</v>
      </c>
      <c r="Y79" s="0" t="n">
        <f aca="false">IF(B79&lt;2010, 0, metadata!$H$24*(denatran!M79 + denatran!N79))</f>
        <v>0</v>
      </c>
      <c r="Z79" s="0" t="n">
        <f aca="false">IF(B79&lt;2010, 0, metadata!$H$25*(denatran!M79 + denatran!N79))</f>
        <v>0</v>
      </c>
      <c r="AA79" s="0" t="n">
        <f aca="false">IF(B79&lt;2010, 0, metadata!$H$26*(denatran!M79 + denatran!N79))</f>
        <v>0</v>
      </c>
      <c r="AB79" s="0" t="n">
        <f aca="false">IF(B79&lt;2010, 0, metadata!$H$27*(denatran!M79 + denatran!N79))</f>
        <v>0</v>
      </c>
    </row>
    <row r="80" customFormat="false" ht="12.8" hidden="false" customHeight="false" outlineLevel="0" collapsed="false">
      <c r="A80" s="0" t="str">
        <f aca="false">denatran!A80</f>
        <v>ALAGOAS</v>
      </c>
      <c r="B80" s="0" t="n">
        <f aca="false">denatran!B80</f>
        <v>1980</v>
      </c>
      <c r="C80" s="0" t="n">
        <f aca="false">metadata!$H$2*denatran!$D80</f>
        <v>15067.9367075267</v>
      </c>
      <c r="D80" s="0" t="n">
        <f aca="false">IF(B80&gt;2006, 0, metadata!$H$3*denatran!D80)</f>
        <v>1146.8784364696</v>
      </c>
      <c r="E80" s="0" t="n">
        <f aca="false">IF(B80&lt;2003, 0, metadata!$H$4*denatran!D80)</f>
        <v>0</v>
      </c>
      <c r="F80" s="0" t="n">
        <f aca="false">IF(B80&lt;2003, 0, metadata!$H$5*denatran!D80)</f>
        <v>0</v>
      </c>
      <c r="G80" s="0" t="n">
        <f aca="false">IF(B80&lt;2003, 0, metadata!$H$6*(denatran!H80 + denatran!I80 + denatran!X80))</f>
        <v>0</v>
      </c>
      <c r="H80" s="0" t="n">
        <f aca="false">IF(B80&gt;2006, 0, metadata!$H$7*(denatran!H80 + denatran!I80 + denatran!X80))</f>
        <v>110.362732643419</v>
      </c>
      <c r="I80" s="0" t="n">
        <f aca="false">IF(B80&lt;2003, 0, metadata!$H$8*(denatran!H80 + denatran!I80 + denatran!X80))</f>
        <v>0</v>
      </c>
      <c r="J80" s="0" t="n">
        <f aca="false">IF(B80&lt;2003, 0, metadata!$H$9*(denatran!H80 + denatran!I80 + denatran!X80))</f>
        <v>0</v>
      </c>
      <c r="K80" s="0" t="n">
        <f aca="false">metadata!$H$10*(denatran!H80 + denatran!I80 + denatran!X80)</f>
        <v>2426.02258574994</v>
      </c>
      <c r="L80" s="5" t="n">
        <f aca="false">metadata!$H$11*(denatran!G80 + denatran!F80)</f>
        <v>442.102642167343</v>
      </c>
      <c r="M80" s="0" t="n">
        <f aca="false">metadata!$H$12*(denatran!G80 + denatran!F80)</f>
        <v>1462.82552411873</v>
      </c>
      <c r="N80" s="0" t="n">
        <f aca="false">metadata!$H$13*(denatran!G80 + denatran!F80)</f>
        <v>834.048526750128</v>
      </c>
      <c r="O80" s="0" t="n">
        <f aca="false">metadata!$H$14*(denatran!G80 + denatran!F80)</f>
        <v>1538.50688510997</v>
      </c>
      <c r="P80" s="0" t="n">
        <f aca="false">metadata!$H$15*(denatran!G80 + denatran!F80)</f>
        <v>1708.43970361577</v>
      </c>
      <c r="Q80" s="0" t="n">
        <f aca="false">metadata!$H$16*(denatran!L80 + denatran!O80)</f>
        <v>787.416676371469</v>
      </c>
      <c r="R80" s="0" t="n">
        <f aca="false">metadata!$H$17*(denatran!L80 + denatran!O80)</f>
        <v>190.486418423984</v>
      </c>
      <c r="S80" s="0" t="n">
        <f aca="false">metadata!$H$18*(denatran!L80 + denatran!O80)</f>
        <v>356.554385584763</v>
      </c>
      <c r="T80" s="0" t="n">
        <f aca="false">metadata!$H$19*(denatran!M80 + denatran!N80)</f>
        <v>6311.2164926073</v>
      </c>
      <c r="U80" s="0" t="n">
        <f aca="false">metadata!$H$20*(denatran!M80 + denatran!N80)</f>
        <v>901.602356086756</v>
      </c>
      <c r="V80" s="0" t="n">
        <f aca="false">metadata!$H$21*(denatran!M80 + denatran!N80)</f>
        <v>300.534118695585</v>
      </c>
      <c r="W80" s="0" t="n">
        <f aca="false">IF(B80&lt;2010, 0, metadata!$H$22*(denatran!M80 + denatran!N80))</f>
        <v>0</v>
      </c>
      <c r="X80" s="0" t="n">
        <f aca="false">IF(B80&lt;2010, 0, metadata!$H$23*(denatran!M80 + denatran!N80))</f>
        <v>0</v>
      </c>
      <c r="Y80" s="0" t="n">
        <f aca="false">IF(B80&lt;2010, 0, metadata!$H$24*(denatran!M80 + denatran!N80))</f>
        <v>0</v>
      </c>
      <c r="Z80" s="0" t="n">
        <f aca="false">IF(B80&lt;2010, 0, metadata!$H$25*(denatran!M80 + denatran!N80))</f>
        <v>0</v>
      </c>
      <c r="AA80" s="0" t="n">
        <f aca="false">IF(B80&lt;2010, 0, metadata!$H$26*(denatran!M80 + denatran!N80))</f>
        <v>0</v>
      </c>
      <c r="AB80" s="0" t="n">
        <f aca="false">IF(B80&lt;2010, 0, metadata!$H$27*(denatran!M80 + denatran!N80))</f>
        <v>0</v>
      </c>
    </row>
    <row r="81" customFormat="false" ht="12.8" hidden="false" customHeight="false" outlineLevel="0" collapsed="false">
      <c r="A81" s="0" t="str">
        <f aca="false">denatran!A81</f>
        <v>ALAGOAS</v>
      </c>
      <c r="B81" s="0" t="n">
        <f aca="false">denatran!B81</f>
        <v>1979</v>
      </c>
      <c r="C81" s="0" t="n">
        <f aca="false">metadata!$H$2*denatran!$D81</f>
        <v>14682.6976835792</v>
      </c>
      <c r="D81" s="0" t="n">
        <f aca="false">IF(B81&gt;2006, 0, metadata!$H$3*denatran!D81)</f>
        <v>1117.55641726897</v>
      </c>
      <c r="E81" s="0" t="n">
        <f aca="false">IF(B81&lt;2003, 0, metadata!$H$4*denatran!D81)</f>
        <v>0</v>
      </c>
      <c r="F81" s="0" t="n">
        <f aca="false">IF(B81&lt;2003, 0, metadata!$H$5*denatran!D81)</f>
        <v>0</v>
      </c>
      <c r="G81" s="0" t="n">
        <f aca="false">IF(B81&lt;2003, 0, metadata!$H$6*(denatran!H81 + denatran!I81 + denatran!X81))</f>
        <v>0</v>
      </c>
      <c r="H81" s="0" t="n">
        <f aca="false">IF(B81&gt;2006, 0, metadata!$H$7*(denatran!H81 + denatran!I81 + denatran!X81))</f>
        <v>107.541109999989</v>
      </c>
      <c r="I81" s="0" t="n">
        <f aca="false">IF(B81&lt;2003, 0, metadata!$H$8*(denatran!H81 + denatran!I81 + denatran!X81))</f>
        <v>0</v>
      </c>
      <c r="J81" s="0" t="n">
        <f aca="false">IF(B81&lt;2003, 0, metadata!$H$9*(denatran!H81 + denatran!I81 + denatran!X81))</f>
        <v>0</v>
      </c>
      <c r="K81" s="0" t="n">
        <f aca="false">metadata!$H$10*(denatran!H81 + denatran!I81 + denatran!X81)</f>
        <v>2363.99693544694</v>
      </c>
      <c r="L81" s="5" t="n">
        <f aca="false">metadata!$H$11*(denatran!G81 + denatran!F81)</f>
        <v>430.799489409338</v>
      </c>
      <c r="M81" s="0" t="n">
        <f aca="false">metadata!$H$12*(denatran!G81 + denatran!F81)</f>
        <v>1425.42574682637</v>
      </c>
      <c r="N81" s="0" t="n">
        <f aca="false">metadata!$H$13*(denatran!G81 + denatran!F81)</f>
        <v>812.724569355915</v>
      </c>
      <c r="O81" s="0" t="n">
        <f aca="false">metadata!$H$14*(denatran!G81 + denatran!F81)</f>
        <v>1499.17217709649</v>
      </c>
      <c r="P81" s="0" t="n">
        <f aca="false">metadata!$H$15*(denatran!G81 + denatran!F81)</f>
        <v>1664.76035609335</v>
      </c>
      <c r="Q81" s="0" t="n">
        <f aca="false">metadata!$H$16*(denatran!L81 + denatran!O81)</f>
        <v>767.284946478168</v>
      </c>
      <c r="R81" s="0" t="n">
        <f aca="false">metadata!$H$17*(denatran!L81 + denatran!O81)</f>
        <v>185.616289000608</v>
      </c>
      <c r="S81" s="0" t="n">
        <f aca="false">metadata!$H$18*(denatran!L81 + denatran!O81)</f>
        <v>347.438428559391</v>
      </c>
      <c r="T81" s="0" t="n">
        <f aca="false">metadata!$H$19*(denatran!M81 + denatran!N81)</f>
        <v>6149.85884101068</v>
      </c>
      <c r="U81" s="0" t="n">
        <f aca="false">metadata!$H$20*(denatran!M81 + denatran!N81)</f>
        <v>878.551263001525</v>
      </c>
      <c r="V81" s="0" t="n">
        <f aca="false">metadata!$H$21*(denatran!M81 + denatran!N81)</f>
        <v>292.850421000508</v>
      </c>
      <c r="W81" s="0" t="n">
        <f aca="false">IF(B81&lt;2010, 0, metadata!$H$22*(denatran!M81 + denatran!N81))</f>
        <v>0</v>
      </c>
      <c r="X81" s="0" t="n">
        <f aca="false">IF(B81&lt;2010, 0, metadata!$H$23*(denatran!M81 + denatran!N81))</f>
        <v>0</v>
      </c>
      <c r="Y81" s="0" t="n">
        <f aca="false">IF(B81&lt;2010, 0, metadata!$H$24*(denatran!M81 + denatran!N81))</f>
        <v>0</v>
      </c>
      <c r="Z81" s="0" t="n">
        <f aca="false">IF(B81&lt;2010, 0, metadata!$H$25*(denatran!M81 + denatran!N81))</f>
        <v>0</v>
      </c>
      <c r="AA81" s="0" t="n">
        <f aca="false">IF(B81&lt;2010, 0, metadata!$H$26*(denatran!M81 + denatran!N81))</f>
        <v>0</v>
      </c>
      <c r="AB81" s="0" t="n">
        <f aca="false">IF(B81&lt;2010, 0, metadata!$H$27*(denatran!M81 + denatran!N81))</f>
        <v>0</v>
      </c>
    </row>
    <row r="82" customFormat="false" ht="12.8" hidden="false" customHeight="false" outlineLevel="0" collapsed="false">
      <c r="A82" s="0" t="str">
        <f aca="false">denatran!A82</f>
        <v>AMAPÁ</v>
      </c>
      <c r="B82" s="0" t="n">
        <f aca="false">denatran!B82</f>
        <v>2018</v>
      </c>
      <c r="C82" s="0" t="n">
        <f aca="false">metadata!$H$2*denatran!$D82</f>
        <v>20920.4205174764</v>
      </c>
      <c r="D82" s="0" t="n">
        <f aca="false">IF(B82&gt;2006, 0, metadata!$H$3*denatran!D82)</f>
        <v>0</v>
      </c>
      <c r="E82" s="0" t="n">
        <f aca="false">IF(B82&lt;2003, 0, metadata!$H$4*denatran!D82)</f>
        <v>26499.0668067273</v>
      </c>
      <c r="F82" s="0" t="n">
        <f aca="false">IF(B82&lt;2003, 0, metadata!$H$5*denatran!D82)</f>
        <v>31313.1792568893</v>
      </c>
      <c r="G82" s="0" t="n">
        <f aca="false">IF(B82&lt;2003, 0, metadata!$H$6*(denatran!H82 + denatran!I82 + denatran!X82))</f>
        <v>7215.32933966457</v>
      </c>
      <c r="H82" s="0" t="n">
        <f aca="false">IF(B82&gt;2006, 0, metadata!$H$7*(denatran!H82 + denatran!I82 + denatran!X82))</f>
        <v>0</v>
      </c>
      <c r="I82" s="0" t="n">
        <f aca="false">IF(B82&lt;2003, 0, metadata!$H$8*(denatran!H82 + denatran!I82 + denatran!X82))</f>
        <v>6306.71035360708</v>
      </c>
      <c r="J82" s="0" t="n">
        <f aca="false">IF(B82&lt;2003, 0, metadata!$H$9*(denatran!H82 + denatran!I82 + denatran!X82))</f>
        <v>7452.45684552348</v>
      </c>
      <c r="K82" s="0" t="n">
        <f aca="false">metadata!$H$10*(denatran!H82 + denatran!I82 + denatran!X82)</f>
        <v>6135.39676341905</v>
      </c>
      <c r="L82" s="5" t="n">
        <f aca="false">metadata!$H$11*(denatran!G82 + denatran!F82)</f>
        <v>332.061302095289</v>
      </c>
      <c r="M82" s="0" t="n">
        <f aca="false">metadata!$H$12*(denatran!G82 + denatran!F82)</f>
        <v>1098.72165860801</v>
      </c>
      <c r="N82" s="0" t="n">
        <f aca="false">metadata!$H$13*(denatran!G82 + denatran!F82)</f>
        <v>626.450089611708</v>
      </c>
      <c r="O82" s="0" t="n">
        <f aca="false">metadata!$H$14*(denatran!G82 + denatran!F82)</f>
        <v>1155.56558777319</v>
      </c>
      <c r="P82" s="0" t="n">
        <f aca="false">metadata!$H$15*(denatran!G82 + denatran!F82)</f>
        <v>1283.20136191181</v>
      </c>
      <c r="Q82" s="0" t="n">
        <f aca="false">metadata!$H$16*(denatran!L82 + denatran!O82)</f>
        <v>988.358904134149</v>
      </c>
      <c r="R82" s="0" t="n">
        <f aca="false">metadata!$H$17*(denatran!L82 + denatran!O82)</f>
        <v>239.096978023807</v>
      </c>
      <c r="S82" s="0" t="n">
        <f aca="false">metadata!$H$18*(denatran!L82 + denatran!O82)</f>
        <v>447.544117842042</v>
      </c>
      <c r="T82" s="0" t="n">
        <f aca="false">metadata!$H$19*(denatran!M82 + denatran!N82)</f>
        <v>47007.9024247036</v>
      </c>
      <c r="U82" s="0" t="n">
        <f aca="false">metadata!$H$20*(denatran!M82 + denatran!N82)</f>
        <v>6715.41463210051</v>
      </c>
      <c r="V82" s="0" t="n">
        <f aca="false">metadata!$H$21*(denatran!M82 + denatran!N82)</f>
        <v>2238.4715440335</v>
      </c>
      <c r="W82" s="0" t="n">
        <f aca="false">IF(B82&lt;2010, 0, metadata!$H$22*(denatran!M82 + denatran!N82))</f>
        <v>8127.08942492612</v>
      </c>
      <c r="X82" s="0" t="n">
        <f aca="false">IF(B82&lt;2010, 0, metadata!$H$23*(denatran!M82 + denatran!N82))</f>
        <v>1272.91762077156</v>
      </c>
      <c r="Y82" s="0" t="n">
        <f aca="false">IF(B82&lt;2010, 0, metadata!$H$24*(denatran!M82 + denatran!N82))</f>
        <v>391.666960237403</v>
      </c>
      <c r="Z82" s="0" t="n">
        <f aca="false">IF(B82&lt;2010, 0, metadata!$H$25*(denatran!M82 + denatran!N82))</f>
        <v>9603.54603637875</v>
      </c>
      <c r="AA82" s="0" t="n">
        <f aca="false">IF(B82&lt;2010, 0, metadata!$H$26*(denatran!M82 + denatran!N82))</f>
        <v>1504.16986111956</v>
      </c>
      <c r="AB82" s="0" t="n">
        <f aca="false">IF(B82&lt;2010, 0, metadata!$H$27*(denatran!M82 + denatran!N82))</f>
        <v>462.821495729095</v>
      </c>
    </row>
    <row r="83" customFormat="false" ht="12.8" hidden="false" customHeight="false" outlineLevel="0" collapsed="false">
      <c r="A83" s="0" t="str">
        <f aca="false">denatran!A83</f>
        <v>AMAPÁ</v>
      </c>
      <c r="B83" s="0" t="n">
        <f aca="false">denatran!B83</f>
        <v>2017</v>
      </c>
      <c r="C83" s="0" t="n">
        <f aca="false">metadata!$H$2*denatran!$D83</f>
        <v>19984.6337646686</v>
      </c>
      <c r="D83" s="0" t="n">
        <f aca="false">IF(B83&gt;2006, 0, metadata!$H$3*denatran!D83)</f>
        <v>0</v>
      </c>
      <c r="E83" s="0" t="n">
        <f aca="false">IF(B83&lt;2003, 0, metadata!$H$4*denatran!D83)</f>
        <v>25313.7428473551</v>
      </c>
      <c r="F83" s="0" t="n">
        <f aca="false">IF(B83&lt;2003, 0, metadata!$H$5*denatran!D83)</f>
        <v>29912.5162868301</v>
      </c>
      <c r="G83" s="0" t="n">
        <f aca="false">IF(B83&lt;2003, 0, metadata!$H$6*(denatran!H83 + denatran!I83 + denatran!X83))</f>
        <v>6842.03635071628</v>
      </c>
      <c r="H83" s="0" t="n">
        <f aca="false">IF(B83&gt;2006, 0, metadata!$H$7*(denatran!H83 + denatran!I83 + denatran!X83))</f>
        <v>0</v>
      </c>
      <c r="I83" s="0" t="n">
        <f aca="false">IF(B83&lt;2003, 0, metadata!$H$8*(denatran!H83 + denatran!I83 + denatran!X83))</f>
        <v>5980.42576596017</v>
      </c>
      <c r="J83" s="0" t="n">
        <f aca="false">IF(B83&lt;2003, 0, metadata!$H$9*(denatran!H83 + denatran!I83 + denatran!X83))</f>
        <v>7066.89580459074</v>
      </c>
      <c r="K83" s="0" t="n">
        <f aca="false">metadata!$H$10*(denatran!H83 + denatran!I83 + denatran!X83)</f>
        <v>5817.97527253713</v>
      </c>
      <c r="L83" s="5" t="n">
        <f aca="false">metadata!$H$11*(denatran!G83 + denatran!F83)</f>
        <v>320.318030958022</v>
      </c>
      <c r="M83" s="0" t="n">
        <f aca="false">metadata!$H$12*(denatran!G83 + denatran!F83)</f>
        <v>1059.86562130404</v>
      </c>
      <c r="N83" s="0" t="n">
        <f aca="false">metadata!$H$13*(denatran!G83 + denatran!F83)</f>
        <v>604.295827100973</v>
      </c>
      <c r="O83" s="0" t="n">
        <f aca="false">metadata!$H$14*(denatran!G83 + denatran!F83)</f>
        <v>1114.69927806324</v>
      </c>
      <c r="P83" s="0" t="n">
        <f aca="false">metadata!$H$15*(denatran!G83 + denatran!F83)</f>
        <v>1237.82124257373</v>
      </c>
      <c r="Q83" s="0" t="n">
        <f aca="false">metadata!$H$16*(denatran!L83 + denatran!O83)</f>
        <v>977.737733821066</v>
      </c>
      <c r="R83" s="0" t="n">
        <f aca="false">metadata!$H$17*(denatran!L83 + denatran!O83)</f>
        <v>236.527577662954</v>
      </c>
      <c r="S83" s="0" t="n">
        <f aca="false">metadata!$H$18*(denatran!L83 + denatran!O83)</f>
        <v>442.734688515978</v>
      </c>
      <c r="T83" s="0" t="n">
        <f aca="false">metadata!$H$19*(denatran!M83 + denatran!N83)</f>
        <v>45012.6624505962</v>
      </c>
      <c r="U83" s="0" t="n">
        <f aca="false">metadata!$H$20*(denatran!M83 + denatran!N83)</f>
        <v>6430.38035008517</v>
      </c>
      <c r="V83" s="0" t="n">
        <f aca="false">metadata!$H$21*(denatran!M83 + denatran!N83)</f>
        <v>2143.46011669506</v>
      </c>
      <c r="W83" s="0" t="n">
        <f aca="false">IF(B83&lt;2010, 0, metadata!$H$22*(denatran!M83 + denatran!N83))</f>
        <v>7782.13691997801</v>
      </c>
      <c r="X83" s="0" t="n">
        <f aca="false">IF(B83&lt;2010, 0, metadata!$H$23*(denatran!M83 + denatran!N83))</f>
        <v>1218.88891517728</v>
      </c>
      <c r="Y83" s="0" t="n">
        <f aca="false">IF(B83&lt;2010, 0, metadata!$H$24*(denatran!M83 + denatran!N83))</f>
        <v>375.04274313147</v>
      </c>
      <c r="Z83" s="0" t="n">
        <f aca="false">IF(B83&lt;2010, 0, metadata!$H$25*(denatran!M83 + denatran!N83))</f>
        <v>9195.9256585996</v>
      </c>
      <c r="AA83" s="0" t="n">
        <f aca="false">IF(B83&lt;2010, 0, metadata!$H$26*(denatran!M83 + denatran!N83))</f>
        <v>1440.32570556379</v>
      </c>
      <c r="AB83" s="0" t="n">
        <f aca="false">IF(B83&lt;2010, 0, metadata!$H$27*(denatran!M83 + denatran!N83))</f>
        <v>443.177140173473</v>
      </c>
    </row>
    <row r="84" customFormat="false" ht="12.8" hidden="false" customHeight="false" outlineLevel="0" collapsed="false">
      <c r="A84" s="0" t="str">
        <f aca="false">denatran!A84</f>
        <v>AMAPÁ</v>
      </c>
      <c r="B84" s="0" t="n">
        <f aca="false">denatran!B84</f>
        <v>2016</v>
      </c>
      <c r="C84" s="0" t="n">
        <f aca="false">metadata!$H$2*denatran!$D84</f>
        <v>19341.3292059612</v>
      </c>
      <c r="D84" s="0" t="n">
        <f aca="false">IF(B84&gt;2006, 0, metadata!$H$3*denatran!D84)</f>
        <v>0</v>
      </c>
      <c r="E84" s="0" t="n">
        <f aca="false">IF(B84&lt;2003, 0, metadata!$H$4*denatran!D84)</f>
        <v>24498.894481185</v>
      </c>
      <c r="F84" s="0" t="n">
        <f aca="false">IF(B84&lt;2003, 0, metadata!$H$5*denatran!D84)</f>
        <v>28949.6335882367</v>
      </c>
      <c r="G84" s="0" t="n">
        <f aca="false">IF(B84&lt;2003, 0, metadata!$H$6*(denatran!H84 + denatran!I84 + denatran!X84))</f>
        <v>6547.24816819466</v>
      </c>
      <c r="H84" s="0" t="n">
        <f aca="false">IF(B84&gt;2006, 0, metadata!$H$7*(denatran!H84 + denatran!I84 + denatran!X84))</f>
        <v>0</v>
      </c>
      <c r="I84" s="0" t="n">
        <f aca="false">IF(B84&lt;2003, 0, metadata!$H$8*(denatran!H84 + denatran!I84 + denatran!X84))</f>
        <v>5722.75995539073</v>
      </c>
      <c r="J84" s="0" t="n">
        <f aca="false">IF(B84&lt;2003, 0, metadata!$H$9*(denatran!H84 + denatran!I84 + denatran!X84))</f>
        <v>6762.41958384004</v>
      </c>
      <c r="K84" s="0" t="n">
        <f aca="false">metadata!$H$10*(denatran!H84 + denatran!I84 + denatran!X84)</f>
        <v>5567.30861883434</v>
      </c>
      <c r="L84" s="5" t="n">
        <f aca="false">metadata!$H$11*(denatran!G84 + denatran!F84)</f>
        <v>319.948745702133</v>
      </c>
      <c r="M84" s="0" t="n">
        <f aca="false">metadata!$H$12*(denatran!G84 + denatran!F84)</f>
        <v>1058.6437333385</v>
      </c>
      <c r="N84" s="0" t="n">
        <f aca="false">metadata!$H$13*(denatran!G84 + denatran!F84)</f>
        <v>603.599152179252</v>
      </c>
      <c r="O84" s="0" t="n">
        <f aca="false">metadata!$H$14*(denatran!G84 + denatran!F84)</f>
        <v>1113.41417398431</v>
      </c>
      <c r="P84" s="0" t="n">
        <f aca="false">metadata!$H$15*(denatran!G84 + denatran!F84)</f>
        <v>1236.39419479581</v>
      </c>
      <c r="Q84" s="0" t="n">
        <f aca="false">metadata!$H$16*(denatran!L84 + denatran!O84)</f>
        <v>967.116563507983</v>
      </c>
      <c r="R84" s="0" t="n">
        <f aca="false">metadata!$H$17*(denatran!L84 + denatran!O84)</f>
        <v>233.958177302101</v>
      </c>
      <c r="S84" s="0" t="n">
        <f aca="false">metadata!$H$18*(denatran!L84 + denatran!O84)</f>
        <v>437.925259189915</v>
      </c>
      <c r="T84" s="0" t="n">
        <f aca="false">metadata!$H$19*(denatran!M84 + denatran!N84)</f>
        <v>43248.4374643502</v>
      </c>
      <c r="U84" s="0" t="n">
        <f aca="false">metadata!$H$20*(denatran!M84 + denatran!N84)</f>
        <v>6178.34820919288</v>
      </c>
      <c r="V84" s="0" t="n">
        <f aca="false">metadata!$H$21*(denatran!M84 + denatran!N84)</f>
        <v>2059.44940306429</v>
      </c>
      <c r="W84" s="0" t="n">
        <f aca="false">IF(B84&lt;2010, 0, metadata!$H$22*(denatran!M84 + denatran!N84))</f>
        <v>7477.12407130056</v>
      </c>
      <c r="X84" s="0" t="n">
        <f aca="false">IF(B84&lt;2010, 0, metadata!$H$23*(denatran!M84 + denatran!N84))</f>
        <v>1171.11581839647</v>
      </c>
      <c r="Y84" s="0" t="n">
        <f aca="false">IF(B84&lt;2010, 0, metadata!$H$24*(denatran!M84 + denatran!N84))</f>
        <v>360.343328737376</v>
      </c>
      <c r="Z84" s="0" t="n">
        <f aca="false">IF(B84&lt;2010, 0, metadata!$H$25*(denatran!M84 + denatran!N84))</f>
        <v>8835.50081511542</v>
      </c>
      <c r="AA84" s="0" t="n">
        <f aca="false">IF(B84&lt;2010, 0, metadata!$H$26*(denatran!M84 + denatran!N84))</f>
        <v>1383.87362164458</v>
      </c>
      <c r="AB84" s="0" t="n">
        <f aca="false">IF(B84&lt;2010, 0, metadata!$H$27*(denatran!M84 + denatran!N84))</f>
        <v>425.807268198331</v>
      </c>
    </row>
    <row r="85" customFormat="false" ht="12.8" hidden="false" customHeight="false" outlineLevel="0" collapsed="false">
      <c r="A85" s="0" t="str">
        <f aca="false">denatran!A85</f>
        <v>AMAPÁ</v>
      </c>
      <c r="B85" s="0" t="n">
        <f aca="false">denatran!B85</f>
        <v>2015</v>
      </c>
      <c r="C85" s="0" t="n">
        <f aca="false">metadata!$H$2*denatran!$D85</f>
        <v>18981.6516369026</v>
      </c>
      <c r="D85" s="0" t="n">
        <f aca="false">IF(B85&gt;2006, 0, metadata!$H$3*denatran!D85)</f>
        <v>0</v>
      </c>
      <c r="E85" s="0" t="n">
        <f aca="false">IF(B85&lt;2003, 0, metadata!$H$4*denatran!D85)</f>
        <v>24043.3051720024</v>
      </c>
      <c r="F85" s="0" t="n">
        <f aca="false">IF(B85&lt;2003, 0, metadata!$H$5*denatran!D85)</f>
        <v>28411.2769053389</v>
      </c>
      <c r="G85" s="0" t="n">
        <f aca="false">IF(B85&lt;2003, 0, metadata!$H$6*(denatran!H85 + denatran!I85 + denatran!X85))</f>
        <v>6347.29800685962</v>
      </c>
      <c r="H85" s="0" t="n">
        <f aca="false">IF(B85&gt;2006, 0, metadata!$H$7*(denatran!H85 + denatran!I85 + denatran!X85))</f>
        <v>0</v>
      </c>
      <c r="I85" s="0" t="n">
        <f aca="false">IF(B85&lt;2003, 0, metadata!$H$8*(denatran!H85 + denatran!I85 + denatran!X85))</f>
        <v>5547.98931176052</v>
      </c>
      <c r="J85" s="0" t="n">
        <f aca="false">IF(B85&lt;2003, 0, metadata!$H$9*(denatran!H85 + denatran!I85 + denatran!X85))</f>
        <v>6555.89817941665</v>
      </c>
      <c r="K85" s="0" t="n">
        <f aca="false">metadata!$H$10*(denatran!H85 + denatran!I85 + denatran!X85)</f>
        <v>5397.28539259625</v>
      </c>
      <c r="L85" s="5" t="n">
        <f aca="false">metadata!$H$11*(denatran!G85 + denatran!F85)</f>
        <v>318.619318780933</v>
      </c>
      <c r="M85" s="0" t="n">
        <f aca="false">metadata!$H$12*(denatran!G85 + denatran!F85)</f>
        <v>1054.24493666258</v>
      </c>
      <c r="N85" s="0" t="n">
        <f aca="false">metadata!$H$13*(denatran!G85 + denatran!F85)</f>
        <v>601.091122461056</v>
      </c>
      <c r="O85" s="0" t="n">
        <f aca="false">metadata!$H$14*(denatran!G85 + denatran!F85)</f>
        <v>1108.78779930016</v>
      </c>
      <c r="P85" s="0" t="n">
        <f aca="false">metadata!$H$15*(denatran!G85 + denatran!F85)</f>
        <v>1231.25682279527</v>
      </c>
      <c r="Q85" s="0" t="n">
        <f aca="false">metadata!$H$16*(denatran!L85 + denatran!O85)</f>
        <v>930.532532429584</v>
      </c>
      <c r="R85" s="0" t="n">
        <f aca="false">metadata!$H$17*(denatran!L85 + denatran!O85)</f>
        <v>225.108020503608</v>
      </c>
      <c r="S85" s="0" t="n">
        <f aca="false">metadata!$H$18*(denatran!L85 + denatran!O85)</f>
        <v>421.359447066806</v>
      </c>
      <c r="T85" s="0" t="n">
        <f aca="false">metadata!$H$19*(denatran!M85 + denatran!N85)</f>
        <v>41479.956938854</v>
      </c>
      <c r="U85" s="0" t="n">
        <f aca="false">metadata!$H$20*(denatran!M85 + denatran!N85)</f>
        <v>5925.708134122</v>
      </c>
      <c r="V85" s="0" t="n">
        <f aca="false">metadata!$H$21*(denatran!M85 + denatran!N85)</f>
        <v>1975.23604470733</v>
      </c>
      <c r="W85" s="0" t="n">
        <f aca="false">IF(B85&lt;2010, 0, metadata!$H$22*(denatran!M85 + denatran!N85))</f>
        <v>7171.37549211285</v>
      </c>
      <c r="X85" s="0" t="n">
        <f aca="false">IF(B85&lt;2010, 0, metadata!$H$23*(denatran!M85 + denatran!N85))</f>
        <v>1123.22748671647</v>
      </c>
      <c r="Y85" s="0" t="n">
        <f aca="false">IF(B85&lt;2010, 0, metadata!$H$24*(denatran!M85 + denatran!N85))</f>
        <v>345.608457451221</v>
      </c>
      <c r="Z85" s="0" t="n">
        <f aca="false">IF(B85&lt;2010, 0, metadata!$H$25*(denatran!M85 + denatran!N85))</f>
        <v>8474.20658021001</v>
      </c>
      <c r="AA85" s="0" t="n">
        <f aca="false">IF(B85&lt;2010, 0, metadata!$H$26*(denatran!M85 + denatran!N85))</f>
        <v>1327.2853679847</v>
      </c>
      <c r="AB85" s="0" t="n">
        <f aca="false">IF(B85&lt;2010, 0, metadata!$H$27*(denatran!M85 + denatran!N85))</f>
        <v>408.395497841444</v>
      </c>
    </row>
    <row r="86" customFormat="false" ht="12.8" hidden="false" customHeight="false" outlineLevel="0" collapsed="false">
      <c r="A86" s="0" t="str">
        <f aca="false">denatran!A86</f>
        <v>AMAPÁ</v>
      </c>
      <c r="B86" s="0" t="n">
        <f aca="false">denatran!B86</f>
        <v>2014</v>
      </c>
      <c r="C86" s="0" t="n">
        <f aca="false">metadata!$H$2*denatran!$D86</f>
        <v>18064.6170817574</v>
      </c>
      <c r="D86" s="0" t="n">
        <f aca="false">IF(B86&gt;2006, 0, metadata!$H$3*denatran!D86)</f>
        <v>0</v>
      </c>
      <c r="E86" s="0" t="n">
        <f aca="false">IF(B86&lt;2003, 0, metadata!$H$4*denatran!D86)</f>
        <v>22881.733877555</v>
      </c>
      <c r="F86" s="0" t="n">
        <f aca="false">IF(B86&lt;2003, 0, metadata!$H$5*denatran!D86)</f>
        <v>27038.6817710282</v>
      </c>
      <c r="G86" s="0" t="n">
        <f aca="false">IF(B86&lt;2003, 0, metadata!$H$6*(denatran!H86 + denatran!I86 + denatran!X86))</f>
        <v>5989.81135477576</v>
      </c>
      <c r="H86" s="0" t="n">
        <f aca="false">IF(B86&gt;2006, 0, metadata!$H$7*(denatran!H86 + denatran!I86 + denatran!X86))</f>
        <v>0</v>
      </c>
      <c r="I86" s="0" t="n">
        <f aca="false">IF(B86&lt;2003, 0, metadata!$H$8*(denatran!H86 + denatran!I86 + denatran!X86))</f>
        <v>5235.52058527015</v>
      </c>
      <c r="J86" s="0" t="n">
        <f aca="false">IF(B86&lt;2003, 0, metadata!$H$9*(denatran!H86 + denatran!I86 + denatran!X86))</f>
        <v>6186.66294120513</v>
      </c>
      <c r="K86" s="0" t="n">
        <f aca="false">metadata!$H$10*(denatran!H86 + denatran!I86 + denatran!X86)</f>
        <v>5093.30447295845</v>
      </c>
      <c r="L86" s="5" t="n">
        <f aca="false">metadata!$H$11*(denatran!G86 + denatran!F86)</f>
        <v>310.568900202555</v>
      </c>
      <c r="M86" s="0" t="n">
        <f aca="false">metadata!$H$12*(denatran!G86 + denatran!F86)</f>
        <v>1027.60777901394</v>
      </c>
      <c r="N86" s="0" t="n">
        <f aca="false">metadata!$H$13*(denatran!G86 + denatran!F86)</f>
        <v>585.903609167533</v>
      </c>
      <c r="O86" s="0" t="n">
        <f aca="false">metadata!$H$14*(denatran!G86 + denatran!F86)</f>
        <v>1080.7725303795</v>
      </c>
      <c r="P86" s="0" t="n">
        <f aca="false">metadata!$H$15*(denatran!G86 + denatran!F86)</f>
        <v>1200.14718123646</v>
      </c>
      <c r="Q86" s="0" t="n">
        <f aca="false">metadata!$H$16*(denatran!L86 + denatran!O86)</f>
        <v>886.27765612507</v>
      </c>
      <c r="R86" s="0" t="n">
        <f aca="false">metadata!$H$17*(denatran!L86 + denatran!O86)</f>
        <v>214.402185666721</v>
      </c>
      <c r="S86" s="0" t="n">
        <f aca="false">metadata!$H$18*(denatran!L86 + denatran!O86)</f>
        <v>401.320158208207</v>
      </c>
      <c r="T86" s="0" t="n">
        <f aca="false">metadata!$H$19*(denatran!M86 + denatran!N86)</f>
        <v>39007.4886345595</v>
      </c>
      <c r="U86" s="0" t="n">
        <f aca="false">metadata!$H$20*(denatran!M86 + denatran!N86)</f>
        <v>5572.49837636564</v>
      </c>
      <c r="V86" s="0" t="n">
        <f aca="false">metadata!$H$21*(denatran!M86 + denatran!N86)</f>
        <v>1857.49945878855</v>
      </c>
      <c r="W86" s="0" t="n">
        <f aca="false">IF(B86&lt;2010, 0, metadata!$H$22*(denatran!M86 + denatran!N86))</f>
        <v>6743.91606565827</v>
      </c>
      <c r="X86" s="0" t="n">
        <f aca="false">IF(B86&lt;2010, 0, metadata!$H$23*(denatran!M86 + denatran!N86))</f>
        <v>1056.27601028382</v>
      </c>
      <c r="Y86" s="0" t="n">
        <f aca="false">IF(B86&lt;2010, 0, metadata!$H$24*(denatran!M86 + denatran!N86))</f>
        <v>325.008003164253</v>
      </c>
      <c r="Z86" s="0" t="n">
        <f aca="false">IF(B86&lt;2010, 0, metadata!$H$25*(denatran!M86 + denatran!N86))</f>
        <v>7969.09016447942</v>
      </c>
      <c r="AA86" s="0" t="n">
        <f aca="false">IF(B86&lt;2010, 0, metadata!$H$26*(denatran!M86 + denatran!N86))</f>
        <v>1248.1707486534</v>
      </c>
      <c r="AB86" s="0" t="n">
        <f aca="false">IF(B86&lt;2010, 0, metadata!$H$27*(denatran!M86 + denatran!N86))</f>
        <v>384.052538047199</v>
      </c>
    </row>
    <row r="87" customFormat="false" ht="12.8" hidden="false" customHeight="false" outlineLevel="0" collapsed="false">
      <c r="A87" s="0" t="str">
        <f aca="false">denatran!A87</f>
        <v>AMAPÁ</v>
      </c>
      <c r="B87" s="0" t="n">
        <f aca="false">denatran!B87</f>
        <v>2013</v>
      </c>
      <c r="C87" s="0" t="n">
        <f aca="false">metadata!$H$2*denatran!$D87</f>
        <v>16769.1527598909</v>
      </c>
      <c r="D87" s="0" t="n">
        <f aca="false">IF(B87&gt;2006, 0, metadata!$H$3*denatran!D87)</f>
        <v>0</v>
      </c>
      <c r="E87" s="0" t="n">
        <f aca="false">IF(B87&lt;2003, 0, metadata!$H$4*denatran!D87)</f>
        <v>21240.8206090002</v>
      </c>
      <c r="F87" s="0" t="n">
        <f aca="false">IF(B87&lt;2003, 0, metadata!$H$5*denatran!D87)</f>
        <v>25099.6621180713</v>
      </c>
      <c r="G87" s="0" t="n">
        <f aca="false">IF(B87&lt;2003, 0, metadata!$H$6*(denatran!H87 + denatran!I87 + denatran!X87))</f>
        <v>5465.04097087668</v>
      </c>
      <c r="H87" s="0" t="n">
        <f aca="false">IF(B87&gt;2006, 0, metadata!$H$7*(denatran!H87 + denatran!I87 + denatran!X87))</f>
        <v>0</v>
      </c>
      <c r="I87" s="0" t="n">
        <f aca="false">IF(B87&lt;2003, 0, metadata!$H$8*(denatran!H87 + denatran!I87 + denatran!X87))</f>
        <v>4776.83399487308</v>
      </c>
      <c r="J87" s="0" t="n">
        <f aca="false">IF(B87&lt;2003, 0, metadata!$H$9*(denatran!H87 + denatran!I87 + denatran!X87))</f>
        <v>5644.64629086073</v>
      </c>
      <c r="K87" s="0" t="n">
        <f aca="false">metadata!$H$10*(denatran!H87 + denatran!I87 + denatran!X87)</f>
        <v>4647.07750765374</v>
      </c>
      <c r="L87" s="5" t="n">
        <f aca="false">metadata!$H$11*(denatran!G87 + denatran!F87)</f>
        <v>289.962782923955</v>
      </c>
      <c r="M87" s="0" t="n">
        <f aca="false">metadata!$H$12*(denatran!G87 + denatran!F87)</f>
        <v>959.426430537155</v>
      </c>
      <c r="N87" s="0" t="n">
        <f aca="false">metadata!$H$13*(denatran!G87 + denatran!F87)</f>
        <v>547.02914853549</v>
      </c>
      <c r="O87" s="0" t="n">
        <f aca="false">metadata!$H$14*(denatran!G87 + denatran!F87)</f>
        <v>1009.06372277525</v>
      </c>
      <c r="P87" s="0" t="n">
        <f aca="false">metadata!$H$15*(denatran!G87 + denatran!F87)</f>
        <v>1120.51791522815</v>
      </c>
      <c r="Q87" s="0" t="n">
        <f aca="false">metadata!$H$16*(denatran!L87 + denatran!O87)</f>
        <v>783.606343098597</v>
      </c>
      <c r="R87" s="0" t="n">
        <f aca="false">metadata!$H$17*(denatran!L87 + denatran!O87)</f>
        <v>189.564648845144</v>
      </c>
      <c r="S87" s="0" t="n">
        <f aca="false">metadata!$H$18*(denatran!L87 + denatran!O87)</f>
        <v>354.829008056258</v>
      </c>
      <c r="T87" s="0" t="n">
        <f aca="false">metadata!$H$19*(denatran!M87 + denatran!N87)</f>
        <v>36283.9435145105</v>
      </c>
      <c r="U87" s="0" t="n">
        <f aca="false">metadata!$H$20*(denatran!M87 + denatran!N87)</f>
        <v>5183.42050207292</v>
      </c>
      <c r="V87" s="0" t="n">
        <f aca="false">metadata!$H$21*(denatran!M87 + denatran!N87)</f>
        <v>1727.80683402431</v>
      </c>
      <c r="W87" s="0" t="n">
        <f aca="false">IF(B87&lt;2010, 0, metadata!$H$22*(denatran!M87 + denatran!N87))</f>
        <v>6273.04853909899</v>
      </c>
      <c r="X87" s="0" t="n">
        <f aca="false">IF(B87&lt;2010, 0, metadata!$H$23*(denatran!M87 + denatran!N87))</f>
        <v>982.525674798635</v>
      </c>
      <c r="Y87" s="0" t="n">
        <f aca="false">IF(B87&lt;2010, 0, metadata!$H$24*(denatran!M87 + denatran!N87))</f>
        <v>302.315592245734</v>
      </c>
      <c r="Z87" s="0" t="n">
        <f aca="false">IF(B87&lt;2010, 0, metadata!$H$25*(denatran!M87 + denatran!N87))</f>
        <v>7412.67965489666</v>
      </c>
      <c r="AA87" s="0" t="n">
        <f aca="false">IF(B87&lt;2010, 0, metadata!$H$26*(denatran!M87 + denatran!N87))</f>
        <v>1161.02211462237</v>
      </c>
      <c r="AB87" s="0" t="n">
        <f aca="false">IF(B87&lt;2010, 0, metadata!$H$27*(denatran!M87 + denatran!N87))</f>
        <v>357.237573729958</v>
      </c>
    </row>
    <row r="88" customFormat="false" ht="12.8" hidden="false" customHeight="false" outlineLevel="0" collapsed="false">
      <c r="A88" s="0" t="str">
        <f aca="false">denatran!A88</f>
        <v>AMAPÁ</v>
      </c>
      <c r="B88" s="0" t="n">
        <f aca="false">denatran!B88</f>
        <v>2012</v>
      </c>
      <c r="C88" s="0" t="n">
        <f aca="false">metadata!$H$2*denatran!$D88</f>
        <v>15567.449426338</v>
      </c>
      <c r="D88" s="0" t="n">
        <f aca="false">IF(B88&gt;2006, 0, metadata!$H$3*denatran!D88)</f>
        <v>0</v>
      </c>
      <c r="E88" s="0" t="n">
        <f aca="false">IF(B88&lt;2003, 0, metadata!$H$4*denatran!D88)</f>
        <v>19718.6706650695</v>
      </c>
      <c r="F88" s="0" t="n">
        <f aca="false">IF(B88&lt;2003, 0, metadata!$H$5*denatran!D88)</f>
        <v>23300.9816438567</v>
      </c>
      <c r="G88" s="0" t="n">
        <f aca="false">IF(B88&lt;2003, 0, metadata!$H$6*(denatran!H88 + denatran!I88 + denatran!X88))</f>
        <v>4999.80778916696</v>
      </c>
      <c r="H88" s="0" t="n">
        <f aca="false">IF(B88&gt;2006, 0, metadata!$H$7*(denatran!H88 + denatran!I88 + denatran!X88))</f>
        <v>0</v>
      </c>
      <c r="I88" s="0" t="n">
        <f aca="false">IF(B88&lt;2003, 0, metadata!$H$8*(denatran!H88 + denatran!I88 + denatran!X88))</f>
        <v>4370.18714816564</v>
      </c>
      <c r="J88" s="0" t="n">
        <f aca="false">IF(B88&lt;2003, 0, metadata!$H$9*(denatran!H88 + denatran!I88 + denatran!X88))</f>
        <v>5164.12349743291</v>
      </c>
      <c r="K88" s="0" t="n">
        <f aca="false">metadata!$H$10*(denatran!H88 + denatran!I88 + denatran!X88)</f>
        <v>4251.4766940352</v>
      </c>
      <c r="L88" s="5" t="n">
        <f aca="false">metadata!$H$11*(denatran!G88 + denatran!F88)</f>
        <v>274.748230381333</v>
      </c>
      <c r="M88" s="0" t="n">
        <f aca="false">metadata!$H$12*(denatran!G88 + denatran!F88)</f>
        <v>909.084646357162</v>
      </c>
      <c r="N88" s="0" t="n">
        <f aca="false">metadata!$H$13*(denatran!G88 + denatran!F88)</f>
        <v>518.326141760577</v>
      </c>
      <c r="O88" s="0" t="n">
        <f aca="false">metadata!$H$14*(denatran!G88 + denatran!F88)</f>
        <v>956.117434723366</v>
      </c>
      <c r="P88" s="0" t="n">
        <f aca="false">metadata!$H$15*(denatran!G88 + denatran!F88)</f>
        <v>1061.72354677756</v>
      </c>
      <c r="Q88" s="0" t="n">
        <f aca="false">metadata!$H$16*(denatran!L88 + denatran!O88)</f>
        <v>732.270686585361</v>
      </c>
      <c r="R88" s="0" t="n">
        <f aca="false">metadata!$H$17*(denatran!L88 + denatran!O88)</f>
        <v>177.145880434355</v>
      </c>
      <c r="S88" s="0" t="n">
        <f aca="false">metadata!$H$18*(denatran!L88 + denatran!O88)</f>
        <v>331.583432980283</v>
      </c>
      <c r="T88" s="0" t="n">
        <f aca="false">metadata!$H$19*(denatran!M88 + denatran!N88)</f>
        <v>33747.0341872862</v>
      </c>
      <c r="U88" s="0" t="n">
        <f aca="false">metadata!$H$20*(denatran!M88 + denatran!N88)</f>
        <v>4821.00488389803</v>
      </c>
      <c r="V88" s="0" t="n">
        <f aca="false">metadata!$H$21*(denatran!M88 + denatran!N88)</f>
        <v>1607.00162796601</v>
      </c>
      <c r="W88" s="0" t="n">
        <f aca="false">IF(B88&lt;2010, 0, metadata!$H$22*(denatran!M88 + denatran!N88))</f>
        <v>5834.44805063207</v>
      </c>
      <c r="X88" s="0" t="n">
        <f aca="false">IF(B88&lt;2010, 0, metadata!$H$23*(denatran!M88 + denatran!N88))</f>
        <v>913.829212749599</v>
      </c>
      <c r="Y88" s="0" t="n">
        <f aca="false">IF(B88&lt;2010, 0, metadata!$H$24*(denatran!M88 + denatran!N88))</f>
        <v>281.178219307569</v>
      </c>
      <c r="Z88" s="0" t="n">
        <f aca="false">IF(B88&lt;2010, 0, metadata!$H$25*(denatran!M88 + denatran!N88))</f>
        <v>6894.39816907326</v>
      </c>
      <c r="AA88" s="0" t="n">
        <f aca="false">IF(B88&lt;2010, 0, metadata!$H$26*(denatran!M88 + denatran!N88))</f>
        <v>1079.84549636087</v>
      </c>
      <c r="AB88" s="0" t="n">
        <f aca="false">IF(B88&lt;2010, 0, metadata!$H$27*(denatran!M88 + denatran!N88))</f>
        <v>332.260152726421</v>
      </c>
    </row>
    <row r="89" customFormat="false" ht="12.8" hidden="false" customHeight="false" outlineLevel="0" collapsed="false">
      <c r="A89" s="0" t="str">
        <f aca="false">denatran!A89</f>
        <v>AMAPÁ</v>
      </c>
      <c r="B89" s="0" t="n">
        <f aca="false">denatran!B89</f>
        <v>2011</v>
      </c>
      <c r="C89" s="0" t="n">
        <f aca="false">metadata!$H$2*denatran!$D89</f>
        <v>14469.6645214994</v>
      </c>
      <c r="D89" s="0" t="n">
        <f aca="false">IF(B89&gt;2006, 0, metadata!$H$3*denatran!D89)</f>
        <v>0</v>
      </c>
      <c r="E89" s="0" t="n">
        <f aca="false">IF(B89&lt;2003, 0, metadata!$H$4*denatran!D89)</f>
        <v>18328.1500725969</v>
      </c>
      <c r="F89" s="0" t="n">
        <f aca="false">IF(B89&lt;2003, 0, metadata!$H$5*denatran!D89)</f>
        <v>21657.8437594149</v>
      </c>
      <c r="G89" s="0" t="n">
        <f aca="false">IF(B89&lt;2003, 0, metadata!$H$6*(denatran!H89 + denatran!I89 + denatran!X89))</f>
        <v>4552.48845590359</v>
      </c>
      <c r="H89" s="0" t="n">
        <f aca="false">IF(B89&gt;2006, 0, metadata!$H$7*(denatran!H89 + denatran!I89 + denatran!X89))</f>
        <v>0</v>
      </c>
      <c r="I89" s="0" t="n">
        <f aca="false">IF(B89&lt;2003, 0, metadata!$H$8*(denatran!H89 + denatran!I89 + denatran!X89))</f>
        <v>3979.19827743561</v>
      </c>
      <c r="J89" s="0" t="n">
        <f aca="false">IF(B89&lt;2003, 0, metadata!$H$9*(denatran!H89 + denatran!I89 + denatran!X89))</f>
        <v>4702.10328042248</v>
      </c>
      <c r="K89" s="0" t="n">
        <f aca="false">metadata!$H$10*(denatran!H89 + denatran!I89 + denatran!X89)</f>
        <v>3871.10852782667</v>
      </c>
      <c r="L89" s="5" t="n">
        <f aca="false">metadata!$H$11*(denatran!G89 + denatran!F89)</f>
        <v>256.5793957916</v>
      </c>
      <c r="M89" s="0" t="n">
        <f aca="false">metadata!$H$12*(denatran!G89 + denatran!F89)</f>
        <v>848.967758452898</v>
      </c>
      <c r="N89" s="0" t="n">
        <f aca="false">metadata!$H$13*(denatran!G89 + denatran!F89)</f>
        <v>484.049735611893</v>
      </c>
      <c r="O89" s="0" t="n">
        <f aca="false">metadata!$H$14*(denatran!G89 + denatran!F89)</f>
        <v>892.890314040046</v>
      </c>
      <c r="P89" s="0" t="n">
        <f aca="false">metadata!$H$15*(denatran!G89 + denatran!F89)</f>
        <v>991.512796103562</v>
      </c>
      <c r="Q89" s="0" t="n">
        <f aca="false">metadata!$H$16*(denatran!L89 + denatran!O89)</f>
        <v>646.7112590633</v>
      </c>
      <c r="R89" s="0" t="n">
        <f aca="false">metadata!$H$17*(denatran!L89 + denatran!O89)</f>
        <v>156.44793308304</v>
      </c>
      <c r="S89" s="0" t="n">
        <f aca="false">metadata!$H$18*(denatran!L89 + denatran!O89)</f>
        <v>292.840807853659</v>
      </c>
      <c r="T89" s="0" t="n">
        <f aca="false">metadata!$H$19*(denatran!M89 + denatran!N89)</f>
        <v>31121.3664699889</v>
      </c>
      <c r="U89" s="0" t="n">
        <f aca="false">metadata!$H$20*(denatran!M89 + denatran!N89)</f>
        <v>4445.9094957127</v>
      </c>
      <c r="V89" s="0" t="n">
        <f aca="false">metadata!$H$21*(denatran!M89 + denatran!N89)</f>
        <v>1481.96983190423</v>
      </c>
      <c r="W89" s="0" t="n">
        <f aca="false">IF(B89&lt;2010, 0, metadata!$H$22*(denatran!M89 + denatran!N89))</f>
        <v>5380.50232580852</v>
      </c>
      <c r="X89" s="0" t="n">
        <f aca="false">IF(B89&lt;2010, 0, metadata!$H$23*(denatran!M89 + denatran!N89))</f>
        <v>842.729279945911</v>
      </c>
      <c r="Y89" s="0" t="n">
        <f aca="false">IF(B89&lt;2010, 0, metadata!$H$24*(denatran!M89 + denatran!N89))</f>
        <v>259.301316906434</v>
      </c>
      <c r="Z89" s="0" t="n">
        <f aca="false">IF(B89&lt;2010, 0, metadata!$H$25*(denatran!M89 + denatran!N89))</f>
        <v>6357.98366217864</v>
      </c>
      <c r="AA89" s="0" t="n">
        <f aca="false">IF(B89&lt;2010, 0, metadata!$H$26*(denatran!M89 + denatran!N89))</f>
        <v>995.828766365326</v>
      </c>
      <c r="AB89" s="0" t="n">
        <f aca="false">IF(B89&lt;2010, 0, metadata!$H$27*(denatran!M89 + denatran!N89))</f>
        <v>306.408851189331</v>
      </c>
    </row>
    <row r="90" customFormat="false" ht="12.8" hidden="false" customHeight="false" outlineLevel="0" collapsed="false">
      <c r="A90" s="0" t="str">
        <f aca="false">denatran!A90</f>
        <v>AMAPÁ</v>
      </c>
      <c r="B90" s="0" t="n">
        <f aca="false">denatran!B90</f>
        <v>2010</v>
      </c>
      <c r="C90" s="0" t="n">
        <f aca="false">metadata!$H$2*denatran!$D90</f>
        <v>13503.4054474896</v>
      </c>
      <c r="D90" s="0" t="n">
        <f aca="false">IF(B90&gt;2006, 0, metadata!$H$3*denatran!D90)</f>
        <v>0</v>
      </c>
      <c r="E90" s="0" t="n">
        <f aca="false">IF(B90&lt;2003, 0, metadata!$H$4*denatran!D90)</f>
        <v>17104.2280327219</v>
      </c>
      <c r="F90" s="0" t="n">
        <f aca="false">IF(B90&lt;2003, 0, metadata!$H$5*denatran!D90)</f>
        <v>20211.5705562644</v>
      </c>
      <c r="G90" s="0" t="n">
        <f aca="false">IF(B90&lt;2003, 0, metadata!$H$6*(denatran!H90 + denatran!I90 + denatran!X90))</f>
        <v>4046.42223729409</v>
      </c>
      <c r="H90" s="0" t="n">
        <f aca="false">IF(B90&gt;2006, 0, metadata!$H$7*(denatran!H90 + denatran!I90 + denatran!X90))</f>
        <v>0</v>
      </c>
      <c r="I90" s="0" t="n">
        <f aca="false">IF(B90&lt;2003, 0, metadata!$H$8*(denatran!H90 + denatran!I90 + denatran!X90))</f>
        <v>3536.86045607378</v>
      </c>
      <c r="J90" s="0" t="n">
        <f aca="false">IF(B90&lt;2003, 0, metadata!$H$9*(denatran!H90 + denatran!I90 + denatran!X90))</f>
        <v>4179.40549663152</v>
      </c>
      <c r="K90" s="0" t="n">
        <f aca="false">metadata!$H$10*(denatran!H90 + denatran!I90 + denatran!X90)</f>
        <v>3440.78623849416</v>
      </c>
      <c r="L90" s="5" t="n">
        <f aca="false">metadata!$H$11*(denatran!G90 + denatran!F90)</f>
        <v>244.097554142555</v>
      </c>
      <c r="M90" s="0" t="n">
        <f aca="false">metadata!$H$12*(denatran!G90 + denatran!F90)</f>
        <v>807.667945217855</v>
      </c>
      <c r="N90" s="0" t="n">
        <f aca="false">metadata!$H$13*(denatran!G90 + denatran!F90)</f>
        <v>460.502123257717</v>
      </c>
      <c r="O90" s="0" t="n">
        <f aca="false">metadata!$H$14*(denatran!G90 + denatran!F90)</f>
        <v>849.453796172238</v>
      </c>
      <c r="P90" s="0" t="n">
        <f aca="false">metadata!$H$15*(denatran!G90 + denatran!F90)</f>
        <v>943.278581209635</v>
      </c>
      <c r="Q90" s="0" t="n">
        <f aca="false">metadata!$H$16*(denatran!L90 + denatran!O90)</f>
        <v>561.151831541239</v>
      </c>
      <c r="R90" s="0" t="n">
        <f aca="false">metadata!$H$17*(denatran!L90 + denatran!O90)</f>
        <v>135.749985731726</v>
      </c>
      <c r="S90" s="0" t="n">
        <f aca="false">metadata!$H$18*(denatran!L90 + denatran!O90)</f>
        <v>254.098182727034</v>
      </c>
      <c r="T90" s="0" t="n">
        <f aca="false">metadata!$H$19*(denatran!M90 + denatran!N90)</f>
        <v>25876.7183113588</v>
      </c>
      <c r="U90" s="0" t="n">
        <f aca="false">metadata!$H$20*(denatran!M90 + denatran!N90)</f>
        <v>3696.67404447983</v>
      </c>
      <c r="V90" s="0" t="n">
        <f aca="false">metadata!$H$21*(denatran!M90 + denatran!N90)</f>
        <v>1232.22468149328</v>
      </c>
      <c r="W90" s="0" t="n">
        <f aca="false">IF(B90&lt;2010, 0, metadata!$H$22*(denatran!M90 + denatran!N90))</f>
        <v>4473.7670241061</v>
      </c>
      <c r="X90" s="0" t="n">
        <f aca="false">IF(B90&lt;2010, 0, metadata!$H$23*(denatran!M90 + denatran!N90))</f>
        <v>700.710497751557</v>
      </c>
      <c r="Y90" s="0" t="n">
        <f aca="false">IF(B90&lt;2010, 0, metadata!$H$24*(denatran!M90 + denatran!N90))</f>
        <v>215.603230077402</v>
      </c>
      <c r="Z90" s="0" t="n">
        <f aca="false">IF(B90&lt;2010, 0, metadata!$H$25*(denatran!M90 + denatran!N90))</f>
        <v>5286.52083490846</v>
      </c>
      <c r="AA90" s="0" t="n">
        <f aca="false">IF(B90&lt;2010, 0, metadata!$H$26*(denatran!M90 + denatran!N90))</f>
        <v>828.009287395298</v>
      </c>
      <c r="AB90" s="0" t="n">
        <f aca="false">IF(B90&lt;2010, 0, metadata!$H$27*(denatran!M90 + denatran!N90))</f>
        <v>254.772088429322</v>
      </c>
    </row>
    <row r="91" customFormat="false" ht="12.8" hidden="false" customHeight="false" outlineLevel="0" collapsed="false">
      <c r="A91" s="0" t="str">
        <f aca="false">denatran!A91</f>
        <v>AMAPÁ</v>
      </c>
      <c r="B91" s="0" t="n">
        <f aca="false">denatran!B91</f>
        <v>2009</v>
      </c>
      <c r="C91" s="0" t="n">
        <f aca="false">metadata!$H$2*denatran!$D91</f>
        <v>11883.9448215616</v>
      </c>
      <c r="D91" s="0" t="n">
        <f aca="false">IF(B91&gt;2006, 0, metadata!$H$3*denatran!D91)</f>
        <v>0</v>
      </c>
      <c r="E91" s="0" t="n">
        <f aca="false">IF(B91&lt;2003, 0, metadata!$H$4*denatran!D91)</f>
        <v>15052.9214979665</v>
      </c>
      <c r="F91" s="0" t="n">
        <f aca="false">IF(B91&lt;2003, 0, metadata!$H$5*denatran!D91)</f>
        <v>17787.6010745422</v>
      </c>
      <c r="G91" s="0" t="n">
        <f aca="false">IF(B91&lt;2003, 0, metadata!$H$6*(denatran!H91 + denatran!I91 + denatran!X91))</f>
        <v>3558.26986713094</v>
      </c>
      <c r="H91" s="0" t="n">
        <f aca="false">IF(B91&gt;2006, 0, metadata!$H$7*(denatran!H91 + denatran!I91 + denatran!X91))</f>
        <v>0</v>
      </c>
      <c r="I91" s="0" t="n">
        <f aca="false">IF(B91&lt;2003, 0, metadata!$H$8*(denatran!H91 + denatran!I91 + denatran!X91))</f>
        <v>3110.18061068936</v>
      </c>
      <c r="J91" s="0" t="n">
        <f aca="false">IF(B91&lt;2003, 0, metadata!$H$9*(denatran!H91 + denatran!I91 + denatran!X91))</f>
        <v>3675.21028925794</v>
      </c>
      <c r="K91" s="0" t="n">
        <f aca="false">metadata!$H$10*(denatran!H91 + denatran!I91 + denatran!X91)</f>
        <v>3025.69659657166</v>
      </c>
      <c r="L91" s="5" t="n">
        <f aca="false">metadata!$H$11*(denatran!G91 + denatran!F91)</f>
        <v>233.3144246706</v>
      </c>
      <c r="M91" s="0" t="n">
        <f aca="false">metadata!$H$12*(denatran!G91 + denatran!F91)</f>
        <v>771.988816624268</v>
      </c>
      <c r="N91" s="0" t="n">
        <f aca="false">metadata!$H$13*(denatran!G91 + denatran!F91)</f>
        <v>440.159215543457</v>
      </c>
      <c r="O91" s="0" t="n">
        <f aca="false">metadata!$H$14*(denatran!G91 + denatran!F91)</f>
        <v>811.928757067503</v>
      </c>
      <c r="P91" s="0" t="n">
        <f aca="false">metadata!$H$15*(denatran!G91 + denatran!F91)</f>
        <v>901.608786094171</v>
      </c>
      <c r="Q91" s="0" t="n">
        <f aca="false">metadata!$H$16*(denatran!L91 + denatran!O91)</f>
        <v>489.753964436623</v>
      </c>
      <c r="R91" s="0" t="n">
        <f aca="false">metadata!$H$17*(denatran!L91 + denatran!O91)</f>
        <v>118.477905528215</v>
      </c>
      <c r="S91" s="0" t="n">
        <f aca="false">metadata!$H$18*(denatran!L91 + denatran!O91)</f>
        <v>221.768130035161</v>
      </c>
      <c r="T91" s="0" t="n">
        <f aca="false">metadata!$H$19*(denatran!M91 + denatran!N91)</f>
        <v>21518.4381851018</v>
      </c>
      <c r="U91" s="0" t="n">
        <f aca="false">metadata!$H$20*(denatran!M91 + denatran!N91)</f>
        <v>3074.06259787168</v>
      </c>
      <c r="V91" s="0" t="n">
        <f aca="false">metadata!$H$21*(denatran!M91 + denatran!N91)</f>
        <v>1024.68753262389</v>
      </c>
      <c r="W91" s="0" t="n">
        <f aca="false">IF(B91&lt;2010, 0, metadata!$H$22*(denatran!M91 + denatran!N91))</f>
        <v>0</v>
      </c>
      <c r="X91" s="0" t="n">
        <f aca="false">IF(B91&lt;2010, 0, metadata!$H$23*(denatran!M91 + denatran!N91))</f>
        <v>0</v>
      </c>
      <c r="Y91" s="0" t="n">
        <f aca="false">IF(B91&lt;2010, 0, metadata!$H$24*(denatran!M91 + denatran!N91))</f>
        <v>0</v>
      </c>
      <c r="Z91" s="0" t="n">
        <f aca="false">IF(B91&lt;2010, 0, metadata!$H$25*(denatran!M91 + denatran!N91))</f>
        <v>0</v>
      </c>
      <c r="AA91" s="0" t="n">
        <f aca="false">IF(B91&lt;2010, 0, metadata!$H$26*(denatran!M91 + denatran!N91))</f>
        <v>0</v>
      </c>
      <c r="AB91" s="0" t="n">
        <f aca="false">IF(B91&lt;2010, 0, metadata!$H$27*(denatran!M91 + denatran!N91))</f>
        <v>0</v>
      </c>
    </row>
    <row r="92" customFormat="false" ht="12.8" hidden="false" customHeight="false" outlineLevel="0" collapsed="false">
      <c r="A92" s="0" t="str">
        <f aca="false">denatran!A92</f>
        <v>AMAPÁ</v>
      </c>
      <c r="B92" s="0" t="n">
        <f aca="false">denatran!B92</f>
        <v>2008</v>
      </c>
      <c r="C92" s="0" t="n">
        <f aca="false">metadata!$H$2*denatran!$D92</f>
        <v>10437.4211296342</v>
      </c>
      <c r="D92" s="0" t="n">
        <f aca="false">IF(B92&gt;2006, 0, metadata!$H$3*denatran!D92)</f>
        <v>0</v>
      </c>
      <c r="E92" s="0" t="n">
        <f aca="false">IF(B92&lt;2003, 0, metadata!$H$4*denatran!D92)</f>
        <v>13220.6673175175</v>
      </c>
      <c r="F92" s="0" t="n">
        <f aca="false">IF(B92&lt;2003, 0, metadata!$H$5*denatran!D92)</f>
        <v>15622.4794113892</v>
      </c>
      <c r="G92" s="0" t="n">
        <f aca="false">IF(B92&lt;2003, 0, metadata!$H$6*(denatran!H92 + denatran!I92 + denatran!X92))</f>
        <v>3165.21895710211</v>
      </c>
      <c r="H92" s="0" t="n">
        <f aca="false">IF(B92&gt;2006, 0, metadata!$H$7*(denatran!H92 + denatran!I92 + denatran!X92))</f>
        <v>0</v>
      </c>
      <c r="I92" s="0" t="n">
        <f aca="false">IF(B92&lt;2003, 0, metadata!$H$8*(denatran!H92 + denatran!I92 + denatran!X92))</f>
        <v>2766.62619659677</v>
      </c>
      <c r="J92" s="0" t="n">
        <f aca="false">IF(B92&lt;2003, 0, metadata!$H$9*(denatran!H92 + denatran!I92 + denatran!X92))</f>
        <v>3269.24199492368</v>
      </c>
      <c r="K92" s="0" t="n">
        <f aca="false">metadata!$H$10*(denatran!H92 + denatran!I92 + denatran!X92)</f>
        <v>2691.47439163459</v>
      </c>
      <c r="L92" s="5" t="n">
        <f aca="false">metadata!$H$11*(denatran!G92 + denatran!F92)</f>
        <v>217.139730462666</v>
      </c>
      <c r="M92" s="0" t="n">
        <f aca="false">metadata!$H$12*(denatran!G92 + denatran!F92)</f>
        <v>718.470123733886</v>
      </c>
      <c r="N92" s="0" t="n">
        <f aca="false">metadata!$H$13*(denatran!G92 + denatran!F92)</f>
        <v>409.644853972069</v>
      </c>
      <c r="O92" s="0" t="n">
        <f aca="false">metadata!$H$14*(denatran!G92 + denatran!F92)</f>
        <v>755.641198410402</v>
      </c>
      <c r="P92" s="0" t="n">
        <f aca="false">metadata!$H$15*(denatran!G92 + denatran!F92)</f>
        <v>839.104093420976</v>
      </c>
      <c r="Q92" s="0" t="n">
        <f aca="false">metadata!$H$16*(denatran!L92 + denatran!O92)</f>
        <v>450.219608271257</v>
      </c>
      <c r="R92" s="0" t="n">
        <f aca="false">metadata!$H$17*(denatran!L92 + denatran!O92)</f>
        <v>108.914026407262</v>
      </c>
      <c r="S92" s="0" t="n">
        <f aca="false">metadata!$H$18*(denatran!L92 + denatran!O92)</f>
        <v>203.866365321479</v>
      </c>
      <c r="T92" s="0" t="n">
        <f aca="false">metadata!$H$19*(denatran!M92 + denatran!N92)</f>
        <v>18183.9192155774</v>
      </c>
      <c r="U92" s="0" t="n">
        <f aca="false">metadata!$H$20*(denatran!M92 + denatran!N92)</f>
        <v>2597.70274508249</v>
      </c>
      <c r="V92" s="0" t="n">
        <f aca="false">metadata!$H$21*(denatran!M92 + denatran!N92)</f>
        <v>865.900915027496</v>
      </c>
      <c r="W92" s="0" t="n">
        <f aca="false">IF(B92&lt;2010, 0, metadata!$H$22*(denatran!M92 + denatran!N92))</f>
        <v>0</v>
      </c>
      <c r="X92" s="0" t="n">
        <f aca="false">IF(B92&lt;2010, 0, metadata!$H$23*(denatran!M92 + denatran!N92))</f>
        <v>0</v>
      </c>
      <c r="Y92" s="0" t="n">
        <f aca="false">IF(B92&lt;2010, 0, metadata!$H$24*(denatran!M92 + denatran!N92))</f>
        <v>0</v>
      </c>
      <c r="Z92" s="0" t="n">
        <f aca="false">IF(B92&lt;2010, 0, metadata!$H$25*(denatran!M92 + denatran!N92))</f>
        <v>0</v>
      </c>
      <c r="AA92" s="0" t="n">
        <f aca="false">IF(B92&lt;2010, 0, metadata!$H$26*(denatran!M92 + denatran!N92))</f>
        <v>0</v>
      </c>
      <c r="AB92" s="0" t="n">
        <f aca="false">IF(B92&lt;2010, 0, metadata!$H$27*(denatran!M92 + denatran!N92))</f>
        <v>0</v>
      </c>
    </row>
    <row r="93" customFormat="false" ht="12.8" hidden="false" customHeight="false" outlineLevel="0" collapsed="false">
      <c r="A93" s="0" t="str">
        <f aca="false">denatran!A93</f>
        <v>AMAPÁ</v>
      </c>
      <c r="B93" s="0" t="n">
        <f aca="false">denatran!B93</f>
        <v>2007</v>
      </c>
      <c r="C93" s="0" t="n">
        <f aca="false">metadata!$H$2*denatran!$D93</f>
        <v>9242.74987020484</v>
      </c>
      <c r="D93" s="0" t="n">
        <f aca="false">IF(B93&gt;2006, 0, metadata!$H$3*denatran!D93)</f>
        <v>0</v>
      </c>
      <c r="E93" s="0" t="n">
        <f aca="false">IF(B93&lt;2003, 0, metadata!$H$4*denatran!D93)</f>
        <v>11707.4246229336</v>
      </c>
      <c r="F93" s="0" t="n">
        <f aca="false">IF(B93&lt;2003, 0, metadata!$H$5*denatran!D93)</f>
        <v>13834.3243755803</v>
      </c>
      <c r="G93" s="0" t="n">
        <f aca="false">IF(B93&lt;2003, 0, metadata!$H$6*(denatran!H93 + denatran!I93 + denatran!X93))</f>
        <v>2840.39873453808</v>
      </c>
      <c r="H93" s="0" t="n">
        <f aca="false">IF(B93&gt;2006, 0, metadata!$H$7*(denatran!H93 + denatran!I93 + denatran!X93))</f>
        <v>0</v>
      </c>
      <c r="I93" s="0" t="n">
        <f aca="false">IF(B93&lt;2003, 0, metadata!$H$8*(denatran!H93 + denatran!I93 + denatran!X93))</f>
        <v>2482.71024982991</v>
      </c>
      <c r="J93" s="0" t="n">
        <f aca="false">IF(B93&lt;2003, 0, metadata!$H$9*(denatran!H93 + denatran!I93 + denatran!X93))</f>
        <v>2933.74674900267</v>
      </c>
      <c r="K93" s="0" t="n">
        <f aca="false">metadata!$H$10*(denatran!H93 + denatran!I93 + denatran!X93)</f>
        <v>2415.27065256797</v>
      </c>
      <c r="L93" s="5" t="n">
        <f aca="false">metadata!$H$11*(denatran!G93 + denatran!F93)</f>
        <v>206.799743297778</v>
      </c>
      <c r="M93" s="0" t="n">
        <f aca="false">metadata!$H$12*(denatran!G93 + denatran!F93)</f>
        <v>684.257260698939</v>
      </c>
      <c r="N93" s="0" t="n">
        <f aca="false">metadata!$H$13*(denatran!G93 + denatran!F93)</f>
        <v>390.137956163875</v>
      </c>
      <c r="O93" s="0" t="n">
        <f aca="false">metadata!$H$14*(denatran!G93 + denatran!F93)</f>
        <v>719.658284200383</v>
      </c>
      <c r="P93" s="0" t="n">
        <f aca="false">metadata!$H$15*(denatran!G93 + denatran!F93)</f>
        <v>799.146755639025</v>
      </c>
      <c r="Q93" s="0" t="n">
        <f aca="false">metadata!$H$16*(denatran!L93 + denatran!O93)</f>
        <v>403.014406879776</v>
      </c>
      <c r="R93" s="0" t="n">
        <f aca="false">metadata!$H$17*(denatran!L93 + denatran!O93)</f>
        <v>97.4944692479165</v>
      </c>
      <c r="S93" s="0" t="n">
        <f aca="false">metadata!$H$18*(denatran!L93 + denatran!O93)</f>
        <v>182.491123872307</v>
      </c>
      <c r="T93" s="0" t="n">
        <f aca="false">metadata!$H$19*(denatran!M93 + denatran!N93)</f>
        <v>15078.5914313787</v>
      </c>
      <c r="U93" s="0" t="n">
        <f aca="false">metadata!$H$20*(denatran!M93 + denatran!N93)</f>
        <v>2154.08449019695</v>
      </c>
      <c r="V93" s="0" t="n">
        <f aca="false">metadata!$H$21*(denatran!M93 + denatran!N93)</f>
        <v>718.028163398983</v>
      </c>
      <c r="W93" s="0" t="n">
        <f aca="false">IF(B93&lt;2010, 0, metadata!$H$22*(denatran!M93 + denatran!N93))</f>
        <v>0</v>
      </c>
      <c r="X93" s="0" t="n">
        <f aca="false">IF(B93&lt;2010, 0, metadata!$H$23*(denatran!M93 + denatran!N93))</f>
        <v>0</v>
      </c>
      <c r="Y93" s="0" t="n">
        <f aca="false">IF(B93&lt;2010, 0, metadata!$H$24*(denatran!M93 + denatran!N93))</f>
        <v>0</v>
      </c>
      <c r="Z93" s="0" t="n">
        <f aca="false">IF(B93&lt;2010, 0, metadata!$H$25*(denatran!M93 + denatran!N93))</f>
        <v>0</v>
      </c>
      <c r="AA93" s="0" t="n">
        <f aca="false">IF(B93&lt;2010, 0, metadata!$H$26*(denatran!M93 + denatran!N93))</f>
        <v>0</v>
      </c>
      <c r="AB93" s="0" t="n">
        <f aca="false">IF(B93&lt;2010, 0, metadata!$H$27*(denatran!M93 + denatran!N93))</f>
        <v>0</v>
      </c>
    </row>
    <row r="94" customFormat="false" ht="12.8" hidden="false" customHeight="false" outlineLevel="0" collapsed="false">
      <c r="A94" s="0" t="str">
        <f aca="false">denatran!A94</f>
        <v>AMAPÁ</v>
      </c>
      <c r="B94" s="0" t="n">
        <f aca="false">denatran!B94</f>
        <v>2006</v>
      </c>
      <c r="C94" s="0" t="n">
        <f aca="false">metadata!$H$2*denatran!$D94</f>
        <v>7988.95709869994</v>
      </c>
      <c r="D94" s="0" t="n">
        <f aca="false">IF(B94&gt;2006, 0, metadata!$H$3*denatran!D94)</f>
        <v>608.070156135108</v>
      </c>
      <c r="E94" s="0" t="n">
        <f aca="false">IF(B94&lt;2003, 0, metadata!$H$4*denatran!D94)</f>
        <v>10119.2950542117</v>
      </c>
      <c r="F94" s="0" t="n">
        <f aca="false">IF(B94&lt;2003, 0, metadata!$H$5*denatran!D94)</f>
        <v>11957.6776909533</v>
      </c>
      <c r="G94" s="0" t="n">
        <f aca="false">IF(B94&lt;2003, 0, metadata!$H$6*(denatran!H94 + denatran!I94 + denatran!X94))</f>
        <v>2569.84693520858</v>
      </c>
      <c r="H94" s="0" t="n">
        <f aca="false">IF(B94&gt;2006, 0, metadata!$H$7*(denatran!H94 + denatran!I94 + denatran!X94))</f>
        <v>99.4080045602538</v>
      </c>
      <c r="I94" s="0" t="n">
        <f aca="false">IF(B94&lt;2003, 0, metadata!$H$8*(denatran!H94 + denatran!I94 + denatran!X94))</f>
        <v>2246.2287597005</v>
      </c>
      <c r="J94" s="0" t="n">
        <f aca="false">IF(B94&lt;2003, 0, metadata!$H$9*(denatran!H94 + denatran!I94 + denatran!X94))</f>
        <v>2654.30342575784</v>
      </c>
      <c r="K94" s="0" t="n">
        <f aca="false">metadata!$H$10*(denatran!H94 + denatran!I94 + denatran!X94)</f>
        <v>2185.21287477282</v>
      </c>
      <c r="L94" s="5" t="n">
        <f aca="false">metadata!$H$11*(denatran!G94 + denatran!F94)</f>
        <v>192.397618318111</v>
      </c>
      <c r="M94" s="0" t="n">
        <f aca="false">metadata!$H$12*(denatran!G94 + denatran!F94)</f>
        <v>636.60363004312</v>
      </c>
      <c r="N94" s="0" t="n">
        <f aca="false">metadata!$H$13*(denatran!G94 + denatran!F94)</f>
        <v>362.967634216748</v>
      </c>
      <c r="O94" s="0" t="n">
        <f aca="false">metadata!$H$14*(denatran!G94 + denatran!F94)</f>
        <v>669.539225122142</v>
      </c>
      <c r="P94" s="0" t="n">
        <f aca="false">metadata!$H$15*(denatran!G94 + denatran!F94)</f>
        <v>743.491892299878</v>
      </c>
      <c r="Q94" s="0" t="n">
        <f aca="false">metadata!$H$16*(denatran!L94 + denatran!O94)</f>
        <v>385.902521375363</v>
      </c>
      <c r="R94" s="0" t="n">
        <f aca="false">metadata!$H$17*(denatran!L94 + denatran!O94)</f>
        <v>93.3548797776536</v>
      </c>
      <c r="S94" s="0" t="n">
        <f aca="false">metadata!$H$18*(denatran!L94 + denatran!O94)</f>
        <v>174.742598846982</v>
      </c>
      <c r="T94" s="0" t="n">
        <f aca="false">metadata!$H$19*(denatran!M94 + denatran!N94)</f>
        <v>12933.79964934</v>
      </c>
      <c r="U94" s="0" t="n">
        <f aca="false">metadata!$H$20*(denatran!M94 + denatran!N94)</f>
        <v>1847.68566419143</v>
      </c>
      <c r="V94" s="0" t="n">
        <f aca="false">metadata!$H$21*(denatran!M94 + denatran!N94)</f>
        <v>615.895221397144</v>
      </c>
      <c r="W94" s="0" t="n">
        <f aca="false">IF(B94&lt;2010, 0, metadata!$H$22*(denatran!M94 + denatran!N94))</f>
        <v>0</v>
      </c>
      <c r="X94" s="0" t="n">
        <f aca="false">IF(B94&lt;2010, 0, metadata!$H$23*(denatran!M94 + denatran!N94))</f>
        <v>0</v>
      </c>
      <c r="Y94" s="0" t="n">
        <f aca="false">IF(B94&lt;2010, 0, metadata!$H$24*(denatran!M94 + denatran!N94))</f>
        <v>0</v>
      </c>
      <c r="Z94" s="0" t="n">
        <f aca="false">IF(B94&lt;2010, 0, metadata!$H$25*(denatran!M94 + denatran!N94))</f>
        <v>0</v>
      </c>
      <c r="AA94" s="0" t="n">
        <f aca="false">IF(B94&lt;2010, 0, metadata!$H$26*(denatran!M94 + denatran!N94))</f>
        <v>0</v>
      </c>
      <c r="AB94" s="0" t="n">
        <f aca="false">IF(B94&lt;2010, 0, metadata!$H$27*(denatran!M94 + denatran!N94))</f>
        <v>0</v>
      </c>
    </row>
    <row r="95" customFormat="false" ht="12.8" hidden="false" customHeight="false" outlineLevel="0" collapsed="false">
      <c r="A95" s="0" t="str">
        <f aca="false">denatran!A95</f>
        <v>AMAPÁ</v>
      </c>
      <c r="B95" s="0" t="n">
        <f aca="false">denatran!B95</f>
        <v>2005</v>
      </c>
      <c r="C95" s="0" t="n">
        <f aca="false">metadata!$H$2*denatran!$D95</f>
        <v>6869.29462992146</v>
      </c>
      <c r="D95" s="0" t="n">
        <f aca="false">IF(B95&gt;2006, 0, metadata!$H$3*denatran!D95)</f>
        <v>522.848352613401</v>
      </c>
      <c r="E95" s="0" t="n">
        <f aca="false">IF(B95&lt;2003, 0, metadata!$H$4*denatran!D95)</f>
        <v>8701.06301932689</v>
      </c>
      <c r="F95" s="0" t="n">
        <f aca="false">IF(B95&lt;2003, 0, metadata!$H$5*denatran!D95)</f>
        <v>10281.7939981383</v>
      </c>
      <c r="G95" s="0" t="n">
        <f aca="false">IF(B95&lt;2003, 0, metadata!$H$6*(denatran!H95 + denatran!I95 + denatran!X95))</f>
        <v>2316.9455453777</v>
      </c>
      <c r="H95" s="0" t="n">
        <f aca="false">IF(B95&gt;2006, 0, metadata!$H$7*(denatran!H95 + denatran!I95 + denatran!X95))</f>
        <v>89.6251563411002</v>
      </c>
      <c r="I95" s="0" t="n">
        <f aca="false">IF(B95&lt;2003, 0, metadata!$H$8*(denatran!H95 + denatran!I95 + denatran!X95))</f>
        <v>2025.17498119589</v>
      </c>
      <c r="J95" s="0" t="n">
        <f aca="false">IF(B95&lt;2003, 0, metadata!$H$9*(denatran!H95 + denatran!I95 + denatran!X95))</f>
        <v>2393.09058221837</v>
      </c>
      <c r="K95" s="0" t="n">
        <f aca="false">metadata!$H$10*(denatran!H95 + denatran!I95 + denatran!X95)</f>
        <v>1970.16373486694</v>
      </c>
      <c r="L95" s="5" t="n">
        <f aca="false">metadata!$H$11*(denatran!G95 + denatran!F95)</f>
        <v>178.290921543155</v>
      </c>
      <c r="M95" s="0" t="n">
        <f aca="false">metadata!$H$12*(denatran!G95 + denatran!F95)</f>
        <v>589.927509759728</v>
      </c>
      <c r="N95" s="0" t="n">
        <f aca="false">metadata!$H$13*(denatran!G95 + denatran!F95)</f>
        <v>336.354652206998</v>
      </c>
      <c r="O95" s="0" t="n">
        <f aca="false">metadata!$H$14*(denatran!G95 + denatran!F95)</f>
        <v>620.448249307044</v>
      </c>
      <c r="P95" s="0" t="n">
        <f aca="false">metadata!$H$15*(denatran!G95 + denatran!F95)</f>
        <v>688.978667183074</v>
      </c>
      <c r="Q95" s="0" t="n">
        <f aca="false">metadata!$H$16*(denatran!L95 + denatran!O95)</f>
        <v>370.560830923132</v>
      </c>
      <c r="R95" s="0" t="n">
        <f aca="false">metadata!$H$17*(denatran!L95 + denatran!O95)</f>
        <v>89.6435237008661</v>
      </c>
      <c r="S95" s="0" t="n">
        <f aca="false">metadata!$H$18*(denatran!L95 + denatran!O95)</f>
        <v>167.795645376001</v>
      </c>
      <c r="T95" s="0" t="n">
        <f aca="false">metadata!$H$19*(denatran!M95 + denatran!N95)</f>
        <v>10823.052181302</v>
      </c>
      <c r="U95" s="0" t="n">
        <f aca="false">metadata!$H$20*(denatran!M95 + denatran!N95)</f>
        <v>1546.15031161457</v>
      </c>
      <c r="V95" s="0" t="n">
        <f aca="false">metadata!$H$21*(denatran!M95 + denatran!N95)</f>
        <v>515.383437204858</v>
      </c>
      <c r="W95" s="0" t="n">
        <f aca="false">IF(B95&lt;2010, 0, metadata!$H$22*(denatran!M95 + denatran!N95))</f>
        <v>0</v>
      </c>
      <c r="X95" s="0" t="n">
        <f aca="false">IF(B95&lt;2010, 0, metadata!$H$23*(denatran!M95 + denatran!N95))</f>
        <v>0</v>
      </c>
      <c r="Y95" s="0" t="n">
        <f aca="false">IF(B95&lt;2010, 0, metadata!$H$24*(denatran!M95 + denatran!N95))</f>
        <v>0</v>
      </c>
      <c r="Z95" s="0" t="n">
        <f aca="false">IF(B95&lt;2010, 0, metadata!$H$25*(denatran!M95 + denatran!N95))</f>
        <v>0</v>
      </c>
      <c r="AA95" s="0" t="n">
        <f aca="false">IF(B95&lt;2010, 0, metadata!$H$26*(denatran!M95 + denatran!N95))</f>
        <v>0</v>
      </c>
      <c r="AB95" s="0" t="n">
        <f aca="false">IF(B95&lt;2010, 0, metadata!$H$27*(denatran!M95 + denatran!N95))</f>
        <v>0</v>
      </c>
    </row>
    <row r="96" customFormat="false" ht="12.8" hidden="false" customHeight="false" outlineLevel="0" collapsed="false">
      <c r="A96" s="0" t="str">
        <f aca="false">denatran!A96</f>
        <v>AMAPÁ</v>
      </c>
      <c r="B96" s="0" t="n">
        <f aca="false">denatran!B96</f>
        <v>2004</v>
      </c>
      <c r="C96" s="0" t="n">
        <f aca="false">metadata!$H$2*denatran!$D96</f>
        <v>6230.41767344004</v>
      </c>
      <c r="D96" s="0" t="n">
        <f aca="false">IF(B96&gt;2006, 0, metadata!$H$3*denatran!D96)</f>
        <v>474.220977866077</v>
      </c>
      <c r="E96" s="0" t="n">
        <f aca="false">IF(B96&lt;2003, 0, metadata!$H$4*denatran!D96)</f>
        <v>7891.82292126399</v>
      </c>
      <c r="F96" s="0" t="n">
        <f aca="false">IF(B96&lt;2003, 0, metadata!$H$5*denatran!D96)</f>
        <v>9325.53842742989</v>
      </c>
      <c r="G96" s="0" t="n">
        <f aca="false">IF(B96&lt;2003, 0, metadata!$H$6*(denatran!H96 + denatran!I96 + denatran!X96))</f>
        <v>2126.47918616132</v>
      </c>
      <c r="H96" s="0" t="n">
        <f aca="false">IF(B96&gt;2006, 0, metadata!$H$7*(denatran!H96 + denatran!I96 + denatran!X96))</f>
        <v>82.2574487760501</v>
      </c>
      <c r="I96" s="0" t="n">
        <f aca="false">IF(B96&lt;2003, 0, metadata!$H$8*(denatran!H96 + denatran!I96 + denatran!X96))</f>
        <v>1858.69385425961</v>
      </c>
      <c r="J96" s="0" t="n">
        <f aca="false">IF(B96&lt;2003, 0, metadata!$H$9*(denatran!H96 + denatran!I96 + denatran!X96))</f>
        <v>2196.36465942771</v>
      </c>
      <c r="K96" s="0" t="n">
        <f aca="false">metadata!$H$10*(denatran!H96 + denatran!I96 + denatran!X96)</f>
        <v>1808.20485137532</v>
      </c>
      <c r="L96" s="5" t="n">
        <f aca="false">metadata!$H$11*(denatran!G96 + denatran!F96)</f>
        <v>168.911076043578</v>
      </c>
      <c r="M96" s="0" t="n">
        <f aca="false">metadata!$H$12*(denatran!G96 + denatran!F96)</f>
        <v>558.891555435169</v>
      </c>
      <c r="N96" s="0" t="n">
        <f aca="false">metadata!$H$13*(denatran!G96 + denatran!F96)</f>
        <v>318.659109195279</v>
      </c>
      <c r="O96" s="0" t="n">
        <f aca="false">metadata!$H$14*(denatran!G96 + denatran!F96)</f>
        <v>587.806605702241</v>
      </c>
      <c r="P96" s="0" t="n">
        <f aca="false">metadata!$H$15*(denatran!G96 + denatran!F96)</f>
        <v>652.731653623732</v>
      </c>
      <c r="Q96" s="0" t="n">
        <f aca="false">metadata!$H$16*(denatran!L96 + denatran!O96)</f>
        <v>342.237710088243</v>
      </c>
      <c r="R96" s="0" t="n">
        <f aca="false">metadata!$H$17*(denatran!L96 + denatran!O96)</f>
        <v>82.7917894052585</v>
      </c>
      <c r="S96" s="0" t="n">
        <f aca="false">metadata!$H$18*(denatran!L96 + denatran!O96)</f>
        <v>154.970500506498</v>
      </c>
      <c r="T96" s="0" t="n">
        <f aca="false">metadata!$H$19*(denatran!M96 + denatran!N96)</f>
        <v>8253.31440843432</v>
      </c>
      <c r="U96" s="0" t="n">
        <f aca="false">metadata!$H$20*(denatran!M96 + denatran!N96)</f>
        <v>1179.04491549062</v>
      </c>
      <c r="V96" s="0" t="n">
        <f aca="false">metadata!$H$21*(denatran!M96 + denatran!N96)</f>
        <v>393.014971830206</v>
      </c>
      <c r="W96" s="0" t="n">
        <f aca="false">IF(B96&lt;2010, 0, metadata!$H$22*(denatran!M96 + denatran!N96))</f>
        <v>0</v>
      </c>
      <c r="X96" s="0" t="n">
        <f aca="false">IF(B96&lt;2010, 0, metadata!$H$23*(denatran!M96 + denatran!N96))</f>
        <v>0</v>
      </c>
      <c r="Y96" s="0" t="n">
        <f aca="false">IF(B96&lt;2010, 0, metadata!$H$24*(denatran!M96 + denatran!N96))</f>
        <v>0</v>
      </c>
      <c r="Z96" s="0" t="n">
        <f aca="false">IF(B96&lt;2010, 0, metadata!$H$25*(denatran!M96 + denatran!N96))</f>
        <v>0</v>
      </c>
      <c r="AA96" s="0" t="n">
        <f aca="false">IF(B96&lt;2010, 0, metadata!$H$26*(denatran!M96 + denatran!N96))</f>
        <v>0</v>
      </c>
      <c r="AB96" s="0" t="n">
        <f aca="false">IF(B96&lt;2010, 0, metadata!$H$27*(denatran!M96 + denatran!N96))</f>
        <v>0</v>
      </c>
    </row>
    <row r="97" customFormat="false" ht="12.8" hidden="false" customHeight="false" outlineLevel="0" collapsed="false">
      <c r="A97" s="0" t="str">
        <f aca="false">denatran!A97</f>
        <v>AMAPÁ</v>
      </c>
      <c r="B97" s="0" t="n">
        <f aca="false">denatran!B97</f>
        <v>2003</v>
      </c>
      <c r="C97" s="0" t="n">
        <f aca="false">metadata!$H$2*denatran!$D97</f>
        <v>5624.87795724791</v>
      </c>
      <c r="D97" s="0" t="n">
        <f aca="false">IF(B97&gt;2006, 0, metadata!$H$3*denatran!D97)</f>
        <v>428.131028299208</v>
      </c>
      <c r="E97" s="0" t="n">
        <f aca="false">IF(B97&lt;2003, 0, metadata!$H$4*denatran!D97)</f>
        <v>7124.8097830674</v>
      </c>
      <c r="F97" s="0" t="n">
        <f aca="false">IF(B97&lt;2003, 0, metadata!$H$5*denatran!D97)</f>
        <v>8419.18123138547</v>
      </c>
      <c r="G97" s="0" t="n">
        <f aca="false">IF(B97&lt;2003, 0, metadata!$H$6*(denatran!H97 + denatran!I97 + denatran!X97))</f>
        <v>1954.45355328677</v>
      </c>
      <c r="H97" s="0" t="n">
        <f aca="false">IF(B97&gt;2006, 0, metadata!$H$7*(denatran!H97 + denatran!I97 + denatran!X97))</f>
        <v>75.6030738936467</v>
      </c>
      <c r="I97" s="0" t="n">
        <f aca="false">IF(B97&lt;2003, 0, metadata!$H$8*(denatran!H97 + denatran!I97 + denatran!X97))</f>
        <v>1708.33123200595</v>
      </c>
      <c r="J97" s="0" t="n">
        <f aca="false">IF(B97&lt;2003, 0, metadata!$H$9*(denatran!H97 + denatran!I97 + denatran!X97))</f>
        <v>2018.68550647846</v>
      </c>
      <c r="K97" s="0" t="n">
        <f aca="false">metadata!$H$10*(denatran!H97 + denatran!I97 + denatran!X97)</f>
        <v>1661.92663433517</v>
      </c>
      <c r="L97" s="5" t="n">
        <f aca="false">metadata!$H$11*(denatran!G97 + denatran!F97)</f>
        <v>155.173664524511</v>
      </c>
      <c r="M97" s="0" t="n">
        <f aca="false">metadata!$H$12*(denatran!G97 + denatran!F97)</f>
        <v>513.437323117311</v>
      </c>
      <c r="N97" s="0" t="n">
        <f aca="false">metadata!$H$13*(denatran!G97 + denatran!F97)</f>
        <v>292.74280210725</v>
      </c>
      <c r="O97" s="0" t="n">
        <f aca="false">metadata!$H$14*(denatran!G97 + denatran!F97)</f>
        <v>540.000733966073</v>
      </c>
      <c r="P97" s="0" t="n">
        <f aca="false">metadata!$H$15*(denatran!G97 + denatran!F97)</f>
        <v>599.645476284854</v>
      </c>
      <c r="Q97" s="0" t="n">
        <f aca="false">metadata!$H$16*(denatran!L97 + denatran!O97)</f>
        <v>313.32452423596</v>
      </c>
      <c r="R97" s="0" t="n">
        <f aca="false">metadata!$H$17*(denatran!L97 + denatran!O97)</f>
        <v>75.7973106451591</v>
      </c>
      <c r="S97" s="0" t="n">
        <f aca="false">metadata!$H$18*(denatran!L97 + denatran!O97)</f>
        <v>141.87816511888</v>
      </c>
      <c r="T97" s="0" t="n">
        <f aca="false">metadata!$H$19*(denatran!M97 + denatran!N97)</f>
        <v>6693.35530619195</v>
      </c>
      <c r="U97" s="0" t="n">
        <f aca="false">metadata!$H$20*(denatran!M97 + denatran!N97)</f>
        <v>956.193615170278</v>
      </c>
      <c r="V97" s="0" t="n">
        <f aca="false">metadata!$H$21*(denatran!M97 + denatran!N97)</f>
        <v>318.731205056759</v>
      </c>
      <c r="W97" s="0" t="n">
        <f aca="false">IF(B97&lt;2010, 0, metadata!$H$22*(denatran!M97 + denatran!N97))</f>
        <v>0</v>
      </c>
      <c r="X97" s="0" t="n">
        <f aca="false">IF(B97&lt;2010, 0, metadata!$H$23*(denatran!M97 + denatran!N97))</f>
        <v>0</v>
      </c>
      <c r="Y97" s="0" t="n">
        <f aca="false">IF(B97&lt;2010, 0, metadata!$H$24*(denatran!M97 + denatran!N97))</f>
        <v>0</v>
      </c>
      <c r="Z97" s="0" t="n">
        <f aca="false">IF(B97&lt;2010, 0, metadata!$H$25*(denatran!M97 + denatran!N97))</f>
        <v>0</v>
      </c>
      <c r="AA97" s="0" t="n">
        <f aca="false">IF(B97&lt;2010, 0, metadata!$H$26*(denatran!M97 + denatran!N97))</f>
        <v>0</v>
      </c>
      <c r="AB97" s="0" t="n">
        <f aca="false">IF(B97&lt;2010, 0, metadata!$H$27*(denatran!M97 + denatran!N97))</f>
        <v>0</v>
      </c>
    </row>
    <row r="98" customFormat="false" ht="12.8" hidden="false" customHeight="false" outlineLevel="0" collapsed="false">
      <c r="A98" s="0" t="str">
        <f aca="false">denatran!A98</f>
        <v>AMAPÁ</v>
      </c>
      <c r="B98" s="0" t="n">
        <f aca="false">denatran!B98</f>
        <v>2002</v>
      </c>
      <c r="C98" s="0" t="n">
        <f aca="false">metadata!$H$2*denatran!$D98</f>
        <v>32882.2390487763</v>
      </c>
      <c r="D98" s="0" t="n">
        <f aca="false">IF(B98&gt;2006, 0, metadata!$H$3*denatran!D98)</f>
        <v>2502.79329146918</v>
      </c>
      <c r="E98" s="0" t="n">
        <f aca="false">IF(B98&lt;2003, 0, metadata!$H$4*denatran!D98)</f>
        <v>0</v>
      </c>
      <c r="F98" s="0" t="n">
        <f aca="false">IF(B98&lt;2003, 0, metadata!$H$5*denatran!D98)</f>
        <v>0</v>
      </c>
      <c r="G98" s="0" t="n">
        <f aca="false">IF(B98&lt;2003, 0, metadata!$H$6*(denatran!H98 + denatran!I98 + denatran!X98))</f>
        <v>0</v>
      </c>
      <c r="H98" s="0" t="n">
        <f aca="false">IF(B98&gt;2006, 0, metadata!$H$7*(denatran!H98 + denatran!I98 + denatran!X98))</f>
        <v>368.680901792458</v>
      </c>
      <c r="I98" s="0" t="n">
        <f aca="false">IF(B98&lt;2003, 0, metadata!$H$8*(denatran!H98 + denatran!I98 + denatran!X98))</f>
        <v>0</v>
      </c>
      <c r="J98" s="0" t="n">
        <f aca="false">IF(B98&lt;2003, 0, metadata!$H$9*(denatran!H98 + denatran!I98 + denatran!X98))</f>
        <v>0</v>
      </c>
      <c r="K98" s="0" t="n">
        <f aca="false">metadata!$H$10*(denatran!H98 + denatran!I98 + denatran!X98)</f>
        <v>8104.44045068231</v>
      </c>
      <c r="L98" s="5" t="n">
        <f aca="false">metadata!$H$11*(denatran!G98 + denatran!F98)</f>
        <v>769.221188016555</v>
      </c>
      <c r="M98" s="0" t="n">
        <f aca="false">metadata!$H$12*(denatran!G98 + denatran!F98)</f>
        <v>2545.19263220695</v>
      </c>
      <c r="N98" s="0" t="n">
        <f aca="false">metadata!$H$13*(denatran!G98 + denatran!F98)</f>
        <v>1451.17386194527</v>
      </c>
      <c r="O98" s="0" t="n">
        <f aca="false">metadata!$H$14*(denatran!G98 + denatran!F98)</f>
        <v>2676.87179640964</v>
      </c>
      <c r="P98" s="0" t="n">
        <f aca="false">metadata!$H$15*(denatran!G98 + denatran!F98)</f>
        <v>2972.54052142159</v>
      </c>
      <c r="Q98" s="0" t="n">
        <f aca="false">metadata!$H$16*(denatran!L98 + denatran!O98)</f>
        <v>2529.60872956603</v>
      </c>
      <c r="R98" s="0" t="n">
        <f aca="false">metadata!$H$17*(denatran!L98 + denatran!O98)</f>
        <v>611.945519276454</v>
      </c>
      <c r="S98" s="0" t="n">
        <f aca="false">metadata!$H$18*(denatran!L98 + denatran!O98)</f>
        <v>1145.44575115751</v>
      </c>
      <c r="T98" s="0" t="n">
        <f aca="false">metadata!$H$19*(denatran!M98 + denatran!N98)</f>
        <v>24745.9607391956</v>
      </c>
      <c r="U98" s="0" t="n">
        <f aca="false">metadata!$H$20*(denatran!M98 + denatran!N98)</f>
        <v>3535.13724845651</v>
      </c>
      <c r="V98" s="0" t="n">
        <f aca="false">metadata!$H$21*(denatran!M98 + denatran!N98)</f>
        <v>1178.37908281884</v>
      </c>
      <c r="W98" s="0" t="n">
        <f aca="false">IF(B98&lt;2010, 0, metadata!$H$22*(denatran!M98 + denatran!N98))</f>
        <v>0</v>
      </c>
      <c r="X98" s="0" t="n">
        <f aca="false">IF(B98&lt;2010, 0, metadata!$H$23*(denatran!M98 + denatran!N98))</f>
        <v>0</v>
      </c>
      <c r="Y98" s="0" t="n">
        <f aca="false">IF(B98&lt;2010, 0, metadata!$H$24*(denatran!M98 + denatran!N98))</f>
        <v>0</v>
      </c>
      <c r="Z98" s="0" t="n">
        <f aca="false">IF(B98&lt;2010, 0, metadata!$H$25*(denatran!M98 + denatran!N98))</f>
        <v>0</v>
      </c>
      <c r="AA98" s="0" t="n">
        <f aca="false">IF(B98&lt;2010, 0, metadata!$H$26*(denatran!M98 + denatran!N98))</f>
        <v>0</v>
      </c>
      <c r="AB98" s="0" t="n">
        <f aca="false">IF(B98&lt;2010, 0, metadata!$H$27*(denatran!M98 + denatran!N98))</f>
        <v>0</v>
      </c>
    </row>
    <row r="99" customFormat="false" ht="12.8" hidden="false" customHeight="false" outlineLevel="0" collapsed="false">
      <c r="A99" s="0" t="str">
        <f aca="false">denatran!A99</f>
        <v>AMAPÁ</v>
      </c>
      <c r="B99" s="0" t="n">
        <f aca="false">denatran!B99</f>
        <v>2001</v>
      </c>
      <c r="C99" s="0" t="n">
        <f aca="false">metadata!$H$2*denatran!$D99</f>
        <v>4513.81024573152</v>
      </c>
      <c r="D99" s="0" t="n">
        <f aca="false">IF(B99&gt;2006, 0, metadata!$H$3*denatran!D99)</f>
        <v>343.563404706838</v>
      </c>
      <c r="E99" s="0" t="n">
        <f aca="false">IF(B99&lt;2003, 0, metadata!$H$4*denatran!D99)</f>
        <v>0</v>
      </c>
      <c r="F99" s="0" t="n">
        <f aca="false">IF(B99&lt;2003, 0, metadata!$H$5*denatran!D99)</f>
        <v>0</v>
      </c>
      <c r="G99" s="0" t="n">
        <f aca="false">IF(B99&lt;2003, 0, metadata!$H$6*(denatran!H99 + denatran!I99 + denatran!X99))</f>
        <v>0</v>
      </c>
      <c r="H99" s="0" t="n">
        <f aca="false">IF(B99&gt;2006, 0, metadata!$H$7*(denatran!H99 + denatran!I99 + denatran!X99))</f>
        <v>60.3071830843242</v>
      </c>
      <c r="I99" s="0" t="n">
        <f aca="false">IF(B99&lt;2003, 0, metadata!$H$8*(denatran!H99 + denatran!I99 + denatran!X99))</f>
        <v>0</v>
      </c>
      <c r="J99" s="0" t="n">
        <f aca="false">IF(B99&lt;2003, 0, metadata!$H$9*(denatran!H99 + denatran!I99 + denatran!X99))</f>
        <v>0</v>
      </c>
      <c r="K99" s="0" t="n">
        <f aca="false">metadata!$H$10*(denatran!H99 + denatran!I99 + denatran!X99)</f>
        <v>1325.68834371149</v>
      </c>
      <c r="L99" s="5" t="n">
        <f aca="false">metadata!$H$11*(denatran!G99 + denatran!F99)</f>
        <v>129.471410714644</v>
      </c>
      <c r="M99" s="0" t="n">
        <f aca="false">metadata!$H$12*(denatran!G99 + denatran!F99)</f>
        <v>428.393920716157</v>
      </c>
      <c r="N99" s="0" t="n">
        <f aca="false">metadata!$H$13*(denatran!G99 + denatran!F99)</f>
        <v>244.254227555455</v>
      </c>
      <c r="O99" s="0" t="n">
        <f aca="false">metadata!$H$14*(denatran!G99 + denatran!F99)</f>
        <v>450.557490072597</v>
      </c>
      <c r="P99" s="0" t="n">
        <f aca="false">metadata!$H$15*(denatran!G99 + denatran!F99)</f>
        <v>500.322950941147</v>
      </c>
      <c r="Q99" s="0" t="n">
        <f aca="false">metadata!$H$16*(denatran!L99 + denatran!O99)</f>
        <v>266.119322844478</v>
      </c>
      <c r="R99" s="0" t="n">
        <f aca="false">metadata!$H$17*(denatran!L99 + denatran!O99)</f>
        <v>64.3777534858131</v>
      </c>
      <c r="S99" s="0" t="n">
        <f aca="false">metadata!$H$18*(denatran!L99 + denatran!O99)</f>
        <v>120.502923669708</v>
      </c>
      <c r="T99" s="0" t="n">
        <f aca="false">metadata!$H$19*(denatran!M99 + denatran!N99)</f>
        <v>4443.39091125858</v>
      </c>
      <c r="U99" s="0" t="n">
        <f aca="false">metadata!$H$20*(denatran!M99 + denatran!N99)</f>
        <v>634.770130179797</v>
      </c>
      <c r="V99" s="0" t="n">
        <f aca="false">metadata!$H$21*(denatran!M99 + denatran!N99)</f>
        <v>211.590043393266</v>
      </c>
      <c r="W99" s="0" t="n">
        <f aca="false">IF(B99&lt;2010, 0, metadata!$H$22*(denatran!M99 + denatran!N99))</f>
        <v>0</v>
      </c>
      <c r="X99" s="0" t="n">
        <f aca="false">IF(B99&lt;2010, 0, metadata!$H$23*(denatran!M99 + denatran!N99))</f>
        <v>0</v>
      </c>
      <c r="Y99" s="0" t="n">
        <f aca="false">IF(B99&lt;2010, 0, metadata!$H$24*(denatran!M99 + denatran!N99))</f>
        <v>0</v>
      </c>
      <c r="Z99" s="0" t="n">
        <f aca="false">IF(B99&lt;2010, 0, metadata!$H$25*(denatran!M99 + denatran!N99))</f>
        <v>0</v>
      </c>
      <c r="AA99" s="0" t="n">
        <f aca="false">IF(B99&lt;2010, 0, metadata!$H$26*(denatran!M99 + denatran!N99))</f>
        <v>0</v>
      </c>
      <c r="AB99" s="0" t="n">
        <f aca="false">IF(B99&lt;2010, 0, metadata!$H$27*(denatran!M99 + denatran!N99))</f>
        <v>0</v>
      </c>
    </row>
    <row r="100" customFormat="false" ht="12.8" hidden="false" customHeight="false" outlineLevel="0" collapsed="false">
      <c r="A100" s="0" t="str">
        <f aca="false">denatran!A100</f>
        <v>AMAPÁ</v>
      </c>
      <c r="B100" s="0" t="n">
        <f aca="false">denatran!B100</f>
        <v>2000</v>
      </c>
      <c r="C100" s="0" t="n">
        <f aca="false">metadata!$H$2*denatran!$D100</f>
        <v>28049.6414427784</v>
      </c>
      <c r="D100" s="0" t="n">
        <f aca="false">IF(B100&gt;2006, 0, metadata!$H$3*denatran!D100)</f>
        <v>2134.96575847424</v>
      </c>
      <c r="E100" s="0" t="n">
        <f aca="false">IF(B100&lt;2003, 0, metadata!$H$4*denatran!D100)</f>
        <v>0</v>
      </c>
      <c r="F100" s="0" t="n">
        <f aca="false">IF(B100&lt;2003, 0, metadata!$H$5*denatran!D100)</f>
        <v>0</v>
      </c>
      <c r="G100" s="0" t="n">
        <f aca="false">IF(B100&lt;2003, 0, metadata!$H$6*(denatran!H100 + denatran!I100 + denatran!X100))</f>
        <v>0</v>
      </c>
      <c r="H100" s="0" t="n">
        <f aca="false">IF(B100&gt;2006, 0, metadata!$H$7*(denatran!H100 + denatran!I100 + denatran!X100))</f>
        <v>314.070189702411</v>
      </c>
      <c r="I100" s="0" t="n">
        <f aca="false">IF(B100&lt;2003, 0, metadata!$H$8*(denatran!H100 + denatran!I100 + denatran!X100))</f>
        <v>0</v>
      </c>
      <c r="J100" s="0" t="n">
        <f aca="false">IF(B100&lt;2003, 0, metadata!$H$9*(denatran!H100 + denatran!I100 + denatran!X100))</f>
        <v>0</v>
      </c>
      <c r="K100" s="0" t="n">
        <f aca="false">metadata!$H$10*(denatran!H100 + denatran!I100 + denatran!X100)</f>
        <v>6903.97342906185</v>
      </c>
      <c r="L100" s="5" t="n">
        <f aca="false">metadata!$H$11*(denatran!G100 + denatran!F100)</f>
        <v>659.321895864022</v>
      </c>
      <c r="M100" s="0" t="n">
        <f aca="false">metadata!$H$12*(denatran!G100 + denatran!F100)</f>
        <v>2181.55877366408</v>
      </c>
      <c r="N100" s="0" t="n">
        <f aca="false">metadata!$H$13*(denatran!G100 + denatran!F100)</f>
        <v>1243.84340524104</v>
      </c>
      <c r="O100" s="0" t="n">
        <f aca="false">metadata!$H$14*(denatran!G100 + denatran!F100)</f>
        <v>2294.42482252029</v>
      </c>
      <c r="P100" s="0" t="n">
        <f aca="false">metadata!$H$15*(denatran!G100 + denatran!F100)</f>
        <v>2547.85110271056</v>
      </c>
      <c r="Q100" s="0" t="n">
        <f aca="false">metadata!$H$16*(denatran!L100 + denatran!O100)</f>
        <v>2039.26470011201</v>
      </c>
      <c r="R100" s="0" t="n">
        <f aca="false">metadata!$H$17*(denatran!L100 + denatran!O100)</f>
        <v>493.324869283747</v>
      </c>
      <c r="S100" s="0" t="n">
        <f aca="false">metadata!$H$18*(denatran!L100 + denatran!O100)</f>
        <v>923.410430604237</v>
      </c>
      <c r="T100" s="0" t="n">
        <f aca="false">metadata!$H$19*(denatran!M100 + denatran!N100)</f>
        <v>16831.8736024102</v>
      </c>
      <c r="U100" s="0" t="n">
        <f aca="false">metadata!$H$20*(denatran!M100 + denatran!N100)</f>
        <v>2404.55337177289</v>
      </c>
      <c r="V100" s="0" t="n">
        <f aca="false">metadata!$H$21*(denatran!M100 + denatran!N100)</f>
        <v>801.517790590962</v>
      </c>
      <c r="W100" s="0" t="n">
        <f aca="false">IF(B100&lt;2010, 0, metadata!$H$22*(denatran!M100 + denatran!N100))</f>
        <v>0</v>
      </c>
      <c r="X100" s="0" t="n">
        <f aca="false">IF(B100&lt;2010, 0, metadata!$H$23*(denatran!M100 + denatran!N100))</f>
        <v>0</v>
      </c>
      <c r="Y100" s="0" t="n">
        <f aca="false">IF(B100&lt;2010, 0, metadata!$H$24*(denatran!M100 + denatran!N100))</f>
        <v>0</v>
      </c>
      <c r="Z100" s="0" t="n">
        <f aca="false">IF(B100&lt;2010, 0, metadata!$H$25*(denatran!M100 + denatran!N100))</f>
        <v>0</v>
      </c>
      <c r="AA100" s="0" t="n">
        <f aca="false">IF(B100&lt;2010, 0, metadata!$H$26*(denatran!M100 + denatran!N100))</f>
        <v>0</v>
      </c>
      <c r="AB100" s="0" t="n">
        <f aca="false">IF(B100&lt;2010, 0, metadata!$H$27*(denatran!M100 + denatran!N100))</f>
        <v>0</v>
      </c>
    </row>
    <row r="101" customFormat="false" ht="12.8" hidden="false" customHeight="false" outlineLevel="0" collapsed="false">
      <c r="A101" s="0" t="str">
        <f aca="false">denatran!A101</f>
        <v>AMAPÁ</v>
      </c>
      <c r="B101" s="0" t="n">
        <f aca="false">denatran!B101</f>
        <v>1999</v>
      </c>
      <c r="C101" s="0" t="n">
        <f aca="false">metadata!$H$2*denatran!$D101</f>
        <v>3331.64045141063</v>
      </c>
      <c r="D101" s="0" t="n">
        <f aca="false">IF(B101&gt;2006, 0, metadata!$H$3*denatran!D101)</f>
        <v>253.583928971777</v>
      </c>
      <c r="E101" s="0" t="n">
        <f aca="false">IF(B101&lt;2003, 0, metadata!$H$4*denatran!D101)</f>
        <v>0</v>
      </c>
      <c r="F101" s="0" t="n">
        <f aca="false">IF(B101&lt;2003, 0, metadata!$H$5*denatran!D101)</f>
        <v>0</v>
      </c>
      <c r="G101" s="0" t="n">
        <f aca="false">IF(B101&lt;2003, 0, metadata!$H$6*(denatran!H101 + denatran!I101 + denatran!X101))</f>
        <v>0</v>
      </c>
      <c r="H101" s="0" t="n">
        <f aca="false">IF(B101&gt;2006, 0, metadata!$H$7*(denatran!H101 + denatran!I101 + denatran!X101))</f>
        <v>38.4792029953376</v>
      </c>
      <c r="I101" s="0" t="n">
        <f aca="false">IF(B101&lt;2003, 0, metadata!$H$8*(denatran!H101 + denatran!I101 + denatran!X101))</f>
        <v>0</v>
      </c>
      <c r="J101" s="0" t="n">
        <f aca="false">IF(B101&lt;2003, 0, metadata!$H$9*(denatran!H101 + denatran!I101 + denatran!X101))</f>
        <v>0</v>
      </c>
      <c r="K101" s="0" t="n">
        <f aca="false">metadata!$H$10*(denatran!H101 + denatran!I101 + denatran!X101)</f>
        <v>845.859950296482</v>
      </c>
      <c r="L101" s="5" t="n">
        <f aca="false">metadata!$H$11*(denatran!G101 + denatran!F101)</f>
        <v>79.4701870672888</v>
      </c>
      <c r="M101" s="0" t="n">
        <f aca="false">metadata!$H$12*(denatran!G101 + denatran!F101)</f>
        <v>262.950290182878</v>
      </c>
      <c r="N101" s="0" t="n">
        <f aca="false">metadata!$H$13*(denatran!G101 + denatran!F101)</f>
        <v>149.924443154403</v>
      </c>
      <c r="O101" s="0" t="n">
        <f aca="false">metadata!$H$14*(denatran!G101 + denatran!F101)</f>
        <v>276.554397785576</v>
      </c>
      <c r="P101" s="0" t="n">
        <f aca="false">metadata!$H$15*(denatran!G101 + denatran!F101)</f>
        <v>307.100681809854</v>
      </c>
      <c r="Q101" s="0" t="n">
        <f aca="false">metadata!$H$16*(denatran!L101 + denatran!O101)</f>
        <v>165.218204870186</v>
      </c>
      <c r="R101" s="0" t="n">
        <f aca="false">metadata!$H$17*(denatran!L101 + denatran!O101)</f>
        <v>39.968450057711</v>
      </c>
      <c r="S101" s="0" t="n">
        <f aca="false">metadata!$H$18*(denatran!L101 + denatran!O101)</f>
        <v>74.8133450721026</v>
      </c>
      <c r="T101" s="0" t="n">
        <f aca="false">metadata!$H$19*(denatran!M101 + denatran!N101)</f>
        <v>2223.21529107575</v>
      </c>
      <c r="U101" s="0" t="n">
        <f aca="false">metadata!$H$20*(denatran!M101 + denatran!N101)</f>
        <v>317.602184439392</v>
      </c>
      <c r="V101" s="0" t="n">
        <f aca="false">metadata!$H$21*(denatran!M101 + denatran!N101)</f>
        <v>105.867394813131</v>
      </c>
      <c r="W101" s="0" t="n">
        <f aca="false">IF(B101&lt;2010, 0, metadata!$H$22*(denatran!M101 + denatran!N101))</f>
        <v>0</v>
      </c>
      <c r="X101" s="0" t="n">
        <f aca="false">IF(B101&lt;2010, 0, metadata!$H$23*(denatran!M101 + denatran!N101))</f>
        <v>0</v>
      </c>
      <c r="Y101" s="0" t="n">
        <f aca="false">IF(B101&lt;2010, 0, metadata!$H$24*(denatran!M101 + denatran!N101))</f>
        <v>0</v>
      </c>
      <c r="Z101" s="0" t="n">
        <f aca="false">IF(B101&lt;2010, 0, metadata!$H$25*(denatran!M101 + denatran!N101))</f>
        <v>0</v>
      </c>
      <c r="AA101" s="0" t="n">
        <f aca="false">IF(B101&lt;2010, 0, metadata!$H$26*(denatran!M101 + denatran!N101))</f>
        <v>0</v>
      </c>
      <c r="AB101" s="0" t="n">
        <f aca="false">IF(B101&lt;2010, 0, metadata!$H$27*(denatran!M101 + denatran!N101))</f>
        <v>0</v>
      </c>
    </row>
    <row r="102" customFormat="false" ht="12.8" hidden="false" customHeight="false" outlineLevel="0" collapsed="false">
      <c r="A102" s="0" t="str">
        <f aca="false">denatran!A102</f>
        <v>AMAPÁ</v>
      </c>
      <c r="B102" s="0" t="n">
        <f aca="false">denatran!B102</f>
        <v>1998</v>
      </c>
      <c r="C102" s="0" t="n">
        <f aca="false">metadata!$H$2*denatran!$D102</f>
        <v>536.260763715954</v>
      </c>
      <c r="D102" s="0" t="n">
        <f aca="false">IF(B102&gt;2006, 0, metadata!$H$3*denatran!D102)</f>
        <v>40.8168628637343</v>
      </c>
      <c r="E102" s="0" t="n">
        <f aca="false">IF(B102&lt;2003, 0, metadata!$H$4*denatran!D102)</f>
        <v>0</v>
      </c>
      <c r="F102" s="0" t="n">
        <f aca="false">IF(B102&lt;2003, 0, metadata!$H$5*denatran!D102)</f>
        <v>0</v>
      </c>
      <c r="G102" s="0" t="n">
        <f aca="false">IF(B102&lt;2003, 0, metadata!$H$6*(denatran!H102 + denatran!I102 + denatran!X102))</f>
        <v>0</v>
      </c>
      <c r="H102" s="0" t="n">
        <f aca="false">IF(B102&gt;2006, 0, metadata!$H$7*(denatran!H102 + denatran!I102 + denatran!X102))</f>
        <v>5.34999511984964</v>
      </c>
      <c r="I102" s="0" t="n">
        <f aca="false">IF(B102&lt;2003, 0, metadata!$H$8*(denatran!H102 + denatran!I102 + denatran!X102))</f>
        <v>0</v>
      </c>
      <c r="J102" s="0" t="n">
        <f aca="false">IF(B102&lt;2003, 0, metadata!$H$9*(denatran!H102 + denatran!I102 + denatran!X102))</f>
        <v>0</v>
      </c>
      <c r="K102" s="0" t="n">
        <f aca="false">metadata!$H$10*(denatran!H102 + denatran!I102 + denatran!X102)</f>
        <v>117.604998386031</v>
      </c>
      <c r="L102" s="5" t="n">
        <f aca="false">metadata!$H$11*(denatran!G102 + denatran!F102)</f>
        <v>13.0726980584667</v>
      </c>
      <c r="M102" s="0" t="n">
        <f aca="false">metadata!$H$12*(denatran!G102 + denatran!F102)</f>
        <v>43.2548339798972</v>
      </c>
      <c r="N102" s="0" t="n">
        <f aca="false">metadata!$H$13*(denatran!G102 + denatran!F102)</f>
        <v>24.6622922289307</v>
      </c>
      <c r="O102" s="0" t="n">
        <f aca="false">metadata!$H$14*(denatran!G102 + denatran!F102)</f>
        <v>45.4926843940956</v>
      </c>
      <c r="P102" s="0" t="n">
        <f aca="false">metadata!$H$15*(denatran!G102 + denatran!F102)</f>
        <v>50.5174913386098</v>
      </c>
      <c r="Q102" s="0" t="n">
        <f aca="false">metadata!$H$16*(denatran!L102 + denatran!O102)</f>
        <v>44.8449413219077</v>
      </c>
      <c r="R102" s="0" t="n">
        <f aca="false">metadata!$H$17*(denatran!L102 + denatran!O102)</f>
        <v>10.8485793013787</v>
      </c>
      <c r="S102" s="0" t="n">
        <f aca="false">metadata!$H$18*(denatran!L102 + denatran!O102)</f>
        <v>20.3064793767135</v>
      </c>
      <c r="T102" s="0" t="n">
        <f aca="false">metadata!$H$19*(denatran!M102 + denatran!N102)</f>
        <v>282.081458862222</v>
      </c>
      <c r="U102" s="0" t="n">
        <f aca="false">metadata!$H$20*(denatran!M102 + denatran!N102)</f>
        <v>40.2973512660317</v>
      </c>
      <c r="V102" s="0" t="n">
        <f aca="false">metadata!$H$21*(denatran!M102 + denatran!N102)</f>
        <v>13.4324504220106</v>
      </c>
      <c r="W102" s="0" t="n">
        <f aca="false">IF(B102&lt;2010, 0, metadata!$H$22*(denatran!M102 + denatran!N102))</f>
        <v>0</v>
      </c>
      <c r="X102" s="0" t="n">
        <f aca="false">IF(B102&lt;2010, 0, metadata!$H$23*(denatran!M102 + denatran!N102))</f>
        <v>0</v>
      </c>
      <c r="Y102" s="0" t="n">
        <f aca="false">IF(B102&lt;2010, 0, metadata!$H$24*(denatran!M102 + denatran!N102))</f>
        <v>0</v>
      </c>
      <c r="Z102" s="0" t="n">
        <f aca="false">IF(B102&lt;2010, 0, metadata!$H$25*(denatran!M102 + denatran!N102))</f>
        <v>0</v>
      </c>
      <c r="AA102" s="0" t="n">
        <f aca="false">IF(B102&lt;2010, 0, metadata!$H$26*(denatran!M102 + denatran!N102))</f>
        <v>0</v>
      </c>
      <c r="AB102" s="0" t="n">
        <f aca="false">IF(B102&lt;2010, 0, metadata!$H$27*(denatran!M102 + denatran!N102))</f>
        <v>0</v>
      </c>
    </row>
    <row r="103" customFormat="false" ht="12.8" hidden="false" customHeight="false" outlineLevel="0" collapsed="false">
      <c r="A103" s="0" t="str">
        <f aca="false">denatran!A103</f>
        <v>AMAPÁ</v>
      </c>
      <c r="B103" s="0" t="n">
        <f aca="false">denatran!B103</f>
        <v>1997</v>
      </c>
      <c r="C103" s="0" t="n">
        <f aca="false">metadata!$H$2*denatran!$D103</f>
        <v>457.448232760258</v>
      </c>
      <c r="D103" s="0" t="n">
        <f aca="false">IF(B103&gt;2006, 0, metadata!$H$3*denatran!D103)</f>
        <v>34.8181389487652</v>
      </c>
      <c r="E103" s="0" t="n">
        <f aca="false">IF(B103&lt;2003, 0, metadata!$H$4*denatran!D103)</f>
        <v>0</v>
      </c>
      <c r="F103" s="0" t="n">
        <f aca="false">IF(B103&lt;2003, 0, metadata!$H$5*denatran!D103)</f>
        <v>0</v>
      </c>
      <c r="G103" s="0" t="n">
        <f aca="false">IF(B103&lt;2003, 0, metadata!$H$6*(denatran!H103 + denatran!I103 + denatran!X103))</f>
        <v>0</v>
      </c>
      <c r="H103" s="0" t="n">
        <f aca="false">IF(B103&gt;2006, 0, metadata!$H$7*(denatran!H103 + denatran!I103 + denatran!X103))</f>
        <v>4.56372343166156</v>
      </c>
      <c r="I103" s="0" t="n">
        <f aca="false">IF(B103&lt;2003, 0, metadata!$H$8*(denatran!H103 + denatran!I103 + denatran!X103))</f>
        <v>0</v>
      </c>
      <c r="J103" s="0" t="n">
        <f aca="false">IF(B103&lt;2003, 0, metadata!$H$9*(denatran!H103 + denatran!I103 + denatran!X103))</f>
        <v>0</v>
      </c>
      <c r="K103" s="0" t="n">
        <f aca="false">metadata!$H$10*(denatran!H103 + denatran!I103 + denatran!X103)</f>
        <v>100.320967550702</v>
      </c>
      <c r="L103" s="5" t="n">
        <f aca="false">metadata!$H$11*(denatran!G103 + denatran!F103)</f>
        <v>11.1514453953628</v>
      </c>
      <c r="M103" s="0" t="n">
        <f aca="false">metadata!$H$12*(denatran!G103 + denatran!F103)</f>
        <v>36.8978092399148</v>
      </c>
      <c r="N103" s="0" t="n">
        <f aca="false">metadata!$H$13*(denatran!G103 + denatran!F103)</f>
        <v>21.0377539422538</v>
      </c>
      <c r="O103" s="0" t="n">
        <f aca="false">metadata!$H$14*(denatran!G103 + denatran!F103)</f>
        <v>38.8067699292318</v>
      </c>
      <c r="P103" s="0" t="n">
        <f aca="false">metadata!$H$15*(denatran!G103 + denatran!F103)</f>
        <v>43.0930970526291</v>
      </c>
      <c r="Q103" s="0" t="n">
        <f aca="false">metadata!$H$16*(denatran!L103 + denatran!O103)</f>
        <v>38.2542235866618</v>
      </c>
      <c r="R103" s="0" t="n">
        <f aca="false">metadata!$H$17*(denatran!L103 + denatran!O103)</f>
        <v>9.25419826538684</v>
      </c>
      <c r="S103" s="0" t="n">
        <f aca="false">metadata!$H$18*(denatran!L103 + denatran!O103)</f>
        <v>17.3221009870126</v>
      </c>
      <c r="T103" s="0" t="n">
        <f aca="false">metadata!$H$19*(denatran!M103 + denatran!N103)</f>
        <v>240.62484817425</v>
      </c>
      <c r="U103" s="0" t="n">
        <f aca="false">metadata!$H$20*(denatran!M103 + denatran!N103)</f>
        <v>34.3749783106071</v>
      </c>
      <c r="V103" s="0" t="n">
        <f aca="false">metadata!$H$21*(denatran!M103 + denatran!N103)</f>
        <v>11.4583261035357</v>
      </c>
      <c r="W103" s="0" t="n">
        <f aca="false">IF(B103&lt;2010, 0, metadata!$H$22*(denatran!M103 + denatran!N103))</f>
        <v>0</v>
      </c>
      <c r="X103" s="0" t="n">
        <f aca="false">IF(B103&lt;2010, 0, metadata!$H$23*(denatran!M103 + denatran!N103))</f>
        <v>0</v>
      </c>
      <c r="Y103" s="0" t="n">
        <f aca="false">IF(B103&lt;2010, 0, metadata!$H$24*(denatran!M103 + denatran!N103))</f>
        <v>0</v>
      </c>
      <c r="Z103" s="0" t="n">
        <f aca="false">IF(B103&lt;2010, 0, metadata!$H$25*(denatran!M103 + denatran!N103))</f>
        <v>0</v>
      </c>
      <c r="AA103" s="0" t="n">
        <f aca="false">IF(B103&lt;2010, 0, metadata!$H$26*(denatran!M103 + denatran!N103))</f>
        <v>0</v>
      </c>
      <c r="AB103" s="0" t="n">
        <f aca="false">IF(B103&lt;2010, 0, metadata!$H$27*(denatran!M103 + denatran!N103))</f>
        <v>0</v>
      </c>
    </row>
    <row r="104" customFormat="false" ht="12.8" hidden="false" customHeight="false" outlineLevel="0" collapsed="false">
      <c r="A104" s="0" t="str">
        <f aca="false">denatran!A104</f>
        <v>AMAPÁ</v>
      </c>
      <c r="B104" s="0" t="n">
        <f aca="false">denatran!B104</f>
        <v>1996</v>
      </c>
      <c r="C104" s="0" t="n">
        <f aca="false">metadata!$H$2*denatran!$D104</f>
        <v>390.218527653317</v>
      </c>
      <c r="D104" s="0" t="n">
        <f aca="false">IF(B104&gt;2006, 0, metadata!$H$3*denatran!D104)</f>
        <v>29.7010283201518</v>
      </c>
      <c r="E104" s="0" t="n">
        <f aca="false">IF(B104&lt;2003, 0, metadata!$H$4*denatran!D104)</f>
        <v>0</v>
      </c>
      <c r="F104" s="0" t="n">
        <f aca="false">IF(B104&lt;2003, 0, metadata!$H$5*denatran!D104)</f>
        <v>0</v>
      </c>
      <c r="G104" s="0" t="n">
        <f aca="false">IF(B104&lt;2003, 0, metadata!$H$6*(denatran!H104 + denatran!I104 + denatran!X104))</f>
        <v>0</v>
      </c>
      <c r="H104" s="0" t="n">
        <f aca="false">IF(B104&gt;2006, 0, metadata!$H$7*(denatran!H104 + denatran!I104 + denatran!X104))</f>
        <v>3.89300758115123</v>
      </c>
      <c r="I104" s="0" t="n">
        <f aca="false">IF(B104&lt;2003, 0, metadata!$H$8*(denatran!H104 + denatran!I104 + denatran!X104))</f>
        <v>0</v>
      </c>
      <c r="J104" s="0" t="n">
        <f aca="false">IF(B104&lt;2003, 0, metadata!$H$9*(denatran!H104 + denatran!I104 + denatran!X104))</f>
        <v>0</v>
      </c>
      <c r="K104" s="0" t="n">
        <f aca="false">metadata!$H$10*(denatran!H104 + denatran!I104 + denatran!X104)</f>
        <v>85.5771155004275</v>
      </c>
      <c r="L104" s="5" t="n">
        <f aca="false">metadata!$H$11*(denatran!G104 + denatran!F104)</f>
        <v>9.51255309727121</v>
      </c>
      <c r="M104" s="0" t="n">
        <f aca="false">metadata!$H$12*(denatran!G104 + denatran!F104)</f>
        <v>31.4750561136792</v>
      </c>
      <c r="N104" s="0" t="n">
        <f aca="false">metadata!$H$13*(denatran!G104 + denatran!F104)</f>
        <v>17.945902466261</v>
      </c>
      <c r="O104" s="0" t="n">
        <f aca="false">metadata!$H$14*(denatran!G104 + denatran!F104)</f>
        <v>33.1034629500955</v>
      </c>
      <c r="P104" s="0" t="n">
        <f aca="false">metadata!$H$15*(denatran!G104 + denatran!F104)</f>
        <v>36.7598422720573</v>
      </c>
      <c r="Q104" s="0" t="n">
        <f aca="false">metadata!$H$16*(denatran!L104 + denatran!O104)</f>
        <v>32.6321225779689</v>
      </c>
      <c r="R104" s="0" t="n">
        <f aca="false">metadata!$H$17*(denatran!L104 + denatran!O104)</f>
        <v>7.8941383158074</v>
      </c>
      <c r="S104" s="0" t="n">
        <f aca="false">metadata!$H$18*(denatran!L104 + denatran!O104)</f>
        <v>14.7763271534085</v>
      </c>
      <c r="T104" s="0" t="n">
        <f aca="false">metadata!$H$19*(denatran!M104 + denatran!N104)</f>
        <v>205.26098309482</v>
      </c>
      <c r="U104" s="0" t="n">
        <f aca="false">metadata!$H$20*(denatran!M104 + denatran!N104)</f>
        <v>29.3229975849743</v>
      </c>
      <c r="V104" s="0" t="n">
        <f aca="false">metadata!$H$21*(denatran!M104 + denatran!N104)</f>
        <v>9.77433252832477</v>
      </c>
      <c r="W104" s="0" t="n">
        <f aca="false">IF(B104&lt;2010, 0, metadata!$H$22*(denatran!M104 + denatran!N104))</f>
        <v>0</v>
      </c>
      <c r="X104" s="0" t="n">
        <f aca="false">IF(B104&lt;2010, 0, metadata!$H$23*(denatran!M104 + denatran!N104))</f>
        <v>0</v>
      </c>
      <c r="Y104" s="0" t="n">
        <f aca="false">IF(B104&lt;2010, 0, metadata!$H$24*(denatran!M104 + denatran!N104))</f>
        <v>0</v>
      </c>
      <c r="Z104" s="0" t="n">
        <f aca="false">IF(B104&lt;2010, 0, metadata!$H$25*(denatran!M104 + denatran!N104))</f>
        <v>0</v>
      </c>
      <c r="AA104" s="0" t="n">
        <f aca="false">IF(B104&lt;2010, 0, metadata!$H$26*(denatran!M104 + denatran!N104))</f>
        <v>0</v>
      </c>
      <c r="AB104" s="0" t="n">
        <f aca="false">IF(B104&lt;2010, 0, metadata!$H$27*(denatran!M104 + denatran!N104))</f>
        <v>0</v>
      </c>
    </row>
    <row r="105" customFormat="false" ht="12.8" hidden="false" customHeight="false" outlineLevel="0" collapsed="false">
      <c r="A105" s="0" t="str">
        <f aca="false">denatran!A105</f>
        <v>AMAPÁ</v>
      </c>
      <c r="B105" s="0" t="n">
        <f aca="false">denatran!B105</f>
        <v>1995</v>
      </c>
      <c r="C105" s="0" t="n">
        <f aca="false">metadata!$H$2*denatran!$D105</f>
        <v>332.869357490174</v>
      </c>
      <c r="D105" s="0" t="n">
        <f aca="false">IF(B105&gt;2006, 0, metadata!$H$3*denatran!D105)</f>
        <v>25.3359630901737</v>
      </c>
      <c r="E105" s="0" t="n">
        <f aca="false">IF(B105&lt;2003, 0, metadata!$H$4*denatran!D105)</f>
        <v>0</v>
      </c>
      <c r="F105" s="0" t="n">
        <f aca="false">IF(B105&lt;2003, 0, metadata!$H$5*denatran!D105)</f>
        <v>0</v>
      </c>
      <c r="G105" s="0" t="n">
        <f aca="false">IF(B105&lt;2003, 0, metadata!$H$6*(denatran!H105 + denatran!I105 + denatran!X105))</f>
        <v>0</v>
      </c>
      <c r="H105" s="0" t="n">
        <f aca="false">IF(B105&gt;2006, 0, metadata!$H$7*(denatran!H105 + denatran!I105 + denatran!X105))</f>
        <v>3.32086469608505</v>
      </c>
      <c r="I105" s="0" t="n">
        <f aca="false">IF(B105&lt;2003, 0, metadata!$H$8*(denatran!H105 + denatran!I105 + denatran!X105))</f>
        <v>0</v>
      </c>
      <c r="J105" s="0" t="n">
        <f aca="false">IF(B105&lt;2003, 0, metadata!$H$9*(denatran!H105 + denatran!I105 + denatran!X105))</f>
        <v>0</v>
      </c>
      <c r="K105" s="0" t="n">
        <f aca="false">metadata!$H$10*(denatran!H105 + denatran!I105 + denatran!X105)</f>
        <v>73.0001202756771</v>
      </c>
      <c r="L105" s="5" t="n">
        <f aca="false">metadata!$H$11*(denatran!G105 + denatran!F105)</f>
        <v>8.11452356355826</v>
      </c>
      <c r="M105" s="0" t="n">
        <f aca="false">metadata!$H$12*(denatran!G105 + denatran!F105)</f>
        <v>26.8492676873504</v>
      </c>
      <c r="N105" s="0" t="n">
        <f aca="false">metadata!$H$13*(denatran!G105 + denatran!F105)</f>
        <v>15.308450522454</v>
      </c>
      <c r="O105" s="0" t="n">
        <f aca="false">metadata!$H$14*(denatran!G105 + denatran!F105)</f>
        <v>28.2383527741868</v>
      </c>
      <c r="P105" s="0" t="n">
        <f aca="false">metadata!$H$15*(denatran!G105 + denatran!F105)</f>
        <v>31.3573657102489</v>
      </c>
      <c r="Q105" s="0" t="n">
        <f aca="false">metadata!$H$16*(denatran!L105 + denatran!O105)</f>
        <v>27.8362837905008</v>
      </c>
      <c r="R105" s="0" t="n">
        <f aca="false">metadata!$H$17*(denatran!L105 + denatran!O105)</f>
        <v>6.733962031285</v>
      </c>
      <c r="S105" s="0" t="n">
        <f aca="false">metadata!$H$18*(denatran!L105 + denatran!O105)</f>
        <v>12.6046975657433</v>
      </c>
      <c r="T105" s="0" t="n">
        <f aca="false">metadata!$H$19*(denatran!M105 + denatran!N105)</f>
        <v>175.094432269696</v>
      </c>
      <c r="U105" s="0" t="n">
        <f aca="false">metadata!$H$20*(denatran!M105 + denatran!N105)</f>
        <v>25.0134903242423</v>
      </c>
      <c r="V105" s="0" t="n">
        <f aca="false">metadata!$H$21*(denatran!M105 + denatran!N105)</f>
        <v>8.33783010808076</v>
      </c>
      <c r="W105" s="0" t="n">
        <f aca="false">IF(B105&lt;2010, 0, metadata!$H$22*(denatran!M105 + denatran!N105))</f>
        <v>0</v>
      </c>
      <c r="X105" s="0" t="n">
        <f aca="false">IF(B105&lt;2010, 0, metadata!$H$23*(denatran!M105 + denatran!N105))</f>
        <v>0</v>
      </c>
      <c r="Y105" s="0" t="n">
        <f aca="false">IF(B105&lt;2010, 0, metadata!$H$24*(denatran!M105 + denatran!N105))</f>
        <v>0</v>
      </c>
      <c r="Z105" s="0" t="n">
        <f aca="false">IF(B105&lt;2010, 0, metadata!$H$25*(denatran!M105 + denatran!N105))</f>
        <v>0</v>
      </c>
      <c r="AA105" s="0" t="n">
        <f aca="false">IF(B105&lt;2010, 0, metadata!$H$26*(denatran!M105 + denatran!N105))</f>
        <v>0</v>
      </c>
      <c r="AB105" s="0" t="n">
        <f aca="false">IF(B105&lt;2010, 0, metadata!$H$27*(denatran!M105 + denatran!N105))</f>
        <v>0</v>
      </c>
    </row>
    <row r="106" customFormat="false" ht="12.8" hidden="false" customHeight="false" outlineLevel="0" collapsed="false">
      <c r="A106" s="0" t="str">
        <f aca="false">denatran!A106</f>
        <v>AMAPÁ</v>
      </c>
      <c r="B106" s="0" t="n">
        <f aca="false">denatran!B106</f>
        <v>1994</v>
      </c>
      <c r="C106" s="0" t="n">
        <f aca="false">metadata!$H$2*denatran!$D106</f>
        <v>283.948611620926</v>
      </c>
      <c r="D106" s="0" t="n">
        <f aca="false">IF(B106&gt;2006, 0, metadata!$H$3*denatran!D106)</f>
        <v>21.6124175495674</v>
      </c>
      <c r="E106" s="0" t="n">
        <f aca="false">IF(B106&lt;2003, 0, metadata!$H$4*denatran!D106)</f>
        <v>0</v>
      </c>
      <c r="F106" s="0" t="n">
        <f aca="false">IF(B106&lt;2003, 0, metadata!$H$5*denatran!D106)</f>
        <v>0</v>
      </c>
      <c r="G106" s="0" t="n">
        <f aca="false">IF(B106&lt;2003, 0, metadata!$H$6*(denatran!H106 + denatran!I106 + denatran!X106))</f>
        <v>0</v>
      </c>
      <c r="H106" s="0" t="n">
        <f aca="false">IF(B106&gt;2006, 0, metadata!$H$7*(denatran!H106 + denatran!I106 + denatran!X106))</f>
        <v>2.83280782269703</v>
      </c>
      <c r="I106" s="0" t="n">
        <f aca="false">IF(B106&lt;2003, 0, metadata!$H$8*(denatran!H106 + denatran!I106 + denatran!X106))</f>
        <v>0</v>
      </c>
      <c r="J106" s="0" t="n">
        <f aca="false">IF(B106&lt;2003, 0, metadata!$H$9*(denatran!H106 + denatran!I106 + denatran!X106))</f>
        <v>0</v>
      </c>
      <c r="K106" s="0" t="n">
        <f aca="false">metadata!$H$10*(denatran!H106 + denatran!I106 + denatran!X106)</f>
        <v>62.271525852454</v>
      </c>
      <c r="L106" s="5" t="n">
        <f aca="false">metadata!$H$11*(denatran!G106 + denatran!F106)</f>
        <v>6.92195796336003</v>
      </c>
      <c r="M106" s="0" t="n">
        <f aca="false">metadata!$H$12*(denatran!G106 + denatran!F106)</f>
        <v>22.9033166054846</v>
      </c>
      <c r="N106" s="0" t="n">
        <f aca="false">metadata!$H$13*(denatran!G106 + denatran!F106)</f>
        <v>13.0586164635078</v>
      </c>
      <c r="O106" s="0" t="n">
        <f aca="false">metadata!$H$14*(denatran!G106 + denatran!F106)</f>
        <v>24.0882522955839</v>
      </c>
      <c r="P106" s="0" t="n">
        <f aca="false">metadata!$H$15*(denatran!G106 + denatran!F106)</f>
        <v>26.7488738664616</v>
      </c>
      <c r="Q106" s="0" t="n">
        <f aca="false">metadata!$H$16*(denatran!L106 + denatran!O106)</f>
        <v>23.7452741057191</v>
      </c>
      <c r="R106" s="0" t="n">
        <f aca="false">metadata!$H$17*(denatran!L106 + denatran!O106)</f>
        <v>5.74429314824465</v>
      </c>
      <c r="S106" s="0" t="n">
        <f aca="false">metadata!$H$18*(denatran!L106 + denatran!O106)</f>
        <v>10.752225439676</v>
      </c>
      <c r="T106" s="0" t="n">
        <f aca="false">metadata!$H$19*(denatran!M106 + denatran!N106)</f>
        <v>149.361363029645</v>
      </c>
      <c r="U106" s="0" t="n">
        <f aca="false">metadata!$H$20*(denatran!M106 + denatran!N106)</f>
        <v>21.3373375756635</v>
      </c>
      <c r="V106" s="0" t="n">
        <f aca="false">metadata!$H$21*(denatran!M106 + denatran!N106)</f>
        <v>7.11244585855451</v>
      </c>
      <c r="W106" s="0" t="n">
        <f aca="false">IF(B106&lt;2010, 0, metadata!$H$22*(denatran!M106 + denatran!N106))</f>
        <v>0</v>
      </c>
      <c r="X106" s="0" t="n">
        <f aca="false">IF(B106&lt;2010, 0, metadata!$H$23*(denatran!M106 + denatran!N106))</f>
        <v>0</v>
      </c>
      <c r="Y106" s="0" t="n">
        <f aca="false">IF(B106&lt;2010, 0, metadata!$H$24*(denatran!M106 + denatran!N106))</f>
        <v>0</v>
      </c>
      <c r="Z106" s="0" t="n">
        <f aca="false">IF(B106&lt;2010, 0, metadata!$H$25*(denatran!M106 + denatran!N106))</f>
        <v>0</v>
      </c>
      <c r="AA106" s="0" t="n">
        <f aca="false">IF(B106&lt;2010, 0, metadata!$H$26*(denatran!M106 + denatran!N106))</f>
        <v>0</v>
      </c>
      <c r="AB106" s="0" t="n">
        <f aca="false">IF(B106&lt;2010, 0, metadata!$H$27*(denatran!M106 + denatran!N106))</f>
        <v>0</v>
      </c>
    </row>
    <row r="107" customFormat="false" ht="12.8" hidden="false" customHeight="false" outlineLevel="0" collapsed="false">
      <c r="A107" s="0" t="str">
        <f aca="false">denatran!A107</f>
        <v>AMAPÁ</v>
      </c>
      <c r="B107" s="0" t="n">
        <f aca="false">denatran!B107</f>
        <v>1993</v>
      </c>
      <c r="C107" s="0" t="n">
        <f aca="false">metadata!$H$2*denatran!$D107</f>
        <v>242.217591458029</v>
      </c>
      <c r="D107" s="0" t="n">
        <f aca="false">IF(B107&gt;2006, 0, metadata!$H$3*denatran!D107)</f>
        <v>18.4361095994021</v>
      </c>
      <c r="E107" s="0" t="n">
        <f aca="false">IF(B107&lt;2003, 0, metadata!$H$4*denatran!D107)</f>
        <v>0</v>
      </c>
      <c r="F107" s="0" t="n">
        <f aca="false">IF(B107&lt;2003, 0, metadata!$H$5*denatran!D107)</f>
        <v>0</v>
      </c>
      <c r="G107" s="0" t="n">
        <f aca="false">IF(B107&lt;2003, 0, metadata!$H$6*(denatran!H107 + denatran!I107 + denatran!X107))</f>
        <v>0</v>
      </c>
      <c r="H107" s="0" t="n">
        <f aca="false">IF(B107&gt;2006, 0, metadata!$H$7*(denatran!H107 + denatran!I107 + denatran!X107))</f>
        <v>2.41647910852672</v>
      </c>
      <c r="I107" s="0" t="n">
        <f aca="false">IF(B107&lt;2003, 0, metadata!$H$8*(denatran!H107 + denatran!I107 + denatran!X107))</f>
        <v>0</v>
      </c>
      <c r="J107" s="0" t="n">
        <f aca="false">IF(B107&lt;2003, 0, metadata!$H$9*(denatran!H107 + denatran!I107 + denatran!X107))</f>
        <v>0</v>
      </c>
      <c r="K107" s="0" t="n">
        <f aca="false">metadata!$H$10*(denatran!H107 + denatran!I107 + denatran!X107)</f>
        <v>53.1196786710618</v>
      </c>
      <c r="L107" s="5" t="n">
        <f aca="false">metadata!$H$11*(denatran!G107 + denatran!F107)</f>
        <v>5.90465991887677</v>
      </c>
      <c r="M107" s="0" t="n">
        <f aca="false">metadata!$H$12*(denatran!G107 + denatran!F107)</f>
        <v>19.5372893458174</v>
      </c>
      <c r="N107" s="0" t="n">
        <f aca="false">metadata!$H$13*(denatran!G107 + denatran!F107)</f>
        <v>11.1394333274208</v>
      </c>
      <c r="O107" s="0" t="n">
        <f aca="false">metadata!$H$14*(denatran!G107 + denatran!F107)</f>
        <v>20.5480788237095</v>
      </c>
      <c r="P107" s="0" t="n">
        <f aca="false">metadata!$H$15*(denatran!G107 + denatran!F107)</f>
        <v>22.8176773436685</v>
      </c>
      <c r="Q107" s="0" t="n">
        <f aca="false">metadata!$H$16*(denatran!L107 + denatran!O107)</f>
        <v>20.2555070425078</v>
      </c>
      <c r="R107" s="0" t="n">
        <f aca="false">metadata!$H$17*(denatran!L107 + denatran!O107)</f>
        <v>4.90007273870444</v>
      </c>
      <c r="S107" s="0" t="n">
        <f aca="false">metadata!$H$18*(denatran!L107 + denatran!O107)</f>
        <v>9.17200522286385</v>
      </c>
      <c r="T107" s="0" t="n">
        <f aca="false">metadata!$H$19*(denatran!M107 + denatran!N107)</f>
        <v>127.410200752194</v>
      </c>
      <c r="U107" s="0" t="n">
        <f aca="false">metadata!$H$20*(denatran!M107 + denatran!N107)</f>
        <v>18.2014572503134</v>
      </c>
      <c r="V107" s="0" t="n">
        <f aca="false">metadata!$H$21*(denatran!M107 + denatran!N107)</f>
        <v>6.06715241677113</v>
      </c>
      <c r="W107" s="0" t="n">
        <f aca="false">IF(B107&lt;2010, 0, metadata!$H$22*(denatran!M107 + denatran!N107))</f>
        <v>0</v>
      </c>
      <c r="X107" s="0" t="n">
        <f aca="false">IF(B107&lt;2010, 0, metadata!$H$23*(denatran!M107 + denatran!N107))</f>
        <v>0</v>
      </c>
      <c r="Y107" s="0" t="n">
        <f aca="false">IF(B107&lt;2010, 0, metadata!$H$24*(denatran!M107 + denatran!N107))</f>
        <v>0</v>
      </c>
      <c r="Z107" s="0" t="n">
        <f aca="false">IF(B107&lt;2010, 0, metadata!$H$25*(denatran!M107 + denatran!N107))</f>
        <v>0</v>
      </c>
      <c r="AA107" s="0" t="n">
        <f aca="false">IF(B107&lt;2010, 0, metadata!$H$26*(denatran!M107 + denatran!N107))</f>
        <v>0</v>
      </c>
      <c r="AB107" s="0" t="n">
        <f aca="false">IF(B107&lt;2010, 0, metadata!$H$27*(denatran!M107 + denatran!N107))</f>
        <v>0</v>
      </c>
    </row>
    <row r="108" customFormat="false" ht="12.8" hidden="false" customHeight="false" outlineLevel="0" collapsed="false">
      <c r="A108" s="0" t="str">
        <f aca="false">denatran!A108</f>
        <v>AMAPÁ</v>
      </c>
      <c r="B108" s="0" t="n">
        <f aca="false">denatran!B108</f>
        <v>1992</v>
      </c>
      <c r="C108" s="0" t="n">
        <f aca="false">metadata!$H$2*denatran!$D108</f>
        <v>206.619645987396</v>
      </c>
      <c r="D108" s="0" t="n">
        <f aca="false">IF(B108&gt;2006, 0, metadata!$H$3*denatran!D108)</f>
        <v>15.726613479572</v>
      </c>
      <c r="E108" s="0" t="n">
        <f aca="false">IF(B108&lt;2003, 0, metadata!$H$4*denatran!D108)</f>
        <v>0</v>
      </c>
      <c r="F108" s="0" t="n">
        <f aca="false">IF(B108&lt;2003, 0, metadata!$H$5*denatran!D108)</f>
        <v>0</v>
      </c>
      <c r="G108" s="0" t="n">
        <f aca="false">IF(B108&lt;2003, 0, metadata!$H$6*(denatran!H108 + denatran!I108 + denatran!X108))</f>
        <v>0</v>
      </c>
      <c r="H108" s="0" t="n">
        <f aca="false">IF(B108&gt;2006, 0, metadata!$H$7*(denatran!H108 + denatran!I108 + denatran!X108))</f>
        <v>2.06133689520337</v>
      </c>
      <c r="I108" s="0" t="n">
        <f aca="false">IF(B108&lt;2003, 0, metadata!$H$8*(denatran!H108 + denatran!I108 + denatran!X108))</f>
        <v>0</v>
      </c>
      <c r="J108" s="0" t="n">
        <f aca="false">IF(B108&lt;2003, 0, metadata!$H$9*(denatran!H108 + denatran!I108 + denatran!X108))</f>
        <v>0</v>
      </c>
      <c r="K108" s="0" t="n">
        <f aca="false">metadata!$H$10*(denatran!H108 + denatran!I108 + denatran!X108)</f>
        <v>45.3128492274721</v>
      </c>
      <c r="L108" s="5" t="n">
        <f aca="false">metadata!$H$11*(denatran!G108 + denatran!F108)</f>
        <v>5.03687091746882</v>
      </c>
      <c r="M108" s="0" t="n">
        <f aca="false">metadata!$H$12*(denatran!G108 + denatran!F108)</f>
        <v>16.6659563572021</v>
      </c>
      <c r="N108" s="0" t="n">
        <f aca="false">metadata!$H$13*(denatran!G108 + denatran!F108)</f>
        <v>9.5023064045731</v>
      </c>
      <c r="O108" s="0" t="n">
        <f aca="false">metadata!$H$14*(denatran!G108 + denatran!F108)</f>
        <v>17.5281933352544</v>
      </c>
      <c r="P108" s="0" t="n">
        <f aca="false">metadata!$H$15*(denatran!G108 + denatran!F108)</f>
        <v>19.4642362126715</v>
      </c>
      <c r="Q108" s="0" t="n">
        <f aca="false">metadata!$H$16*(denatran!L108 + denatran!O108)</f>
        <v>17.2786198938956</v>
      </c>
      <c r="R108" s="0" t="n">
        <f aca="false">metadata!$H$17*(denatran!L108 + denatran!O108)</f>
        <v>4.17992470525842</v>
      </c>
      <c r="S108" s="0" t="n">
        <f aca="false">metadata!$H$18*(denatran!L108 + denatran!O108)</f>
        <v>7.82402492211664</v>
      </c>
      <c r="T108" s="0" t="n">
        <f aca="false">metadata!$H$19*(denatran!M108 + denatran!N108)</f>
        <v>108.685130655191</v>
      </c>
      <c r="U108" s="0" t="n">
        <f aca="false">metadata!$H$20*(denatran!M108 + denatran!N108)</f>
        <v>15.5264472364558</v>
      </c>
      <c r="V108" s="0" t="n">
        <f aca="false">metadata!$H$21*(denatran!M108 + denatran!N108)</f>
        <v>5.17548241215193</v>
      </c>
      <c r="W108" s="0" t="n">
        <f aca="false">IF(B108&lt;2010, 0, metadata!$H$22*(denatran!M108 + denatran!N108))</f>
        <v>0</v>
      </c>
      <c r="X108" s="0" t="n">
        <f aca="false">IF(B108&lt;2010, 0, metadata!$H$23*(denatran!M108 + denatran!N108))</f>
        <v>0</v>
      </c>
      <c r="Y108" s="0" t="n">
        <f aca="false">IF(B108&lt;2010, 0, metadata!$H$24*(denatran!M108 + denatran!N108))</f>
        <v>0</v>
      </c>
      <c r="Z108" s="0" t="n">
        <f aca="false">IF(B108&lt;2010, 0, metadata!$H$25*(denatran!M108 + denatran!N108))</f>
        <v>0</v>
      </c>
      <c r="AA108" s="0" t="n">
        <f aca="false">IF(B108&lt;2010, 0, metadata!$H$26*(denatran!M108 + denatran!N108))</f>
        <v>0</v>
      </c>
      <c r="AB108" s="0" t="n">
        <f aca="false">IF(B108&lt;2010, 0, metadata!$H$27*(denatran!M108 + denatran!N108))</f>
        <v>0</v>
      </c>
    </row>
    <row r="109" customFormat="false" ht="12.8" hidden="false" customHeight="false" outlineLevel="0" collapsed="false">
      <c r="A109" s="0" t="str">
        <f aca="false">denatran!A109</f>
        <v>AMAPÁ</v>
      </c>
      <c r="B109" s="0" t="n">
        <f aca="false">denatran!B109</f>
        <v>1991</v>
      </c>
      <c r="C109" s="0" t="n">
        <f aca="false">metadata!$H$2*denatran!$D109</f>
        <v>176.253416818219</v>
      </c>
      <c r="D109" s="0" t="n">
        <f aca="false">IF(B109&gt;2006, 0, metadata!$H$3*denatran!D109)</f>
        <v>13.4153233469537</v>
      </c>
      <c r="E109" s="0" t="n">
        <f aca="false">IF(B109&lt;2003, 0, metadata!$H$4*denatran!D109)</f>
        <v>0</v>
      </c>
      <c r="F109" s="0" t="n">
        <f aca="false">IF(B109&lt;2003, 0, metadata!$H$5*denatran!D109)</f>
        <v>0</v>
      </c>
      <c r="G109" s="0" t="n">
        <f aca="false">IF(B109&lt;2003, 0, metadata!$H$6*(denatran!H109 + denatran!I109 + denatran!X109))</f>
        <v>0</v>
      </c>
      <c r="H109" s="0" t="n">
        <f aca="false">IF(B109&gt;2006, 0, metadata!$H$7*(denatran!H109 + denatran!I109 + denatran!X109))</f>
        <v>1.75838879820371</v>
      </c>
      <c r="I109" s="0" t="n">
        <f aca="false">IF(B109&lt;2003, 0, metadata!$H$8*(denatran!H109 + denatran!I109 + denatran!X109))</f>
        <v>0</v>
      </c>
      <c r="J109" s="0" t="n">
        <f aca="false">IF(B109&lt;2003, 0, metadata!$H$9*(denatran!H109 + denatran!I109 + denatran!X109))</f>
        <v>0</v>
      </c>
      <c r="K109" s="0" t="n">
        <f aca="false">metadata!$H$10*(denatran!H109 + denatran!I109 + denatran!X109)</f>
        <v>38.6533645624285</v>
      </c>
      <c r="L109" s="5" t="n">
        <f aca="false">metadata!$H$11*(denatran!G109 + denatran!F109)</f>
        <v>4.29661809279428</v>
      </c>
      <c r="M109" s="0" t="n">
        <f aca="false">metadata!$H$12*(denatran!G109 + denatran!F109)</f>
        <v>14.2166140032946</v>
      </c>
      <c r="N109" s="0" t="n">
        <f aca="false">metadata!$H$13*(denatran!G109 + denatran!F109)</f>
        <v>8.10578279454519</v>
      </c>
      <c r="O109" s="0" t="n">
        <f aca="false">metadata!$H$14*(denatran!G109 + denatran!F109)</f>
        <v>14.9521307677459</v>
      </c>
      <c r="P109" s="0" t="n">
        <f aca="false">metadata!$H$15*(denatran!G109 + denatran!F109)</f>
        <v>16.6036396096116</v>
      </c>
      <c r="Q109" s="0" t="n">
        <f aca="false">metadata!$H$16*(denatran!L109 + denatran!O109)</f>
        <v>14.7392363376139</v>
      </c>
      <c r="R109" s="0" t="n">
        <f aca="false">metadata!$H$17*(denatran!L109 + denatran!O109)</f>
        <v>3.56561452723437</v>
      </c>
      <c r="S109" s="0" t="n">
        <f aca="false">metadata!$H$18*(denatran!L109 + denatran!O109)</f>
        <v>6.67415297903509</v>
      </c>
      <c r="T109" s="0" t="n">
        <f aca="false">metadata!$H$19*(denatran!M109 + denatran!N109)</f>
        <v>92.7120242790484</v>
      </c>
      <c r="U109" s="0" t="n">
        <f aca="false">metadata!$H$20*(denatran!M109 + denatran!N109)</f>
        <v>13.2445748970069</v>
      </c>
      <c r="V109" s="0" t="n">
        <f aca="false">metadata!$H$21*(denatran!M109 + denatran!N109)</f>
        <v>4.4148582990023</v>
      </c>
      <c r="W109" s="0" t="n">
        <f aca="false">IF(B109&lt;2010, 0, metadata!$H$22*(denatran!M109 + denatran!N109))</f>
        <v>0</v>
      </c>
      <c r="X109" s="0" t="n">
        <f aca="false">IF(B109&lt;2010, 0, metadata!$H$23*(denatran!M109 + denatran!N109))</f>
        <v>0</v>
      </c>
      <c r="Y109" s="0" t="n">
        <f aca="false">IF(B109&lt;2010, 0, metadata!$H$24*(denatran!M109 + denatran!N109))</f>
        <v>0</v>
      </c>
      <c r="Z109" s="0" t="n">
        <f aca="false">IF(B109&lt;2010, 0, metadata!$H$25*(denatran!M109 + denatran!N109))</f>
        <v>0</v>
      </c>
      <c r="AA109" s="0" t="n">
        <f aca="false">IF(B109&lt;2010, 0, metadata!$H$26*(denatran!M109 + denatran!N109))</f>
        <v>0</v>
      </c>
      <c r="AB109" s="0" t="n">
        <f aca="false">IF(B109&lt;2010, 0, metadata!$H$27*(denatran!M109 + denatran!N109))</f>
        <v>0</v>
      </c>
    </row>
    <row r="110" customFormat="false" ht="12.8" hidden="false" customHeight="false" outlineLevel="0" collapsed="false">
      <c r="A110" s="0" t="str">
        <f aca="false">denatran!A110</f>
        <v>AMAPÁ</v>
      </c>
      <c r="B110" s="0" t="n">
        <f aca="false">denatran!B110</f>
        <v>1990</v>
      </c>
      <c r="C110" s="0" t="n">
        <f aca="false">metadata!$H$2*denatran!$D110</f>
        <v>150.350015322318</v>
      </c>
      <c r="D110" s="0" t="n">
        <f aca="false">IF(B110&gt;2006, 0, metadata!$H$3*denatran!D110)</f>
        <v>11.4437161399746</v>
      </c>
      <c r="E110" s="0" t="n">
        <f aca="false">IF(B110&lt;2003, 0, metadata!$H$4*denatran!D110)</f>
        <v>0</v>
      </c>
      <c r="F110" s="0" t="n">
        <f aca="false">IF(B110&lt;2003, 0, metadata!$H$5*denatran!D110)</f>
        <v>0</v>
      </c>
      <c r="G110" s="0" t="n">
        <f aca="false">IF(B110&lt;2003, 0, metadata!$H$6*(denatran!H110 + denatran!I110 + denatran!X110))</f>
        <v>0</v>
      </c>
      <c r="H110" s="0" t="n">
        <f aca="false">IF(B110&gt;2006, 0, metadata!$H$7*(denatran!H110 + denatran!I110 + denatran!X110))</f>
        <v>1.49996401502493</v>
      </c>
      <c r="I110" s="0" t="n">
        <f aca="false">IF(B110&lt;2003, 0, metadata!$H$8*(denatran!H110 + denatran!I110 + denatran!X110))</f>
        <v>0</v>
      </c>
      <c r="J110" s="0" t="n">
        <f aca="false">IF(B110&lt;2003, 0, metadata!$H$9*(denatran!H110 + denatran!I110 + denatran!X110))</f>
        <v>0</v>
      </c>
      <c r="K110" s="0" t="n">
        <f aca="false">metadata!$H$10*(denatran!H110 + denatran!I110 + denatran!X110)</f>
        <v>32.9726030798827</v>
      </c>
      <c r="L110" s="5" t="n">
        <f aca="false">metadata!$H$11*(denatran!G110 + denatran!F110)</f>
        <v>3.66515786046873</v>
      </c>
      <c r="M110" s="0" t="n">
        <f aca="false">metadata!$H$12*(denatran!G110 + denatran!F110)</f>
        <v>12.1272436688778</v>
      </c>
      <c r="N110" s="0" t="n">
        <f aca="false">metadata!$H$13*(denatran!G110 + denatran!F110)</f>
        <v>6.91450179723989</v>
      </c>
      <c r="O110" s="0" t="n">
        <f aca="false">metadata!$H$14*(denatran!G110 + denatran!F110)</f>
        <v>12.7546638846182</v>
      </c>
      <c r="P110" s="0" t="n">
        <f aca="false">metadata!$H$15*(denatran!G110 + denatran!F110)</f>
        <v>14.1634557489798</v>
      </c>
      <c r="Q110" s="0" t="n">
        <f aca="false">metadata!$H$16*(denatran!L110 + denatran!O110)</f>
        <v>12.5730578686316</v>
      </c>
      <c r="R110" s="0" t="n">
        <f aca="false">metadata!$H$17*(denatran!L110 + denatran!O110)</f>
        <v>3.04158755319943</v>
      </c>
      <c r="S110" s="0" t="n">
        <f aca="false">metadata!$H$18*(denatran!L110 + denatran!O110)</f>
        <v>5.69327404129898</v>
      </c>
      <c r="T110" s="0" t="n">
        <f aca="false">metadata!$H$19*(denatran!M110 + denatran!N110)</f>
        <v>79.0864343089269</v>
      </c>
      <c r="U110" s="0" t="n">
        <f aca="false">metadata!$H$20*(denatran!M110 + denatran!N110)</f>
        <v>11.2980620441324</v>
      </c>
      <c r="V110" s="0" t="n">
        <f aca="false">metadata!$H$21*(denatran!M110 + denatran!N110)</f>
        <v>3.76602068137747</v>
      </c>
      <c r="W110" s="0" t="n">
        <f aca="false">IF(B110&lt;2010, 0, metadata!$H$22*(denatran!M110 + denatran!N110))</f>
        <v>0</v>
      </c>
      <c r="X110" s="0" t="n">
        <f aca="false">IF(B110&lt;2010, 0, metadata!$H$23*(denatran!M110 + denatran!N110))</f>
        <v>0</v>
      </c>
      <c r="Y110" s="0" t="n">
        <f aca="false">IF(B110&lt;2010, 0, metadata!$H$24*(denatran!M110 + denatran!N110))</f>
        <v>0</v>
      </c>
      <c r="Z110" s="0" t="n">
        <f aca="false">IF(B110&lt;2010, 0, metadata!$H$25*(denatran!M110 + denatran!N110))</f>
        <v>0</v>
      </c>
      <c r="AA110" s="0" t="n">
        <f aca="false">IF(B110&lt;2010, 0, metadata!$H$26*(denatran!M110 + denatran!N110))</f>
        <v>0</v>
      </c>
      <c r="AB110" s="0" t="n">
        <f aca="false">IF(B110&lt;2010, 0, metadata!$H$27*(denatran!M110 + denatran!N110))</f>
        <v>0</v>
      </c>
    </row>
    <row r="111" customFormat="false" ht="12.8" hidden="false" customHeight="false" outlineLevel="0" collapsed="false">
      <c r="A111" s="0" t="str">
        <f aca="false">denatran!A111</f>
        <v>AMAPÁ</v>
      </c>
      <c r="B111" s="0" t="n">
        <f aca="false">denatran!B111</f>
        <v>1989</v>
      </c>
      <c r="C111" s="0" t="n">
        <f aca="false">metadata!$H$2*denatran!$D111</f>
        <v>128.253553976404</v>
      </c>
      <c r="D111" s="0" t="n">
        <f aca="false">IF(B111&gt;2006, 0, metadata!$H$3*denatran!D111)</f>
        <v>9.76186974442579</v>
      </c>
      <c r="E111" s="0" t="n">
        <f aca="false">IF(B111&lt;2003, 0, metadata!$H$4*denatran!D111)</f>
        <v>0</v>
      </c>
      <c r="F111" s="0" t="n">
        <f aca="false">IF(B111&lt;2003, 0, metadata!$H$5*denatran!D111)</f>
        <v>0</v>
      </c>
      <c r="G111" s="0" t="n">
        <f aca="false">IF(B111&lt;2003, 0, metadata!$H$6*(denatran!H111 + denatran!I111 + denatran!X111))</f>
        <v>0</v>
      </c>
      <c r="H111" s="0" t="n">
        <f aca="false">IF(B111&gt;2006, 0, metadata!$H$7*(denatran!H111 + denatran!I111 + denatran!X111))</f>
        <v>1.27951909649794</v>
      </c>
      <c r="I111" s="0" t="n">
        <f aca="false">IF(B111&lt;2003, 0, metadata!$H$8*(denatran!H111 + denatran!I111 + denatran!X111))</f>
        <v>0</v>
      </c>
      <c r="J111" s="0" t="n">
        <f aca="false">IF(B111&lt;2003, 0, metadata!$H$9*(denatran!H111 + denatran!I111 + denatran!X111))</f>
        <v>0</v>
      </c>
      <c r="K111" s="0" t="n">
        <f aca="false">metadata!$H$10*(denatran!H111 + denatran!I111 + denatran!X111)</f>
        <v>28.1267249609688</v>
      </c>
      <c r="L111" s="5" t="n">
        <f aca="false">metadata!$H$11*(denatran!G111 + denatran!F111)</f>
        <v>3.12650132081425</v>
      </c>
      <c r="M111" s="0" t="n">
        <f aca="false">metadata!$H$12*(denatran!G111 + denatran!F111)</f>
        <v>10.3449414164479</v>
      </c>
      <c r="N111" s="0" t="n">
        <f aca="false">metadata!$H$13*(denatran!G111 + denatran!F111)</f>
        <v>5.89829956166699</v>
      </c>
      <c r="O111" s="0" t="n">
        <f aca="false">metadata!$H$14*(denatran!G111 + denatran!F111)</f>
        <v>10.8801516878459</v>
      </c>
      <c r="P111" s="0" t="n">
        <f aca="false">metadata!$H$15*(denatran!G111 + denatran!F111)</f>
        <v>12.0818979133456</v>
      </c>
      <c r="Q111" s="0" t="n">
        <f aca="false">metadata!$H$16*(denatran!L111 + denatran!O111)</f>
        <v>10.7252357277521</v>
      </c>
      <c r="R111" s="0" t="n">
        <f aca="false">metadata!$H$17*(denatran!L111 + denatran!O111)</f>
        <v>2.59457514914079</v>
      </c>
      <c r="S111" s="0" t="n">
        <f aca="false">metadata!$H$18*(denatran!L111 + denatran!O111)</f>
        <v>4.85655174688775</v>
      </c>
      <c r="T111" s="0" t="n">
        <f aca="false">metadata!$H$19*(denatran!M111 + denatran!N111)</f>
        <v>67.4633537595369</v>
      </c>
      <c r="U111" s="0" t="n">
        <f aca="false">metadata!$H$20*(denatran!M111 + denatran!N111)</f>
        <v>9.63762196564813</v>
      </c>
      <c r="V111" s="0" t="n">
        <f aca="false">metadata!$H$21*(denatran!M111 + denatran!N111)</f>
        <v>3.21254065521604</v>
      </c>
      <c r="W111" s="0" t="n">
        <f aca="false">IF(B111&lt;2010, 0, metadata!$H$22*(denatran!M111 + denatran!N111))</f>
        <v>0</v>
      </c>
      <c r="X111" s="0" t="n">
        <f aca="false">IF(B111&lt;2010, 0, metadata!$H$23*(denatran!M111 + denatran!N111))</f>
        <v>0</v>
      </c>
      <c r="Y111" s="0" t="n">
        <f aca="false">IF(B111&lt;2010, 0, metadata!$H$24*(denatran!M111 + denatran!N111))</f>
        <v>0</v>
      </c>
      <c r="Z111" s="0" t="n">
        <f aca="false">IF(B111&lt;2010, 0, metadata!$H$25*(denatran!M111 + denatran!N111))</f>
        <v>0</v>
      </c>
      <c r="AA111" s="0" t="n">
        <f aca="false">IF(B111&lt;2010, 0, metadata!$H$26*(denatran!M111 + denatran!N111))</f>
        <v>0</v>
      </c>
      <c r="AB111" s="0" t="n">
        <f aca="false">IF(B111&lt;2010, 0, metadata!$H$27*(denatran!M111 + denatran!N111))</f>
        <v>0</v>
      </c>
    </row>
    <row r="112" customFormat="false" ht="12.8" hidden="false" customHeight="false" outlineLevel="0" collapsed="false">
      <c r="A112" s="0" t="str">
        <f aca="false">denatran!A112</f>
        <v>AMAPÁ</v>
      </c>
      <c r="B112" s="0" t="n">
        <f aca="false">denatran!B112</f>
        <v>1988</v>
      </c>
      <c r="C112" s="0" t="n">
        <f aca="false">metadata!$H$2*denatran!$D112</f>
        <v>109.404538950764</v>
      </c>
      <c r="D112" s="0" t="n">
        <f aca="false">IF(B112&gt;2006, 0, metadata!$H$3*denatran!D112)</f>
        <v>8.3271989397097</v>
      </c>
      <c r="E112" s="0" t="n">
        <f aca="false">IF(B112&lt;2003, 0, metadata!$H$4*denatran!D112)</f>
        <v>0</v>
      </c>
      <c r="F112" s="0" t="n">
        <f aca="false">IF(B112&lt;2003, 0, metadata!$H$5*denatran!D112)</f>
        <v>0</v>
      </c>
      <c r="G112" s="0" t="n">
        <f aca="false">IF(B112&lt;2003, 0, metadata!$H$6*(denatran!H112 + denatran!I112 + denatran!X112))</f>
        <v>0</v>
      </c>
      <c r="H112" s="0" t="n">
        <f aca="false">IF(B112&gt;2006, 0, metadata!$H$7*(denatran!H112 + denatran!I112 + denatran!X112))</f>
        <v>1.09147226327007</v>
      </c>
      <c r="I112" s="0" t="n">
        <f aca="false">IF(B112&lt;2003, 0, metadata!$H$8*(denatran!H112 + denatran!I112 + denatran!X112))</f>
        <v>0</v>
      </c>
      <c r="J112" s="0" t="n">
        <f aca="false">IF(B112&lt;2003, 0, metadata!$H$9*(denatran!H112 + denatran!I112 + denatran!X112))</f>
        <v>0</v>
      </c>
      <c r="K112" s="0" t="n">
        <f aca="false">metadata!$H$10*(denatran!H112 + denatran!I112 + denatran!X112)</f>
        <v>23.9930300653959</v>
      </c>
      <c r="L112" s="5" t="n">
        <f aca="false">metadata!$H$11*(denatran!G112 + denatran!F112)</f>
        <v>2.66700941165004</v>
      </c>
      <c r="M112" s="0" t="n">
        <f aca="false">metadata!$H$12*(denatran!G112 + denatran!F112)</f>
        <v>8.82457843115495</v>
      </c>
      <c r="N112" s="0" t="n">
        <f aca="false">metadata!$H$13*(denatran!G112 + denatran!F112)</f>
        <v>5.03144532163522</v>
      </c>
      <c r="O112" s="0" t="n">
        <f aca="false">metadata!$H$14*(denatran!G112 + denatran!F112)</f>
        <v>9.28113055909664</v>
      </c>
      <c r="P112" s="0" t="n">
        <f aca="false">metadata!$H$15*(denatran!G112 + denatran!F112)</f>
        <v>10.3062599817153</v>
      </c>
      <c r="Q112" s="0" t="n">
        <f aca="false">metadata!$H$16*(denatran!L112 + denatran!O112)</f>
        <v>9.14898210266244</v>
      </c>
      <c r="R112" s="0" t="n">
        <f aca="false">metadata!$H$17*(denatran!L112 + denatran!O112)</f>
        <v>2.2132587297899</v>
      </c>
      <c r="S112" s="0" t="n">
        <f aca="false">metadata!$H$18*(denatran!L112 + denatran!O112)</f>
        <v>4.14279985454852</v>
      </c>
      <c r="T112" s="0" t="n">
        <f aca="false">metadata!$H$19*(denatran!M112 + denatran!N112)</f>
        <v>57.5484802198332</v>
      </c>
      <c r="U112" s="0" t="n">
        <f aca="false">metadata!$H$20*(denatran!M112 + denatran!N112)</f>
        <v>8.22121145997617</v>
      </c>
      <c r="V112" s="0" t="n">
        <f aca="false">metadata!$H$21*(denatran!M112 + denatran!N112)</f>
        <v>2.74040381999206</v>
      </c>
      <c r="W112" s="0" t="n">
        <f aca="false">IF(B112&lt;2010, 0, metadata!$H$22*(denatran!M112 + denatran!N112))</f>
        <v>0</v>
      </c>
      <c r="X112" s="0" t="n">
        <f aca="false">IF(B112&lt;2010, 0, metadata!$H$23*(denatran!M112 + denatran!N112))</f>
        <v>0</v>
      </c>
      <c r="Y112" s="0" t="n">
        <f aca="false">IF(B112&lt;2010, 0, metadata!$H$24*(denatran!M112 + denatran!N112))</f>
        <v>0</v>
      </c>
      <c r="Z112" s="0" t="n">
        <f aca="false">IF(B112&lt;2010, 0, metadata!$H$25*(denatran!M112 + denatran!N112))</f>
        <v>0</v>
      </c>
      <c r="AA112" s="0" t="n">
        <f aca="false">IF(B112&lt;2010, 0, metadata!$H$26*(denatran!M112 + denatran!N112))</f>
        <v>0</v>
      </c>
      <c r="AB112" s="0" t="n">
        <f aca="false">IF(B112&lt;2010, 0, metadata!$H$27*(denatran!M112 + denatran!N112))</f>
        <v>0</v>
      </c>
    </row>
    <row r="113" customFormat="false" ht="12.8" hidden="false" customHeight="false" outlineLevel="0" collapsed="false">
      <c r="A113" s="0" t="str">
        <f aca="false">denatran!A113</f>
        <v>AMAPÁ</v>
      </c>
      <c r="B113" s="0" t="n">
        <f aca="false">denatran!B113</f>
        <v>1987</v>
      </c>
      <c r="C113" s="0" t="n">
        <f aca="false">metadata!$H$2*denatran!$D113</f>
        <v>93.3257034361113</v>
      </c>
      <c r="D113" s="0" t="n">
        <f aca="false">IF(B113&gt;2006, 0, metadata!$H$3*denatran!D113)</f>
        <v>7.10337711902969</v>
      </c>
      <c r="E113" s="0" t="n">
        <f aca="false">IF(B113&lt;2003, 0, metadata!$H$4*denatran!D113)</f>
        <v>0</v>
      </c>
      <c r="F113" s="0" t="n">
        <f aca="false">IF(B113&lt;2003, 0, metadata!$H$5*denatran!D113)</f>
        <v>0</v>
      </c>
      <c r="G113" s="0" t="n">
        <f aca="false">IF(B113&lt;2003, 0, metadata!$H$6*(denatran!H113 + denatran!I113 + denatran!X113))</f>
        <v>0</v>
      </c>
      <c r="H113" s="0" t="n">
        <f aca="false">IF(B113&gt;2006, 0, metadata!$H$7*(denatran!H113 + denatran!I113 + denatran!X113))</f>
        <v>0.931062072264893</v>
      </c>
      <c r="I113" s="0" t="n">
        <f aca="false">IF(B113&lt;2003, 0, metadata!$H$8*(denatran!H113 + denatran!I113 + denatran!X113))</f>
        <v>0</v>
      </c>
      <c r="J113" s="0" t="n">
        <f aca="false">IF(B113&lt;2003, 0, metadata!$H$9*(denatran!H113 + denatran!I113 + denatran!X113))</f>
        <v>0</v>
      </c>
      <c r="K113" s="0" t="n">
        <f aca="false">metadata!$H$10*(denatran!H113 + denatran!I113 + denatran!X113)</f>
        <v>20.4668511004333</v>
      </c>
      <c r="L113" s="5" t="n">
        <f aca="false">metadata!$H$11*(denatran!G113 + denatran!F113)</f>
        <v>2.27504756018381</v>
      </c>
      <c r="M113" s="0" t="n">
        <f aca="false">metadata!$H$12*(denatran!G113 + denatran!F113)</f>
        <v>7.52765833586946</v>
      </c>
      <c r="N113" s="0" t="n">
        <f aca="false">metadata!$H$13*(denatran!G113 + denatran!F113)</f>
        <v>4.29198987944421</v>
      </c>
      <c r="O113" s="0" t="n">
        <f aca="false">metadata!$H$14*(denatran!G113 + denatran!F113)</f>
        <v>7.91711245636611</v>
      </c>
      <c r="P113" s="0" t="n">
        <f aca="false">metadata!$H$15*(denatran!G113 + denatran!F113)</f>
        <v>8.7915818832881</v>
      </c>
      <c r="Q113" s="0" t="n">
        <f aca="false">metadata!$H$16*(denatran!L113 + denatran!O113)</f>
        <v>7.80438543632659</v>
      </c>
      <c r="R113" s="0" t="n">
        <f aca="false">metadata!$H$17*(denatran!L113 + denatran!O113)</f>
        <v>1.88798316618942</v>
      </c>
      <c r="S113" s="0" t="n">
        <f aca="false">metadata!$H$18*(denatran!L113 + denatran!O113)</f>
        <v>3.53394579721011</v>
      </c>
      <c r="T113" s="0" t="n">
        <f aca="false">metadata!$H$19*(denatran!M113 + denatran!N113)</f>
        <v>49.0907639637521</v>
      </c>
      <c r="U113" s="0" t="n">
        <f aca="false">metadata!$H$20*(denatran!M113 + denatran!N113)</f>
        <v>7.01296628053601</v>
      </c>
      <c r="V113" s="0" t="n">
        <f aca="false">metadata!$H$21*(denatran!M113 + denatran!N113)</f>
        <v>2.33765542684534</v>
      </c>
      <c r="W113" s="0" t="n">
        <f aca="false">IF(B113&lt;2010, 0, metadata!$H$22*(denatran!M113 + denatran!N113))</f>
        <v>0</v>
      </c>
      <c r="X113" s="0" t="n">
        <f aca="false">IF(B113&lt;2010, 0, metadata!$H$23*(denatran!M113 + denatran!N113))</f>
        <v>0</v>
      </c>
      <c r="Y113" s="0" t="n">
        <f aca="false">IF(B113&lt;2010, 0, metadata!$H$24*(denatran!M113 + denatran!N113))</f>
        <v>0</v>
      </c>
      <c r="Z113" s="0" t="n">
        <f aca="false">IF(B113&lt;2010, 0, metadata!$H$25*(denatran!M113 + denatran!N113))</f>
        <v>0</v>
      </c>
      <c r="AA113" s="0" t="n">
        <f aca="false">IF(B113&lt;2010, 0, metadata!$H$26*(denatran!M113 + denatran!N113))</f>
        <v>0</v>
      </c>
      <c r="AB113" s="0" t="n">
        <f aca="false">IF(B113&lt;2010, 0, metadata!$H$27*(denatran!M113 + denatran!N113))</f>
        <v>0</v>
      </c>
    </row>
    <row r="114" customFormat="false" ht="12.8" hidden="false" customHeight="false" outlineLevel="0" collapsed="false">
      <c r="A114" s="0" t="str">
        <f aca="false">denatran!A114</f>
        <v>AMAPÁ</v>
      </c>
      <c r="B114" s="0" t="n">
        <f aca="false">denatran!B114</f>
        <v>1986</v>
      </c>
      <c r="C114" s="0" t="n">
        <f aca="false">metadata!$H$2*denatran!$D114</f>
        <v>79.6099230011351</v>
      </c>
      <c r="D114" s="0" t="n">
        <f aca="false">IF(B114&gt;2006, 0, metadata!$H$3*denatran!D114)</f>
        <v>6.05941648091736</v>
      </c>
      <c r="E114" s="0" t="n">
        <f aca="false">IF(B114&lt;2003, 0, metadata!$H$4*denatran!D114)</f>
        <v>0</v>
      </c>
      <c r="F114" s="0" t="n">
        <f aca="false">IF(B114&lt;2003, 0, metadata!$H$5*denatran!D114)</f>
        <v>0</v>
      </c>
      <c r="G114" s="0" t="n">
        <f aca="false">IF(B114&lt;2003, 0, metadata!$H$6*(denatran!H114 + denatran!I114 + denatran!X114))</f>
        <v>0</v>
      </c>
      <c r="H114" s="0" t="n">
        <f aca="false">IF(B114&gt;2006, 0, metadata!$H$7*(denatran!H114 + denatran!I114 + denatran!X114))</f>
        <v>0.794226854480959</v>
      </c>
      <c r="I114" s="0" t="n">
        <f aca="false">IF(B114&lt;2003, 0, metadata!$H$8*(denatran!H114 + denatran!I114 + denatran!X114))</f>
        <v>0</v>
      </c>
      <c r="J114" s="0" t="n">
        <f aca="false">IF(B114&lt;2003, 0, metadata!$H$9*(denatran!H114 + denatran!I114 + denatran!X114))</f>
        <v>0</v>
      </c>
      <c r="K114" s="0" t="n">
        <f aca="false">metadata!$H$10*(denatran!H114 + denatran!I114 + denatran!X114)</f>
        <v>17.4589033909251</v>
      </c>
      <c r="L114" s="5" t="n">
        <f aca="false">metadata!$H$11*(denatran!G114 + denatran!F114)</f>
        <v>1.94069108961115</v>
      </c>
      <c r="M114" s="0" t="n">
        <f aca="false">metadata!$H$12*(denatran!G114 + denatran!F114)</f>
        <v>6.42134244300309</v>
      </c>
      <c r="N114" s="0" t="n">
        <f aca="false">metadata!$H$13*(denatran!G114 + denatran!F114)</f>
        <v>3.66120984084642</v>
      </c>
      <c r="O114" s="0" t="n">
        <f aca="false">metadata!$H$14*(denatran!G114 + denatran!F114)</f>
        <v>6.75355973581394</v>
      </c>
      <c r="P114" s="0" t="n">
        <f aca="false">metadata!$H$15*(denatran!G114 + denatran!F114)</f>
        <v>7.49951118521035</v>
      </c>
      <c r="Q114" s="0" t="n">
        <f aca="false">metadata!$H$16*(denatran!L114 + denatran!O114)</f>
        <v>6.65739984571853</v>
      </c>
      <c r="R114" s="0" t="n">
        <f aca="false">metadata!$H$17*(denatran!L114 + denatran!O114)</f>
        <v>1.6105123128343</v>
      </c>
      <c r="S114" s="0" t="n">
        <f aca="false">metadata!$H$18*(denatran!L114 + denatran!O114)</f>
        <v>3.0145730752373</v>
      </c>
      <c r="T114" s="0" t="n">
        <f aca="false">metadata!$H$19*(denatran!M114 + denatran!N114)</f>
        <v>41.8760512413026</v>
      </c>
      <c r="U114" s="0" t="n">
        <f aca="false">metadata!$H$20*(denatran!M114 + denatran!N114)</f>
        <v>5.98229303447179</v>
      </c>
      <c r="V114" s="0" t="n">
        <f aca="false">metadata!$H$21*(denatran!M114 + denatran!N114)</f>
        <v>1.99409767815726</v>
      </c>
      <c r="W114" s="0" t="n">
        <f aca="false">IF(B114&lt;2010, 0, metadata!$H$22*(denatran!M114 + denatran!N114))</f>
        <v>0</v>
      </c>
      <c r="X114" s="0" t="n">
        <f aca="false">IF(B114&lt;2010, 0, metadata!$H$23*(denatran!M114 + denatran!N114))</f>
        <v>0</v>
      </c>
      <c r="Y114" s="0" t="n">
        <f aca="false">IF(B114&lt;2010, 0, metadata!$H$24*(denatran!M114 + denatran!N114))</f>
        <v>0</v>
      </c>
      <c r="Z114" s="0" t="n">
        <f aca="false">IF(B114&lt;2010, 0, metadata!$H$25*(denatran!M114 + denatran!N114))</f>
        <v>0</v>
      </c>
      <c r="AA114" s="0" t="n">
        <f aca="false">IF(B114&lt;2010, 0, metadata!$H$26*(denatran!M114 + denatran!N114))</f>
        <v>0</v>
      </c>
      <c r="AB114" s="0" t="n">
        <f aca="false">IF(B114&lt;2010, 0, metadata!$H$27*(denatran!M114 + denatran!N114))</f>
        <v>0</v>
      </c>
    </row>
    <row r="115" customFormat="false" ht="12.8" hidden="false" customHeight="false" outlineLevel="0" collapsed="false">
      <c r="A115" s="0" t="str">
        <f aca="false">denatran!A115</f>
        <v>AMAPÁ</v>
      </c>
      <c r="B115" s="0" t="n">
        <f aca="false">denatran!B115</f>
        <v>1985</v>
      </c>
      <c r="C115" s="0" t="n">
        <f aca="false">metadata!$H$2*denatran!$D115</f>
        <v>67.9099069913289</v>
      </c>
      <c r="D115" s="0" t="n">
        <f aca="false">IF(B115&gt;2006, 0, metadata!$H$3*denatran!D115)</f>
        <v>5.16888340207233</v>
      </c>
      <c r="E115" s="0" t="n">
        <f aca="false">IF(B115&lt;2003, 0, metadata!$H$4*denatran!D115)</f>
        <v>0</v>
      </c>
      <c r="F115" s="0" t="n">
        <f aca="false">IF(B115&lt;2003, 0, metadata!$H$5*denatran!D115)</f>
        <v>0</v>
      </c>
      <c r="G115" s="0" t="n">
        <f aca="false">IF(B115&lt;2003, 0, metadata!$H$6*(denatran!H115 + denatran!I115 + denatran!X115))</f>
        <v>0</v>
      </c>
      <c r="H115" s="0" t="n">
        <f aca="false">IF(B115&gt;2006, 0, metadata!$H$7*(denatran!H115 + denatran!I115 + denatran!X115))</f>
        <v>0.677501871431889</v>
      </c>
      <c r="I115" s="0" t="n">
        <f aca="false">IF(B115&lt;2003, 0, metadata!$H$8*(denatran!H115 + denatran!I115 + denatran!X115))</f>
        <v>0</v>
      </c>
      <c r="J115" s="0" t="n">
        <f aca="false">IF(B115&lt;2003, 0, metadata!$H$9*(denatran!H115 + denatran!I115 + denatran!X115))</f>
        <v>0</v>
      </c>
      <c r="K115" s="0" t="n">
        <f aca="false">metadata!$H$10*(denatran!H115 + denatran!I115 + denatran!X115)</f>
        <v>14.893024145136</v>
      </c>
      <c r="L115" s="5" t="n">
        <f aca="false">metadata!$H$11*(denatran!G115 + denatran!F115)</f>
        <v>1.65547392116576</v>
      </c>
      <c r="M115" s="0" t="n">
        <f aca="false">metadata!$H$12*(denatran!G115 + denatran!F115)</f>
        <v>5.47761826195454</v>
      </c>
      <c r="N115" s="0" t="n">
        <f aca="false">metadata!$H$13*(denatran!G115 + denatran!F115)</f>
        <v>3.12313352902091</v>
      </c>
      <c r="O115" s="0" t="n">
        <f aca="false">metadata!$H$14*(denatran!G115 + denatran!F115)</f>
        <v>5.76101064075855</v>
      </c>
      <c r="P115" s="0" t="n">
        <f aca="false">metadata!$H$15*(denatran!G115 + denatran!F115)</f>
        <v>6.39733198913914</v>
      </c>
      <c r="Q115" s="0" t="n">
        <f aca="false">metadata!$H$16*(denatran!L115 + denatran!O115)</f>
        <v>5.6789830624555</v>
      </c>
      <c r="R115" s="0" t="n">
        <f aca="false">metadata!$H$17*(denatran!L115 + denatran!O115)</f>
        <v>1.37382046420781</v>
      </c>
      <c r="S115" s="0" t="n">
        <f aca="false">metadata!$H$18*(denatran!L115 + denatran!O115)</f>
        <v>2.57153090268672</v>
      </c>
      <c r="T115" s="0" t="n">
        <f aca="false">metadata!$H$19*(denatran!M115 + denatran!N115)</f>
        <v>35.7216617948548</v>
      </c>
      <c r="U115" s="0" t="n">
        <f aca="false">metadata!$H$20*(denatran!M115 + denatran!N115)</f>
        <v>5.10309454212211</v>
      </c>
      <c r="V115" s="0" t="n">
        <f aca="false">metadata!$H$21*(denatran!M115 + denatran!N115)</f>
        <v>1.7010315140407</v>
      </c>
      <c r="W115" s="0" t="n">
        <f aca="false">IF(B115&lt;2010, 0, metadata!$H$22*(denatran!M115 + denatran!N115))</f>
        <v>0</v>
      </c>
      <c r="X115" s="0" t="n">
        <f aca="false">IF(B115&lt;2010, 0, metadata!$H$23*(denatran!M115 + denatran!N115))</f>
        <v>0</v>
      </c>
      <c r="Y115" s="0" t="n">
        <f aca="false">IF(B115&lt;2010, 0, metadata!$H$24*(denatran!M115 + denatran!N115))</f>
        <v>0</v>
      </c>
      <c r="Z115" s="0" t="n">
        <f aca="false">IF(B115&lt;2010, 0, metadata!$H$25*(denatran!M115 + denatran!N115))</f>
        <v>0</v>
      </c>
      <c r="AA115" s="0" t="n">
        <f aca="false">IF(B115&lt;2010, 0, metadata!$H$26*(denatran!M115 + denatran!N115))</f>
        <v>0</v>
      </c>
      <c r="AB115" s="0" t="n">
        <f aca="false">IF(B115&lt;2010, 0, metadata!$H$27*(denatran!M115 + denatran!N115))</f>
        <v>0</v>
      </c>
    </row>
    <row r="116" customFormat="false" ht="12.8" hidden="false" customHeight="false" outlineLevel="0" collapsed="false">
      <c r="A116" s="0" t="str">
        <f aca="false">denatran!A116</f>
        <v>AMAPÁ</v>
      </c>
      <c r="B116" s="0" t="n">
        <f aca="false">denatran!B116</f>
        <v>1984</v>
      </c>
      <c r="C116" s="0" t="n">
        <f aca="false">metadata!$H$2*denatran!$D116</f>
        <v>57.9294049499983</v>
      </c>
      <c r="D116" s="0" t="n">
        <f aca="false">IF(B116&gt;2006, 0, metadata!$H$3*denatran!D116)</f>
        <v>4.40922912434862</v>
      </c>
      <c r="E116" s="0" t="n">
        <f aca="false">IF(B116&lt;2003, 0, metadata!$H$4*denatran!D116)</f>
        <v>0</v>
      </c>
      <c r="F116" s="0" t="n">
        <f aca="false">IF(B116&lt;2003, 0, metadata!$H$5*denatran!D116)</f>
        <v>0</v>
      </c>
      <c r="G116" s="0" t="n">
        <f aca="false">IF(B116&lt;2003, 0, metadata!$H$6*(denatran!H116 + denatran!I116 + denatran!X116))</f>
        <v>0</v>
      </c>
      <c r="H116" s="0" t="n">
        <f aca="false">IF(B116&gt;2006, 0, metadata!$H$7*(denatran!H116 + denatran!I116 + denatran!X116))</f>
        <v>0.577931586175945</v>
      </c>
      <c r="I116" s="0" t="n">
        <f aca="false">IF(B116&lt;2003, 0, metadata!$H$8*(denatran!H116 + denatran!I116 + denatran!X116))</f>
        <v>0</v>
      </c>
      <c r="J116" s="0" t="n">
        <f aca="false">IF(B116&lt;2003, 0, metadata!$H$9*(denatran!H116 + denatran!I116 + denatran!X116))</f>
        <v>0</v>
      </c>
      <c r="K116" s="0" t="n">
        <f aca="false">metadata!$H$10*(denatran!H116 + denatran!I116 + denatran!X116)</f>
        <v>12.7042439734727</v>
      </c>
      <c r="L116" s="5" t="n">
        <f aca="false">metadata!$H$11*(denatran!G116 + denatran!F116)</f>
        <v>1.41217420862641</v>
      </c>
      <c r="M116" s="0" t="n">
        <f aca="false">metadata!$H$12*(denatran!G116 + denatran!F116)</f>
        <v>4.67259020835924</v>
      </c>
      <c r="N116" s="0" t="n">
        <f aca="false">metadata!$H$13*(denatran!G116 + denatran!F116)</f>
        <v>2.66413657345563</v>
      </c>
      <c r="O116" s="0" t="n">
        <f aca="false">metadata!$H$14*(denatran!G116 + denatran!F116)</f>
        <v>4.91433331476015</v>
      </c>
      <c r="P116" s="0" t="n">
        <f aca="false">metadata!$H$15*(denatran!G116 + denatran!F116)</f>
        <v>5.45713654777554</v>
      </c>
      <c r="Q116" s="0" t="n">
        <f aca="false">metadata!$H$16*(denatran!L116 + denatran!O116)</f>
        <v>4.84436106754163</v>
      </c>
      <c r="R116" s="0" t="n">
        <f aca="false">metadata!$H$17*(denatran!L116 + denatran!O116)</f>
        <v>1.17191446028413</v>
      </c>
      <c r="S116" s="0" t="n">
        <f aca="false">metadata!$H$18*(denatran!L116 + denatran!O116)</f>
        <v>2.19360122260504</v>
      </c>
      <c r="T116" s="0" t="n">
        <f aca="false">metadata!$H$19*(denatran!M116 + denatran!N116)</f>
        <v>30.4717633005336</v>
      </c>
      <c r="U116" s="0" t="n">
        <f aca="false">metadata!$H$20*(denatran!M116 + denatran!N116)</f>
        <v>4.35310904293338</v>
      </c>
      <c r="V116" s="0" t="n">
        <f aca="false">metadata!$H$21*(denatran!M116 + denatran!N116)</f>
        <v>1.45103634764446</v>
      </c>
      <c r="W116" s="0" t="n">
        <f aca="false">IF(B116&lt;2010, 0, metadata!$H$22*(denatran!M116 + denatran!N116))</f>
        <v>0</v>
      </c>
      <c r="X116" s="0" t="n">
        <f aca="false">IF(B116&lt;2010, 0, metadata!$H$23*(denatran!M116 + denatran!N116))</f>
        <v>0</v>
      </c>
      <c r="Y116" s="0" t="n">
        <f aca="false">IF(B116&lt;2010, 0, metadata!$H$24*(denatran!M116 + denatran!N116))</f>
        <v>0</v>
      </c>
      <c r="Z116" s="0" t="n">
        <f aca="false">IF(B116&lt;2010, 0, metadata!$H$25*(denatran!M116 + denatran!N116))</f>
        <v>0</v>
      </c>
      <c r="AA116" s="0" t="n">
        <f aca="false">IF(B116&lt;2010, 0, metadata!$H$26*(denatran!M116 + denatran!N116))</f>
        <v>0</v>
      </c>
      <c r="AB116" s="0" t="n">
        <f aca="false">IF(B116&lt;2010, 0, metadata!$H$27*(denatran!M116 + denatran!N116))</f>
        <v>0</v>
      </c>
    </row>
    <row r="117" customFormat="false" ht="12.8" hidden="false" customHeight="false" outlineLevel="0" collapsed="false">
      <c r="A117" s="0" t="str">
        <f aca="false">denatran!A117</f>
        <v>AMAPÁ</v>
      </c>
      <c r="B117" s="0" t="n">
        <f aca="false">denatran!B117</f>
        <v>1983</v>
      </c>
      <c r="C117" s="0" t="n">
        <f aca="false">metadata!$H$2*denatran!$D117</f>
        <v>49.4157054034749</v>
      </c>
      <c r="D117" s="0" t="n">
        <f aca="false">IF(B117&gt;2006, 0, metadata!$H$3*denatran!D117)</f>
        <v>3.76121880853601</v>
      </c>
      <c r="E117" s="0" t="n">
        <f aca="false">IF(B117&lt;2003, 0, metadata!$H$4*denatran!D117)</f>
        <v>0</v>
      </c>
      <c r="F117" s="0" t="n">
        <f aca="false">IF(B117&lt;2003, 0, metadata!$H$5*denatran!D117)</f>
        <v>0</v>
      </c>
      <c r="G117" s="0" t="n">
        <f aca="false">IF(B117&lt;2003, 0, metadata!$H$6*(denatran!H117 + denatran!I117 + denatran!X117))</f>
        <v>0</v>
      </c>
      <c r="H117" s="0" t="n">
        <f aca="false">IF(B117&gt;2006, 0, metadata!$H$7*(denatran!H117 + denatran!I117 + denatran!X117))</f>
        <v>0.492994827592033</v>
      </c>
      <c r="I117" s="0" t="n">
        <f aca="false">IF(B117&lt;2003, 0, metadata!$H$8*(denatran!H117 + denatran!I117 + denatran!X117))</f>
        <v>0</v>
      </c>
      <c r="J117" s="0" t="n">
        <f aca="false">IF(B117&lt;2003, 0, metadata!$H$9*(denatran!H117 + denatran!I117 + denatran!X117))</f>
        <v>0</v>
      </c>
      <c r="K117" s="0" t="n">
        <f aca="false">metadata!$H$10*(denatran!H117 + denatran!I117 + denatran!X117)</f>
        <v>10.8371418299372</v>
      </c>
      <c r="L117" s="5" t="n">
        <f aca="false">metadata!$H$11*(denatran!G117 + denatran!F117)</f>
        <v>1.20463147743537</v>
      </c>
      <c r="M117" s="0" t="n">
        <f aca="false">metadata!$H$12*(denatran!G117 + denatran!F117)</f>
        <v>3.98587455553432</v>
      </c>
      <c r="N117" s="0" t="n">
        <f aca="false">metadata!$H$13*(denatran!G117 + denatran!F117)</f>
        <v>2.27259693383939</v>
      </c>
      <c r="O117" s="0" t="n">
        <f aca="false">metadata!$H$14*(denatran!G117 + denatran!F117)</f>
        <v>4.19208945001734</v>
      </c>
      <c r="P117" s="0" t="n">
        <f aca="false">metadata!$H$15*(denatran!G117 + denatran!F117)</f>
        <v>4.65511862626893</v>
      </c>
      <c r="Q117" s="0" t="n">
        <f aca="false">metadata!$H$16*(denatran!L117 + denatran!O117)</f>
        <v>4.13240080039364</v>
      </c>
      <c r="R117" s="0" t="n">
        <f aca="false">metadata!$H$17*(denatran!L117 + denatran!O117)</f>
        <v>0.999681936616794</v>
      </c>
      <c r="S117" s="0" t="n">
        <f aca="false">metadata!$H$18*(denatran!L117 + denatran!O117)</f>
        <v>1.87121466002485</v>
      </c>
      <c r="T117" s="0" t="n">
        <f aca="false">metadata!$H$19*(denatran!M117 + denatran!N117)</f>
        <v>25.9934256131805</v>
      </c>
      <c r="U117" s="0" t="n">
        <f aca="false">metadata!$H$20*(denatran!M117 + denatran!N117)</f>
        <v>3.71334651616864</v>
      </c>
      <c r="V117" s="0" t="n">
        <f aca="false">metadata!$H$21*(denatran!M117 + denatran!N117)</f>
        <v>1.23778217205621</v>
      </c>
      <c r="W117" s="0" t="n">
        <f aca="false">IF(B117&lt;2010, 0, metadata!$H$22*(denatran!M117 + denatran!N117))</f>
        <v>0</v>
      </c>
      <c r="X117" s="0" t="n">
        <f aca="false">IF(B117&lt;2010, 0, metadata!$H$23*(denatran!M117 + denatran!N117))</f>
        <v>0</v>
      </c>
      <c r="Y117" s="0" t="n">
        <f aca="false">IF(B117&lt;2010, 0, metadata!$H$24*(denatran!M117 + denatran!N117))</f>
        <v>0</v>
      </c>
      <c r="Z117" s="0" t="n">
        <f aca="false">IF(B117&lt;2010, 0, metadata!$H$25*(denatran!M117 + denatran!N117))</f>
        <v>0</v>
      </c>
      <c r="AA117" s="0" t="n">
        <f aca="false">IF(B117&lt;2010, 0, metadata!$H$26*(denatran!M117 + denatran!N117))</f>
        <v>0</v>
      </c>
      <c r="AB117" s="0" t="n">
        <f aca="false">IF(B117&lt;2010, 0, metadata!$H$27*(denatran!M117 + denatran!N117))</f>
        <v>0</v>
      </c>
    </row>
    <row r="118" customFormat="false" ht="12.8" hidden="false" customHeight="false" outlineLevel="0" collapsed="false">
      <c r="A118" s="0" t="str">
        <f aca="false">denatran!A118</f>
        <v>AMAPÁ</v>
      </c>
      <c r="B118" s="0" t="n">
        <f aca="false">denatran!B118</f>
        <v>1982</v>
      </c>
      <c r="C118" s="0" t="n">
        <f aca="false">metadata!$H$2*denatran!$D118</f>
        <v>42.1532370758988</v>
      </c>
      <c r="D118" s="0" t="n">
        <f aca="false">IF(B118&gt;2006, 0, metadata!$H$3*denatran!D118)</f>
        <v>3.2084444982829</v>
      </c>
      <c r="E118" s="0" t="n">
        <f aca="false">IF(B118&lt;2003, 0, metadata!$H$4*denatran!D118)</f>
        <v>0</v>
      </c>
      <c r="F118" s="0" t="n">
        <f aca="false">IF(B118&lt;2003, 0, metadata!$H$5*denatran!D118)</f>
        <v>0</v>
      </c>
      <c r="G118" s="0" t="n">
        <f aca="false">IF(B118&lt;2003, 0, metadata!$H$6*(denatran!H118 + denatran!I118 + denatran!X118))</f>
        <v>0</v>
      </c>
      <c r="H118" s="0" t="n">
        <f aca="false">IF(B118&gt;2006, 0, metadata!$H$7*(denatran!H118 + denatran!I118 + denatran!X118))</f>
        <v>0.420540953022952</v>
      </c>
      <c r="I118" s="0" t="n">
        <f aca="false">IF(B118&lt;2003, 0, metadata!$H$8*(denatran!H118 + denatran!I118 + denatran!X118))</f>
        <v>0</v>
      </c>
      <c r="J118" s="0" t="n">
        <f aca="false">IF(B118&lt;2003, 0, metadata!$H$9*(denatran!H118 + denatran!I118 + denatran!X118))</f>
        <v>0</v>
      </c>
      <c r="K118" s="0" t="n">
        <f aca="false">metadata!$H$10*(denatran!H118 + denatran!I118 + denatran!X118)</f>
        <v>9.24444172257751</v>
      </c>
      <c r="L118" s="5" t="n">
        <f aca="false">metadata!$H$11*(denatran!G118 + denatran!F118)</f>
        <v>1.02759063829639</v>
      </c>
      <c r="M118" s="0" t="n">
        <f aca="false">metadata!$H$12*(denatran!G118 + denatran!F118)</f>
        <v>3.40008330797631</v>
      </c>
      <c r="N118" s="0" t="n">
        <f aca="false">metadata!$H$13*(denatran!G118 + denatran!F118)</f>
        <v>1.93860062399019</v>
      </c>
      <c r="O118" s="0" t="n">
        <f aca="false">metadata!$H$14*(denatran!G118 + denatran!F118)</f>
        <v>3.57599145832547</v>
      </c>
      <c r="P118" s="0" t="n">
        <f aca="false">metadata!$H$15*(denatran!G118 + denatran!F118)</f>
        <v>3.97097071603772</v>
      </c>
      <c r="Q118" s="0" t="n">
        <f aca="false">metadata!$H$16*(denatran!L118 + denatran!O118)</f>
        <v>3.52507505881677</v>
      </c>
      <c r="R118" s="0" t="n">
        <f aca="false">metadata!$H$17*(denatran!L118 + denatran!O118)</f>
        <v>0.852761876626739</v>
      </c>
      <c r="S118" s="0" t="n">
        <f aca="false">metadata!$H$18*(denatran!L118 + denatran!O118)</f>
        <v>1.59620822044115</v>
      </c>
      <c r="T118" s="0" t="n">
        <f aca="false">metadata!$H$19*(denatran!M118 + denatran!N118)</f>
        <v>22.1732549063254</v>
      </c>
      <c r="U118" s="0" t="n">
        <f aca="false">metadata!$H$20*(denatran!M118 + denatran!N118)</f>
        <v>3.16760784376078</v>
      </c>
      <c r="V118" s="0" t="n">
        <f aca="false">metadata!$H$21*(denatran!M118 + denatran!N118)</f>
        <v>1.05586928125359</v>
      </c>
      <c r="W118" s="0" t="n">
        <f aca="false">IF(B118&lt;2010, 0, metadata!$H$22*(denatran!M118 + denatran!N118))</f>
        <v>0</v>
      </c>
      <c r="X118" s="0" t="n">
        <f aca="false">IF(B118&lt;2010, 0, metadata!$H$23*(denatran!M118 + denatran!N118))</f>
        <v>0</v>
      </c>
      <c r="Y118" s="0" t="n">
        <f aca="false">IF(B118&lt;2010, 0, metadata!$H$24*(denatran!M118 + denatran!N118))</f>
        <v>0</v>
      </c>
      <c r="Z118" s="0" t="n">
        <f aca="false">IF(B118&lt;2010, 0, metadata!$H$25*(denatran!M118 + denatran!N118))</f>
        <v>0</v>
      </c>
      <c r="AA118" s="0" t="n">
        <f aca="false">IF(B118&lt;2010, 0, metadata!$H$26*(denatran!M118 + denatran!N118))</f>
        <v>0</v>
      </c>
      <c r="AB118" s="0" t="n">
        <f aca="false">IF(B118&lt;2010, 0, metadata!$H$27*(denatran!M118 + denatran!N118))</f>
        <v>0</v>
      </c>
    </row>
    <row r="119" customFormat="false" ht="12.8" hidden="false" customHeight="false" outlineLevel="0" collapsed="false">
      <c r="A119" s="0" t="str">
        <f aca="false">denatran!A119</f>
        <v>AMAPÁ</v>
      </c>
      <c r="B119" s="0" t="n">
        <f aca="false">denatran!B119</f>
        <v>1981</v>
      </c>
      <c r="C119" s="0" t="n">
        <f aca="false">metadata!$H$2*denatran!$D119</f>
        <v>35.9581105130187</v>
      </c>
      <c r="D119" s="0" t="n">
        <f aca="false">IF(B119&gt;2006, 0, metadata!$H$3*denatran!D119)</f>
        <v>2.73690966215513</v>
      </c>
      <c r="E119" s="0" t="n">
        <f aca="false">IF(B119&lt;2003, 0, metadata!$H$4*denatran!D119)</f>
        <v>0</v>
      </c>
      <c r="F119" s="0" t="n">
        <f aca="false">IF(B119&lt;2003, 0, metadata!$H$5*denatran!D119)</f>
        <v>0</v>
      </c>
      <c r="G119" s="0" t="n">
        <f aca="false">IF(B119&lt;2003, 0, metadata!$H$6*(denatran!H119 + denatran!I119 + denatran!X119))</f>
        <v>0</v>
      </c>
      <c r="H119" s="0" t="n">
        <f aca="false">IF(B119&gt;2006, 0, metadata!$H$7*(denatran!H119 + denatran!I119 + denatran!X119))</f>
        <v>0.358735392890988</v>
      </c>
      <c r="I119" s="0" t="n">
        <f aca="false">IF(B119&lt;2003, 0, metadata!$H$8*(denatran!H119 + denatran!I119 + denatran!X119))</f>
        <v>0</v>
      </c>
      <c r="J119" s="0" t="n">
        <f aca="false">IF(B119&lt;2003, 0, metadata!$H$9*(denatran!H119 + denatran!I119 + denatran!X119))</f>
        <v>0</v>
      </c>
      <c r="K119" s="0" t="n">
        <f aca="false">metadata!$H$10*(denatran!H119 + denatran!I119 + denatran!X119)</f>
        <v>7.88581566092017</v>
      </c>
      <c r="L119" s="5" t="n">
        <f aca="false">metadata!$H$11*(denatran!G119 + denatran!F119)</f>
        <v>0.876568925595787</v>
      </c>
      <c r="M119" s="0" t="n">
        <f aca="false">metadata!$H$12*(denatran!G119 + denatran!F119)</f>
        <v>2.90038392832198</v>
      </c>
      <c r="N119" s="0" t="n">
        <f aca="false">metadata!$H$13*(denatran!G119 + denatran!F119)</f>
        <v>1.65369068459757</v>
      </c>
      <c r="O119" s="0" t="n">
        <f aca="false">metadata!$H$14*(denatran!G119 + denatran!F119)</f>
        <v>3.05043941988499</v>
      </c>
      <c r="P119" s="0" t="n">
        <f aca="false">metadata!$H$15*(denatran!G119 + denatran!F119)</f>
        <v>3.38736983814906</v>
      </c>
      <c r="Q119" s="0" t="n">
        <f aca="false">metadata!$H$16*(denatran!L119 + denatran!O119)</f>
        <v>3.00700604092139</v>
      </c>
      <c r="R119" s="0" t="n">
        <f aca="false">metadata!$H$17*(denatran!L119 + denatran!O119)</f>
        <v>0.727434188406979</v>
      </c>
      <c r="S119" s="0" t="n">
        <f aca="false">metadata!$H$18*(denatran!L119 + denatran!O119)</f>
        <v>1.36161859856852</v>
      </c>
      <c r="T119" s="0" t="n">
        <f aca="false">metadata!$H$19*(denatran!M119 + denatran!N119)</f>
        <v>18.9145224818534</v>
      </c>
      <c r="U119" s="0" t="n">
        <f aca="false">metadata!$H$20*(denatran!M119 + denatran!N119)</f>
        <v>2.70207464026477</v>
      </c>
      <c r="V119" s="0" t="n">
        <f aca="false">metadata!$H$21*(denatran!M119 + denatran!N119)</f>
        <v>0.900691546754925</v>
      </c>
      <c r="W119" s="0" t="n">
        <f aca="false">IF(B119&lt;2010, 0, metadata!$H$22*(denatran!M119 + denatran!N119))</f>
        <v>0</v>
      </c>
      <c r="X119" s="0" t="n">
        <f aca="false">IF(B119&lt;2010, 0, metadata!$H$23*(denatran!M119 + denatran!N119))</f>
        <v>0</v>
      </c>
      <c r="Y119" s="0" t="n">
        <f aca="false">IF(B119&lt;2010, 0, metadata!$H$24*(denatran!M119 + denatran!N119))</f>
        <v>0</v>
      </c>
      <c r="Z119" s="0" t="n">
        <f aca="false">IF(B119&lt;2010, 0, metadata!$H$25*(denatran!M119 + denatran!N119))</f>
        <v>0</v>
      </c>
      <c r="AA119" s="0" t="n">
        <f aca="false">IF(B119&lt;2010, 0, metadata!$H$26*(denatran!M119 + denatran!N119))</f>
        <v>0</v>
      </c>
      <c r="AB119" s="0" t="n">
        <f aca="false">IF(B119&lt;2010, 0, metadata!$H$27*(denatran!M119 + denatran!N119))</f>
        <v>0</v>
      </c>
    </row>
    <row r="120" customFormat="false" ht="12.8" hidden="false" customHeight="false" outlineLevel="0" collapsed="false">
      <c r="A120" s="0" t="str">
        <f aca="false">denatran!A120</f>
        <v>AMAPÁ</v>
      </c>
      <c r="B120" s="0" t="n">
        <f aca="false">denatran!B120</f>
        <v>1980</v>
      </c>
      <c r="C120" s="0" t="n">
        <f aca="false">metadata!$H$2*denatran!$D120</f>
        <v>30.6734619061019</v>
      </c>
      <c r="D120" s="0" t="n">
        <f aca="false">IF(B120&gt;2006, 0, metadata!$H$3*denatran!D120)</f>
        <v>2.334674794221</v>
      </c>
      <c r="E120" s="0" t="n">
        <f aca="false">IF(B120&lt;2003, 0, metadata!$H$4*denatran!D120)</f>
        <v>0</v>
      </c>
      <c r="F120" s="0" t="n">
        <f aca="false">IF(B120&lt;2003, 0, metadata!$H$5*denatran!D120)</f>
        <v>0</v>
      </c>
      <c r="G120" s="0" t="n">
        <f aca="false">IF(B120&lt;2003, 0, metadata!$H$6*(denatran!H120 + denatran!I120 + denatran!X120))</f>
        <v>0</v>
      </c>
      <c r="H120" s="0" t="n">
        <f aca="false">IF(B120&gt;2006, 0, metadata!$H$7*(denatran!H120 + denatran!I120 + denatran!X120))</f>
        <v>0.306013198447353</v>
      </c>
      <c r="I120" s="0" t="n">
        <f aca="false">IF(B120&lt;2003, 0, metadata!$H$8*(denatran!H120 + denatran!I120 + denatran!X120))</f>
        <v>0</v>
      </c>
      <c r="J120" s="0" t="n">
        <f aca="false">IF(B120&lt;2003, 0, metadata!$H$9*(denatran!H120 + denatran!I120 + denatran!X120))</f>
        <v>0</v>
      </c>
      <c r="K120" s="0" t="n">
        <f aca="false">metadata!$H$10*(denatran!H120 + denatran!I120 + denatran!X120)</f>
        <v>6.72686253039359</v>
      </c>
      <c r="L120" s="5" t="n">
        <f aca="false">metadata!$H$11*(denatran!G120 + denatran!F120)</f>
        <v>0.747742391458537</v>
      </c>
      <c r="M120" s="0" t="n">
        <f aca="false">metadata!$H$12*(denatran!G120 + denatran!F120)</f>
        <v>2.47412376983057</v>
      </c>
      <c r="N120" s="0" t="n">
        <f aca="false">metadata!$H$13*(denatran!G120 + denatran!F120)</f>
        <v>1.41065304863875</v>
      </c>
      <c r="O120" s="0" t="n">
        <f aca="false">metadata!$H$14*(denatran!G120 + denatran!F120)</f>
        <v>2.6021260852635</v>
      </c>
      <c r="P120" s="0" t="n">
        <f aca="false">metadata!$H$15*(denatran!G120 + denatran!F120)</f>
        <v>2.88953891653248</v>
      </c>
      <c r="Q120" s="0" t="n">
        <f aca="false">metadata!$H$16*(denatran!L120 + denatran!O120)</f>
        <v>2.56507597122565</v>
      </c>
      <c r="R120" s="0" t="n">
        <f aca="false">metadata!$H$17*(denatran!L120 + denatran!O120)</f>
        <v>0.620525510071482</v>
      </c>
      <c r="S120" s="0" t="n">
        <f aca="false">metadata!$H$18*(denatran!L120 + denatran!O120)</f>
        <v>1.16150586384983</v>
      </c>
      <c r="T120" s="0" t="n">
        <f aca="false">metadata!$H$19*(denatran!M120 + denatran!N120)</f>
        <v>16.1347155493386</v>
      </c>
      <c r="U120" s="0" t="n">
        <f aca="false">metadata!$H$20*(denatran!M120 + denatran!N120)</f>
        <v>2.30495936419123</v>
      </c>
      <c r="V120" s="0" t="n">
        <f aca="false">metadata!$H$21*(denatran!M120 + denatran!N120)</f>
        <v>0.768319788063744</v>
      </c>
      <c r="W120" s="0" t="n">
        <f aca="false">IF(B120&lt;2010, 0, metadata!$H$22*(denatran!M120 + denatran!N120))</f>
        <v>0</v>
      </c>
      <c r="X120" s="0" t="n">
        <f aca="false">IF(B120&lt;2010, 0, metadata!$H$23*(denatran!M120 + denatran!N120))</f>
        <v>0</v>
      </c>
      <c r="Y120" s="0" t="n">
        <f aca="false">IF(B120&lt;2010, 0, metadata!$H$24*(denatran!M120 + denatran!N120))</f>
        <v>0</v>
      </c>
      <c r="Z120" s="0" t="n">
        <f aca="false">IF(B120&lt;2010, 0, metadata!$H$25*(denatran!M120 + denatran!N120))</f>
        <v>0</v>
      </c>
      <c r="AA120" s="0" t="n">
        <f aca="false">IF(B120&lt;2010, 0, metadata!$H$26*(denatran!M120 + denatran!N120))</f>
        <v>0</v>
      </c>
      <c r="AB120" s="0" t="n">
        <f aca="false">IF(B120&lt;2010, 0, metadata!$H$27*(denatran!M120 + denatran!N120))</f>
        <v>0</v>
      </c>
    </row>
    <row r="121" customFormat="false" ht="12.8" hidden="false" customHeight="false" outlineLevel="0" collapsed="false">
      <c r="A121" s="0" t="str">
        <f aca="false">denatran!A121</f>
        <v>AMAPÁ</v>
      </c>
      <c r="B121" s="0" t="n">
        <f aca="false">denatran!B121</f>
        <v>1979</v>
      </c>
      <c r="C121" s="0" t="n">
        <f aca="false">metadata!$H$2*denatran!$D121</f>
        <v>26.165481219166</v>
      </c>
      <c r="D121" s="0" t="n">
        <f aca="false">IF(B121&gt;2006, 0, metadata!$H$3*denatran!D121)</f>
        <v>1.99155509958586</v>
      </c>
      <c r="E121" s="0" t="n">
        <f aca="false">IF(B121&lt;2003, 0, metadata!$H$4*denatran!D121)</f>
        <v>0</v>
      </c>
      <c r="F121" s="0" t="n">
        <f aca="false">IF(B121&lt;2003, 0, metadata!$H$5*denatran!D121)</f>
        <v>0</v>
      </c>
      <c r="G121" s="0" t="n">
        <f aca="false">IF(B121&lt;2003, 0, metadata!$H$6*(denatran!H121 + denatran!I121 + denatran!X121))</f>
        <v>0</v>
      </c>
      <c r="H121" s="0" t="n">
        <f aca="false">IF(B121&gt;2006, 0, metadata!$H$7*(denatran!H121 + denatran!I121 + denatran!X121))</f>
        <v>0.261039416460465</v>
      </c>
      <c r="I121" s="0" t="n">
        <f aca="false">IF(B121&lt;2003, 0, metadata!$H$8*(denatran!H121 + denatran!I121 + denatran!X121))</f>
        <v>0</v>
      </c>
      <c r="J121" s="0" t="n">
        <f aca="false">IF(B121&lt;2003, 0, metadata!$H$9*(denatran!H121 + denatran!I121 + denatran!X121))</f>
        <v>0</v>
      </c>
      <c r="K121" s="0" t="n">
        <f aca="false">metadata!$H$10*(denatran!H121 + denatran!I121 + denatran!X121)</f>
        <v>5.73823703831457</v>
      </c>
      <c r="L121" s="5" t="n">
        <f aca="false">metadata!$H$11*(denatran!G121 + denatran!F121)</f>
        <v>0.637849081410355</v>
      </c>
      <c r="M121" s="0" t="n">
        <f aca="false">metadata!$H$12*(denatran!G121 + denatran!F121)</f>
        <v>2.11050970482455</v>
      </c>
      <c r="N121" s="0" t="n">
        <f aca="false">metadata!$H$13*(denatran!G121 + denatran!F121)</f>
        <v>1.20333387747061</v>
      </c>
      <c r="O121" s="0" t="n">
        <f aca="false">metadata!$H$14*(denatran!G121 + denatran!F121)</f>
        <v>2.21969992895779</v>
      </c>
      <c r="P121" s="0" t="n">
        <f aca="false">metadata!$H$15*(denatran!G121 + denatran!F121)</f>
        <v>2.46487261477126</v>
      </c>
      <c r="Q121" s="0" t="n">
        <f aca="false">metadata!$H$16*(denatran!L121 + denatran!O121)</f>
        <v>2.18809495179568</v>
      </c>
      <c r="R121" s="0" t="n">
        <f aca="false">metadata!$H$17*(denatran!L121 + denatran!O121)</f>
        <v>0.529328858590912</v>
      </c>
      <c r="S121" s="0" t="n">
        <f aca="false">metadata!$H$18*(denatran!L121 + denatran!O121)</f>
        <v>0.990803058342364</v>
      </c>
      <c r="T121" s="0" t="n">
        <f aca="false">metadata!$H$19*(denatran!M121 + denatran!N121)</f>
        <v>13.7634479595152</v>
      </c>
      <c r="U121" s="0" t="n">
        <f aca="false">metadata!$H$20*(denatran!M121 + denatran!N121)</f>
        <v>1.96620685135931</v>
      </c>
      <c r="V121" s="0" t="n">
        <f aca="false">metadata!$H$21*(denatran!M121 + denatran!N121)</f>
        <v>0.655402283786436</v>
      </c>
      <c r="W121" s="0" t="n">
        <f aca="false">IF(B121&lt;2010, 0, metadata!$H$22*(denatran!M121 + denatran!N121))</f>
        <v>0</v>
      </c>
      <c r="X121" s="0" t="n">
        <f aca="false">IF(B121&lt;2010, 0, metadata!$H$23*(denatran!M121 + denatran!N121))</f>
        <v>0</v>
      </c>
      <c r="Y121" s="0" t="n">
        <f aca="false">IF(B121&lt;2010, 0, metadata!$H$24*(denatran!M121 + denatran!N121))</f>
        <v>0</v>
      </c>
      <c r="Z121" s="0" t="n">
        <f aca="false">IF(B121&lt;2010, 0, metadata!$H$25*(denatran!M121 + denatran!N121))</f>
        <v>0</v>
      </c>
      <c r="AA121" s="0" t="n">
        <f aca="false">IF(B121&lt;2010, 0, metadata!$H$26*(denatran!M121 + denatran!N121))</f>
        <v>0</v>
      </c>
      <c r="AB121" s="0" t="n">
        <f aca="false">IF(B121&lt;2010, 0, metadata!$H$27*(denatran!M121 + denatran!N121))</f>
        <v>0</v>
      </c>
    </row>
    <row r="122" customFormat="false" ht="12.8" hidden="false" customHeight="false" outlineLevel="0" collapsed="false">
      <c r="A122" s="0" t="str">
        <f aca="false">denatran!A122</f>
        <v>AMAZONAS</v>
      </c>
      <c r="B122" s="0" t="n">
        <f aca="false">denatran!B122</f>
        <v>2018</v>
      </c>
      <c r="C122" s="0" t="n">
        <f aca="false">metadata!$H$2*denatran!$D122</f>
        <v>102404.449200187</v>
      </c>
      <c r="D122" s="0" t="n">
        <f aca="false">IF(B122&gt;2006, 0, metadata!$H$3*denatran!D122)</f>
        <v>0</v>
      </c>
      <c r="E122" s="0" t="n">
        <f aca="false">IF(B122&lt;2003, 0, metadata!$H$4*denatran!D122)</f>
        <v>129711.6536637</v>
      </c>
      <c r="F122" s="0" t="n">
        <f aca="false">IF(B122&lt;2003, 0, metadata!$H$5*denatran!D122)</f>
        <v>153276.501867146</v>
      </c>
      <c r="G122" s="0" t="n">
        <f aca="false">IF(B122&lt;2003, 0, metadata!$H$6*(denatran!H122 + denatran!I122 + denatran!X122))</f>
        <v>31537.3301898063</v>
      </c>
      <c r="H122" s="0" t="n">
        <f aca="false">IF(B122&gt;2006, 0, metadata!$H$7*(denatran!H122 + denatran!I122 + denatran!X122))</f>
        <v>0</v>
      </c>
      <c r="I122" s="0" t="n">
        <f aca="false">IF(B122&lt;2003, 0, metadata!$H$8*(denatran!H122 + denatran!I122 + denatran!X122))</f>
        <v>27565.8667082302</v>
      </c>
      <c r="J122" s="0" t="n">
        <f aca="false">IF(B122&lt;2003, 0, metadata!$H$9*(denatran!H122 + denatran!I122 + denatran!X122))</f>
        <v>32573.7857827959</v>
      </c>
      <c r="K122" s="0" t="n">
        <f aca="false">metadata!$H$10*(denatran!H122 + denatran!I122 + denatran!X122)</f>
        <v>26817.0757653053</v>
      </c>
      <c r="L122" s="5" t="n">
        <f aca="false">metadata!$H$11*(denatran!G122 + denatran!F122)</f>
        <v>1710.38159117498</v>
      </c>
      <c r="M122" s="0" t="n">
        <f aca="false">metadata!$H$12*(denatran!G122 + denatran!F122)</f>
        <v>5659.29630116644</v>
      </c>
      <c r="N122" s="0" t="n">
        <f aca="false">metadata!$H$13*(denatran!G122 + denatran!F122)</f>
        <v>3226.71956744393</v>
      </c>
      <c r="O122" s="0" t="n">
        <f aca="false">metadata!$H$14*(denatran!G122 + denatran!F122)</f>
        <v>5952.08805196874</v>
      </c>
      <c r="P122" s="0" t="n">
        <f aca="false">metadata!$H$15*(denatran!G122 + denatran!F122)</f>
        <v>6609.51448824591</v>
      </c>
      <c r="Q122" s="0" t="n">
        <f aca="false">metadata!$H$16*(denatran!L122 + denatran!O122)</f>
        <v>7355.16044181025</v>
      </c>
      <c r="R122" s="0" t="n">
        <f aca="false">metadata!$H$17*(denatran!L122 + denatran!O122)</f>
        <v>1779.3097498906</v>
      </c>
      <c r="S122" s="0" t="n">
        <f aca="false">metadata!$H$18*(denatran!L122 + denatran!O122)</f>
        <v>3330.52980829914</v>
      </c>
      <c r="T122" s="0" t="n">
        <f aca="false">metadata!$H$19*(denatran!M122 + denatran!N122)</f>
        <v>191408.076126661</v>
      </c>
      <c r="U122" s="0" t="n">
        <f aca="false">metadata!$H$20*(denatran!M122 + denatran!N122)</f>
        <v>27344.0108752372</v>
      </c>
      <c r="V122" s="0" t="n">
        <f aca="false">metadata!$H$21*(denatran!M122 + denatran!N122)</f>
        <v>9114.67029174575</v>
      </c>
      <c r="W122" s="0" t="n">
        <f aca="false">IF(B122&lt;2010, 0, metadata!$H$22*(denatran!M122 + denatran!N122))</f>
        <v>33092.1073074077</v>
      </c>
      <c r="X122" s="0" t="n">
        <f aca="false">IF(B122&lt;2010, 0, metadata!$H$23*(denatran!M122 + denatran!N122))</f>
        <v>5183.10114453372</v>
      </c>
      <c r="Y122" s="0" t="n">
        <f aca="false">IF(B122&lt;2010, 0, metadata!$H$24*(denatran!M122 + denatran!N122))</f>
        <v>1594.80035216422</v>
      </c>
      <c r="Z122" s="0" t="n">
        <f aca="false">IF(B122&lt;2010, 0, metadata!$H$25*(denatran!M122 + denatran!N122))</f>
        <v>39103.9841388683</v>
      </c>
      <c r="AA122" s="0" t="n">
        <f aca="false">IF(B122&lt;2010, 0, metadata!$H$26*(denatran!M122 + denatran!N122))</f>
        <v>6124.7204072926</v>
      </c>
      <c r="AB122" s="0" t="n">
        <f aca="false">IF(B122&lt;2010, 0, metadata!$H$27*(denatran!M122 + denatran!N122))</f>
        <v>1884.52935609003</v>
      </c>
    </row>
    <row r="123" customFormat="false" ht="12.8" hidden="false" customHeight="false" outlineLevel="0" collapsed="false">
      <c r="A123" s="0" t="str">
        <f aca="false">denatran!A123</f>
        <v>AMAZONAS</v>
      </c>
      <c r="B123" s="0" t="n">
        <f aca="false">denatran!B123</f>
        <v>2017</v>
      </c>
      <c r="C123" s="0" t="n">
        <f aca="false">metadata!$H$2*denatran!$D123</f>
        <v>98396.6878441591</v>
      </c>
      <c r="D123" s="0" t="n">
        <f aca="false">IF(B123&gt;2006, 0, metadata!$H$3*denatran!D123)</f>
        <v>0</v>
      </c>
      <c r="E123" s="0" t="n">
        <f aca="false">IF(B123&lt;2003, 0, metadata!$H$4*denatran!D123)</f>
        <v>124635.181332272</v>
      </c>
      <c r="F123" s="0" t="n">
        <f aca="false">IF(B123&lt;2003, 0, metadata!$H$5*denatran!D123)</f>
        <v>147277.781638015</v>
      </c>
      <c r="G123" s="0" t="n">
        <f aca="false">IF(B123&lt;2003, 0, metadata!$H$6*(denatran!H123 + denatran!I123 + denatran!X123))</f>
        <v>30556.2835484206</v>
      </c>
      <c r="H123" s="0" t="n">
        <f aca="false">IF(B123&gt;2006, 0, metadata!$H$7*(denatran!H123 + denatran!I123 + denatran!X123))</f>
        <v>0</v>
      </c>
      <c r="I123" s="0" t="n">
        <f aca="false">IF(B123&lt;2003, 0, metadata!$H$8*(denatran!H123 + denatran!I123 + denatran!X123))</f>
        <v>26708.3622591144</v>
      </c>
      <c r="J123" s="0" t="n">
        <f aca="false">IF(B123&lt;2003, 0, metadata!$H$9*(denatran!H123 + denatran!I123 + denatran!X123))</f>
        <v>31560.4976272324</v>
      </c>
      <c r="K123" s="0" t="n">
        <f aca="false">metadata!$H$10*(denatran!H123 + denatran!I123 + denatran!X123)</f>
        <v>25982.8643100871</v>
      </c>
      <c r="L123" s="5" t="n">
        <f aca="false">metadata!$H$11*(denatran!G123 + denatran!F123)</f>
        <v>1689.11076043578</v>
      </c>
      <c r="M123" s="0" t="n">
        <f aca="false">metadata!$H$12*(denatran!G123 + denatran!F123)</f>
        <v>5588.91555435169</v>
      </c>
      <c r="N123" s="0" t="n">
        <f aca="false">metadata!$H$13*(denatran!G123 + denatran!F123)</f>
        <v>3186.59109195279</v>
      </c>
      <c r="O123" s="0" t="n">
        <f aca="false">metadata!$H$14*(denatran!G123 + denatran!F123)</f>
        <v>5878.06605702241</v>
      </c>
      <c r="P123" s="0" t="n">
        <f aca="false">metadata!$H$15*(denatran!G123 + denatran!F123)</f>
        <v>6527.31653623732</v>
      </c>
      <c r="Q123" s="0" t="n">
        <f aca="false">metadata!$H$16*(denatran!L123 + denatran!O123)</f>
        <v>7237.14743833155</v>
      </c>
      <c r="R123" s="0" t="n">
        <f aca="false">metadata!$H$17*(denatran!L123 + denatran!O123)</f>
        <v>1750.76085699223</v>
      </c>
      <c r="S123" s="0" t="n">
        <f aca="false">metadata!$H$18*(denatran!L123 + denatran!O123)</f>
        <v>3277.09170467621</v>
      </c>
      <c r="T123" s="0" t="n">
        <f aca="false">metadata!$H$19*(denatran!M123 + denatran!N123)</f>
        <v>181656.811902199</v>
      </c>
      <c r="U123" s="0" t="n">
        <f aca="false">metadata!$H$20*(denatran!M123 + denatran!N123)</f>
        <v>25950.9731288856</v>
      </c>
      <c r="V123" s="0" t="n">
        <f aca="false">metadata!$H$21*(denatran!M123 + denatran!N123)</f>
        <v>8650.32437629521</v>
      </c>
      <c r="W123" s="0" t="n">
        <f aca="false">IF(B123&lt;2010, 0, metadata!$H$22*(denatran!M123 + denatran!N123))</f>
        <v>31406.2333953517</v>
      </c>
      <c r="X123" s="0" t="n">
        <f aca="false">IF(B123&lt;2010, 0, metadata!$H$23*(denatran!M123 + denatran!N123))</f>
        <v>4919.04860409122</v>
      </c>
      <c r="Y123" s="0" t="n">
        <f aca="false">IF(B123&lt;2010, 0, metadata!$H$24*(denatran!M123 + denatran!N123))</f>
        <v>1513.55341664345</v>
      </c>
      <c r="Z123" s="0" t="n">
        <f aca="false">IF(B123&lt;2010, 0, metadata!$H$25*(denatran!M123 + denatran!N123))</f>
        <v>37111.8357965229</v>
      </c>
      <c r="AA123" s="0" t="n">
        <f aca="false">IF(B123&lt;2010, 0, metadata!$H$26*(denatran!M123 + denatran!N123))</f>
        <v>5812.69717294935</v>
      </c>
      <c r="AB123" s="0" t="n">
        <f aca="false">IF(B123&lt;2010, 0, metadata!$H$27*(denatran!M123 + denatran!N123))</f>
        <v>1788.52220706134</v>
      </c>
    </row>
    <row r="124" customFormat="false" ht="12.8" hidden="false" customHeight="false" outlineLevel="0" collapsed="false">
      <c r="A124" s="0" t="str">
        <f aca="false">denatran!A124</f>
        <v>AMAZONAS</v>
      </c>
      <c r="B124" s="0" t="n">
        <f aca="false">denatran!B124</f>
        <v>2016</v>
      </c>
      <c r="C124" s="0" t="n">
        <f aca="false">metadata!$H$2*denatran!$D124</f>
        <v>95449.2069976446</v>
      </c>
      <c r="D124" s="0" t="n">
        <f aca="false">IF(B124&gt;2006, 0, metadata!$H$3*denatran!D124)</f>
        <v>0</v>
      </c>
      <c r="E124" s="0" t="n">
        <f aca="false">IF(B124&lt;2003, 0, metadata!$H$4*denatran!D124)</f>
        <v>120901.724263468</v>
      </c>
      <c r="F124" s="0" t="n">
        <f aca="false">IF(B124&lt;2003, 0, metadata!$H$5*denatran!D124)</f>
        <v>142866.063621828</v>
      </c>
      <c r="G124" s="0" t="n">
        <f aca="false">IF(B124&lt;2003, 0, metadata!$H$6*(denatran!H124 + denatran!I124 + denatran!X124))</f>
        <v>29908.4871759268</v>
      </c>
      <c r="H124" s="0" t="n">
        <f aca="false">IF(B124&gt;2006, 0, metadata!$H$7*(denatran!H124 + denatran!I124 + denatran!X124))</f>
        <v>0</v>
      </c>
      <c r="I124" s="0" t="n">
        <f aca="false">IF(B124&lt;2003, 0, metadata!$H$8*(denatran!H124 + denatran!I124 + denatran!X124))</f>
        <v>26142.142216049</v>
      </c>
      <c r="J124" s="0" t="n">
        <f aca="false">IF(B124&lt;2003, 0, metadata!$H$9*(denatran!H124 + denatran!I124 + denatran!X124))</f>
        <v>30891.4118123745</v>
      </c>
      <c r="K124" s="0" t="n">
        <f aca="false">metadata!$H$10*(denatran!H124 + denatran!I124 + denatran!X124)</f>
        <v>25432.024898599</v>
      </c>
      <c r="L124" s="5" t="n">
        <f aca="false">metadata!$H$11*(denatran!G124 + denatran!F124)</f>
        <v>1687.55976236104</v>
      </c>
      <c r="M124" s="0" t="n">
        <f aca="false">metadata!$H$12*(denatran!G124 + denatran!F124)</f>
        <v>5583.78362489645</v>
      </c>
      <c r="N124" s="0" t="n">
        <f aca="false">metadata!$H$13*(denatran!G124 + denatran!F124)</f>
        <v>3183.66505728156</v>
      </c>
      <c r="O124" s="0" t="n">
        <f aca="false">metadata!$H$14*(denatran!G124 + denatran!F124)</f>
        <v>5872.66861989091</v>
      </c>
      <c r="P124" s="0" t="n">
        <f aca="false">metadata!$H$15*(denatran!G124 + denatran!F124)</f>
        <v>6521.32293557003</v>
      </c>
      <c r="Q124" s="0" t="n">
        <f aca="false">metadata!$H$16*(denatran!L124 + denatran!O124)</f>
        <v>7225.93620300107</v>
      </c>
      <c r="R124" s="0" t="n">
        <f aca="false">metadata!$H$17*(denatran!L124 + denatran!O124)</f>
        <v>1748.04871216689</v>
      </c>
      <c r="S124" s="0" t="n">
        <f aca="false">metadata!$H$18*(denatran!L124 + denatran!O124)</f>
        <v>3272.01508483203</v>
      </c>
      <c r="T124" s="0" t="n">
        <f aca="false">metadata!$H$19*(denatran!M124 + denatran!N124)</f>
        <v>173501.982830696</v>
      </c>
      <c r="U124" s="0" t="n">
        <f aca="false">metadata!$H$20*(denatran!M124 + denatran!N124)</f>
        <v>24785.9975472422</v>
      </c>
      <c r="V124" s="0" t="n">
        <f aca="false">metadata!$H$21*(denatran!M124 + denatran!N124)</f>
        <v>8261.99918241407</v>
      </c>
      <c r="W124" s="0" t="n">
        <f aca="false">IF(B124&lt;2010, 0, metadata!$H$22*(denatran!M124 + denatran!N124))</f>
        <v>29996.3635289977</v>
      </c>
      <c r="X124" s="0" t="n">
        <f aca="false">IF(B124&lt;2010, 0, metadata!$H$23*(denatran!M124 + denatran!N124))</f>
        <v>4698.22561297553</v>
      </c>
      <c r="Y124" s="0" t="n">
        <f aca="false">IF(B124&lt;2010, 0, metadata!$H$24*(denatran!M124 + denatran!N124))</f>
        <v>1445.60788091555</v>
      </c>
      <c r="Z124" s="0" t="n">
        <f aca="false">IF(B124&lt;2010, 0, metadata!$H$25*(denatran!M124 + denatran!N124))</f>
        <v>35445.8334359106</v>
      </c>
      <c r="AA124" s="0" t="n">
        <f aca="false">IF(B124&lt;2010, 0, metadata!$H$26*(denatran!M124 + denatran!N124))</f>
        <v>5551.75704417875</v>
      </c>
      <c r="AB124" s="0" t="n">
        <f aca="false">IF(B124&lt;2010, 0, metadata!$H$27*(denatran!M124 + denatran!N124))</f>
        <v>1708.23293667038</v>
      </c>
    </row>
    <row r="125" customFormat="false" ht="12.8" hidden="false" customHeight="false" outlineLevel="0" collapsed="false">
      <c r="A125" s="0" t="str">
        <f aca="false">denatran!A125</f>
        <v>AMAZONAS</v>
      </c>
      <c r="B125" s="0" t="n">
        <f aca="false">denatran!B125</f>
        <v>2015</v>
      </c>
      <c r="C125" s="0" t="n">
        <f aca="false">metadata!$H$2*denatran!$D125</f>
        <v>93388.548832263</v>
      </c>
      <c r="D125" s="0" t="n">
        <f aca="false">IF(B125&gt;2006, 0, metadata!$H$3*denatran!D125)</f>
        <v>0</v>
      </c>
      <c r="E125" s="0" t="n">
        <f aca="false">IF(B125&lt;2003, 0, metadata!$H$4*denatran!D125)</f>
        <v>118291.570306731</v>
      </c>
      <c r="F125" s="0" t="n">
        <f aca="false">IF(B125&lt;2003, 0, metadata!$H$5*denatran!D125)</f>
        <v>139781.720337912</v>
      </c>
      <c r="G125" s="0" t="n">
        <f aca="false">IF(B125&lt;2003, 0, metadata!$H$6*(denatran!H125 + denatran!I125 + denatran!X125))</f>
        <v>29398.2059341534</v>
      </c>
      <c r="H125" s="0" t="n">
        <f aca="false">IF(B125&gt;2006, 0, metadata!$H$7*(denatran!H125 + denatran!I125 + denatran!X125))</f>
        <v>0</v>
      </c>
      <c r="I125" s="0" t="n">
        <f aca="false">IF(B125&lt;2003, 0, metadata!$H$8*(denatran!H125 + denatran!I125 + denatran!X125))</f>
        <v>25696.1201650454</v>
      </c>
      <c r="J125" s="0" t="n">
        <f aca="false">IF(B125&lt;2003, 0, metadata!$H$9*(denatran!H125 + denatran!I125 + denatran!X125))</f>
        <v>30364.3604811912</v>
      </c>
      <c r="K125" s="0" t="n">
        <f aca="false">metadata!$H$10*(denatran!H125 + denatran!I125 + denatran!X125)</f>
        <v>24998.1184569347</v>
      </c>
      <c r="L125" s="5" t="n">
        <f aca="false">metadata!$H$11*(denatran!G125 + denatran!F125)</f>
        <v>1688.51990402635</v>
      </c>
      <c r="M125" s="0" t="n">
        <f aca="false">metadata!$H$12*(denatran!G125 + denatran!F125)</f>
        <v>5586.96053360684</v>
      </c>
      <c r="N125" s="0" t="n">
        <f aca="false">metadata!$H$13*(denatran!G125 + denatran!F125)</f>
        <v>3185.47641207804</v>
      </c>
      <c r="O125" s="0" t="n">
        <f aca="false">metadata!$H$14*(denatran!G125 + denatran!F125)</f>
        <v>5876.00989049613</v>
      </c>
      <c r="P125" s="0" t="n">
        <f aca="false">metadata!$H$15*(denatran!G125 + denatran!F125)</f>
        <v>6525.03325979264</v>
      </c>
      <c r="Q125" s="0" t="n">
        <f aca="false">metadata!$H$16*(denatran!L125 + denatran!O125)</f>
        <v>7231.83685317501</v>
      </c>
      <c r="R125" s="0" t="n">
        <f aca="false">metadata!$H$17*(denatran!L125 + denatran!O125)</f>
        <v>1749.47615681181</v>
      </c>
      <c r="S125" s="0" t="n">
        <f aca="false">metadata!$H$18*(denatran!L125 + denatran!O125)</f>
        <v>3274.68699001317</v>
      </c>
      <c r="T125" s="0" t="n">
        <f aca="false">metadata!$H$19*(denatran!M125 + denatran!N125)</f>
        <v>165066.288168686</v>
      </c>
      <c r="U125" s="0" t="n">
        <f aca="false">metadata!$H$20*(denatran!M125 + denatran!N125)</f>
        <v>23580.8983098123</v>
      </c>
      <c r="V125" s="0" t="n">
        <f aca="false">metadata!$H$21*(denatran!M125 + denatran!N125)</f>
        <v>7860.29943660411</v>
      </c>
      <c r="W125" s="0" t="n">
        <f aca="false">IF(B125&lt;2010, 0, metadata!$H$22*(denatran!M125 + denatran!N125))</f>
        <v>28537.9354489672</v>
      </c>
      <c r="X125" s="0" t="n">
        <f aca="false">IF(B125&lt;2010, 0, metadata!$H$23*(denatran!M125 + denatran!N125))</f>
        <v>4469.79711851293</v>
      </c>
      <c r="Y125" s="0" t="n">
        <f aca="false">IF(B125&lt;2010, 0, metadata!$H$24*(denatran!M125 + denatran!N125))</f>
        <v>1375.32219031167</v>
      </c>
      <c r="Z125" s="0" t="n">
        <f aca="false">IF(B125&lt;2010, 0, metadata!$H$25*(denatran!M125 + denatran!N125))</f>
        <v>33722.4512414976</v>
      </c>
      <c r="AA125" s="0" t="n">
        <f aca="false">IF(B125&lt;2010, 0, metadata!$H$26*(denatran!M125 + denatran!N125))</f>
        <v>5281.8297125237</v>
      </c>
      <c r="AB125" s="0" t="n">
        <f aca="false">IF(B125&lt;2010, 0, metadata!$H$27*(denatran!M125 + denatran!N125))</f>
        <v>1625.17837308421</v>
      </c>
    </row>
    <row r="126" customFormat="false" ht="12.8" hidden="false" customHeight="false" outlineLevel="0" collapsed="false">
      <c r="A126" s="0" t="str">
        <f aca="false">denatran!A126</f>
        <v>AMAZONAS</v>
      </c>
      <c r="B126" s="0" t="n">
        <f aca="false">denatran!B126</f>
        <v>2014</v>
      </c>
      <c r="C126" s="0" t="n">
        <f aca="false">metadata!$H$2*denatran!$D126</f>
        <v>89920.9549477976</v>
      </c>
      <c r="D126" s="0" t="n">
        <f aca="false">IF(B126&gt;2006, 0, metadata!$H$3*denatran!D126)</f>
        <v>0</v>
      </c>
      <c r="E126" s="0" t="n">
        <f aca="false">IF(B126&lt;2003, 0, metadata!$H$4*denatran!D126)</f>
        <v>113899.306684388</v>
      </c>
      <c r="F126" s="0" t="n">
        <f aca="false">IF(B126&lt;2003, 0, metadata!$H$5*denatran!D126)</f>
        <v>134591.509710757</v>
      </c>
      <c r="G126" s="0" t="n">
        <f aca="false">IF(B126&lt;2003, 0, metadata!$H$6*(denatran!H126 + denatran!I126 + denatran!X126))</f>
        <v>28051.506033304</v>
      </c>
      <c r="H126" s="0" t="n">
        <f aca="false">IF(B126&gt;2006, 0, metadata!$H$7*(denatran!H126 + denatran!I126 + denatran!X126))</f>
        <v>0</v>
      </c>
      <c r="I126" s="0" t="n">
        <f aca="false">IF(B126&lt;2003, 0, metadata!$H$8*(denatran!H126 + denatran!I126 + denatran!X126))</f>
        <v>24519.0087945083</v>
      </c>
      <c r="J126" s="0" t="n">
        <f aca="false">IF(B126&lt;2003, 0, metadata!$H$9*(denatran!H126 + denatran!I126 + denatran!X126))</f>
        <v>28973.4020893436</v>
      </c>
      <c r="K126" s="0" t="n">
        <f aca="false">metadata!$H$10*(denatran!H126 + denatran!I126 + denatran!X126)</f>
        <v>23852.9817869359</v>
      </c>
      <c r="L126" s="5" t="n">
        <f aca="false">metadata!$H$11*(denatran!G126 + denatran!F126)</f>
        <v>1664.88564764947</v>
      </c>
      <c r="M126" s="0" t="n">
        <f aca="false">metadata!$H$12*(denatran!G126 + denatran!F126)</f>
        <v>5508.75970381267</v>
      </c>
      <c r="N126" s="0" t="n">
        <f aca="false">metadata!$H$13*(denatran!G126 + denatran!F126)</f>
        <v>3140.88921708788</v>
      </c>
      <c r="O126" s="0" t="n">
        <f aca="false">metadata!$H$14*(denatran!G126 + denatran!F126)</f>
        <v>5793.76322944465</v>
      </c>
      <c r="P126" s="0" t="n">
        <f aca="false">metadata!$H$15*(denatran!G126 + denatran!F126)</f>
        <v>6433.70220200532</v>
      </c>
      <c r="Q126" s="0" t="n">
        <f aca="false">metadata!$H$16*(denatran!L126 + denatran!O126)</f>
        <v>7214.1349026532</v>
      </c>
      <c r="R126" s="0" t="n">
        <f aca="false">metadata!$H$17*(denatran!L126 + denatran!O126)</f>
        <v>1745.19382287705</v>
      </c>
      <c r="S126" s="0" t="n">
        <f aca="false">metadata!$H$18*(denatran!L126 + denatran!O126)</f>
        <v>3266.67127446973</v>
      </c>
      <c r="T126" s="0" t="n">
        <f aca="false">metadata!$H$19*(denatran!M126 + denatran!N126)</f>
        <v>153196.373331866</v>
      </c>
      <c r="U126" s="0" t="n">
        <f aca="false">metadata!$H$20*(denatran!M126 + denatran!N126)</f>
        <v>21885.1961902665</v>
      </c>
      <c r="V126" s="0" t="n">
        <f aca="false">metadata!$H$21*(denatran!M126 + denatran!N126)</f>
        <v>7295.0653967555</v>
      </c>
      <c r="W126" s="0" t="n">
        <f aca="false">IF(B126&lt;2010, 0, metadata!$H$22*(denatran!M126 + denatran!N126))</f>
        <v>26485.7728471659</v>
      </c>
      <c r="X126" s="0" t="n">
        <f aca="false">IF(B126&lt;2010, 0, metadata!$H$23*(denatran!M126 + denatran!N126))</f>
        <v>4148.37406039947</v>
      </c>
      <c r="Y126" s="0" t="n">
        <f aca="false">IF(B126&lt;2010, 0, metadata!$H$24*(denatran!M126 + denatran!N126))</f>
        <v>1276.42278781522</v>
      </c>
      <c r="Z126" s="0" t="n">
        <f aca="false">IF(B126&lt;2010, 0, metadata!$H$25*(denatran!M126 + denatran!N126))</f>
        <v>31297.4701701576</v>
      </c>
      <c r="AA126" s="0" t="n">
        <f aca="false">IF(B126&lt;2010, 0, metadata!$H$26*(denatran!M126 + denatran!N126))</f>
        <v>4902.01340014515</v>
      </c>
      <c r="AB126" s="0" t="n">
        <f aca="false">IF(B126&lt;2010, 0, metadata!$H$27*(denatran!M126 + denatran!N126))</f>
        <v>1508.31181542927</v>
      </c>
    </row>
    <row r="127" customFormat="false" ht="12.8" hidden="false" customHeight="false" outlineLevel="0" collapsed="false">
      <c r="A127" s="0" t="str">
        <f aca="false">denatran!A127</f>
        <v>AMAZONAS</v>
      </c>
      <c r="B127" s="0" t="n">
        <f aca="false">denatran!B127</f>
        <v>2013</v>
      </c>
      <c r="C127" s="0" t="n">
        <f aca="false">metadata!$H$2*denatran!$D127</f>
        <v>84827.1288104705</v>
      </c>
      <c r="D127" s="0" t="n">
        <f aca="false">IF(B127&gt;2006, 0, metadata!$H$3*denatran!D127)</f>
        <v>0</v>
      </c>
      <c r="E127" s="0" t="n">
        <f aca="false">IF(B127&lt;2003, 0, metadata!$H$4*denatran!D127)</f>
        <v>107447.159176066</v>
      </c>
      <c r="F127" s="0" t="n">
        <f aca="false">IF(B127&lt;2003, 0, metadata!$H$5*denatran!D127)</f>
        <v>126967.193994526</v>
      </c>
      <c r="G127" s="0" t="n">
        <f aca="false">IF(B127&lt;2003, 0, metadata!$H$6*(denatran!H127 + denatran!I127 + denatran!X127))</f>
        <v>26217.7075180823</v>
      </c>
      <c r="H127" s="0" t="n">
        <f aca="false">IF(B127&gt;2006, 0, metadata!$H$7*(denatran!H127 + denatran!I127 + denatran!X127))</f>
        <v>0</v>
      </c>
      <c r="I127" s="0" t="n">
        <f aca="false">IF(B127&lt;2003, 0, metadata!$H$8*(denatran!H127 + denatran!I127 + denatran!X127))</f>
        <v>22916.1386359973</v>
      </c>
      <c r="J127" s="0" t="n">
        <f aca="false">IF(B127&lt;2003, 0, metadata!$H$9*(denatran!H127 + denatran!I127 + denatran!X127))</f>
        <v>27079.3368769704</v>
      </c>
      <c r="K127" s="0" t="n">
        <f aca="false">metadata!$H$10*(denatran!H127 + denatran!I127 + denatran!X127)</f>
        <v>22293.6515130975</v>
      </c>
      <c r="L127" s="5" t="n">
        <f aca="false">metadata!$H$11*(denatran!G127 + denatran!F127)</f>
        <v>1607.49871888433</v>
      </c>
      <c r="M127" s="0" t="n">
        <f aca="false">metadata!$H$12*(denatran!G127 + denatran!F127)</f>
        <v>5318.87831396872</v>
      </c>
      <c r="N127" s="0" t="n">
        <f aca="false">metadata!$H$13*(denatran!G127 + denatran!F127)</f>
        <v>3032.62593425241</v>
      </c>
      <c r="O127" s="0" t="n">
        <f aca="false">metadata!$H$14*(denatran!G127 + denatran!F127)</f>
        <v>5594.05805557905</v>
      </c>
      <c r="P127" s="0" t="n">
        <f aca="false">metadata!$H$15*(denatran!G127 + denatran!F127)</f>
        <v>6211.93897731549</v>
      </c>
      <c r="Q127" s="0" t="n">
        <f aca="false">metadata!$H$16*(denatran!L127 + denatran!O127)</f>
        <v>6942.11492963479</v>
      </c>
      <c r="R127" s="0" t="n">
        <f aca="false">metadata!$H$17*(denatran!L127 + denatran!O127)</f>
        <v>1679.38862474632</v>
      </c>
      <c r="S127" s="0" t="n">
        <f aca="false">metadata!$H$18*(denatran!L127 + denatran!O127)</f>
        <v>3143.49644561888</v>
      </c>
      <c r="T127" s="0" t="n">
        <f aca="false">metadata!$H$19*(denatran!M127 + denatran!N127)</f>
        <v>137332.938875937</v>
      </c>
      <c r="U127" s="0" t="n">
        <f aca="false">metadata!$H$20*(denatran!M127 + denatran!N127)</f>
        <v>19618.991267991</v>
      </c>
      <c r="V127" s="0" t="n">
        <f aca="false">metadata!$H$21*(denatran!M127 + denatran!N127)</f>
        <v>6539.663755997</v>
      </c>
      <c r="W127" s="0" t="n">
        <f aca="false">IF(B127&lt;2010, 0, metadata!$H$22*(denatran!M127 + denatran!N127))</f>
        <v>23743.1797136754</v>
      </c>
      <c r="X127" s="0" t="n">
        <f aca="false">IF(B127&lt;2010, 0, metadata!$H$23*(denatran!M127 + denatran!N127))</f>
        <v>3718.81128045517</v>
      </c>
      <c r="Y127" s="0" t="n">
        <f aca="false">IF(B127&lt;2010, 0, metadata!$H$24*(denatran!M127 + denatran!N127))</f>
        <v>1144.24962475544</v>
      </c>
      <c r="Z127" s="0" t="n">
        <f aca="false">IF(B127&lt;2010, 0, metadata!$H$25*(denatran!M127 + denatran!N127))</f>
        <v>28056.627349387</v>
      </c>
      <c r="AA127" s="0" t="n">
        <f aca="false">IF(B127&lt;2010, 0, metadata!$H$26*(denatran!M127 + denatran!N127))</f>
        <v>4394.41151255457</v>
      </c>
      <c r="AB127" s="0" t="n">
        <f aca="false">IF(B127&lt;2010, 0, metadata!$H$27*(denatran!M127 + denatran!N127))</f>
        <v>1352.12661924756</v>
      </c>
    </row>
    <row r="128" customFormat="false" ht="12.8" hidden="false" customHeight="false" outlineLevel="0" collapsed="false">
      <c r="A128" s="0" t="str">
        <f aca="false">denatran!A128</f>
        <v>AMAZONAS</v>
      </c>
      <c r="B128" s="0" t="n">
        <f aca="false">denatran!B128</f>
        <v>2012</v>
      </c>
      <c r="C128" s="0" t="n">
        <f aca="false">metadata!$H$2*denatran!$D128</f>
        <v>79196.0001206683</v>
      </c>
      <c r="D128" s="0" t="n">
        <f aca="false">IF(B128&gt;2006, 0, metadata!$H$3*denatran!D128)</f>
        <v>0</v>
      </c>
      <c r="E128" s="0" t="n">
        <f aca="false">IF(B128&lt;2003, 0, metadata!$H$4*denatran!D128)</f>
        <v>100314.431838023</v>
      </c>
      <c r="F128" s="0" t="n">
        <f aca="false">IF(B128&lt;2003, 0, metadata!$H$5*denatran!D128)</f>
        <v>118538.656817891</v>
      </c>
      <c r="G128" s="0" t="n">
        <f aca="false">IF(B128&lt;2003, 0, metadata!$H$6*(denatran!H128 + denatran!I128 + denatran!X128))</f>
        <v>24403.1400460458</v>
      </c>
      <c r="H128" s="0" t="n">
        <f aca="false">IF(B128&gt;2006, 0, metadata!$H$7*(denatran!H128 + denatran!I128 + denatran!X128))</f>
        <v>0</v>
      </c>
      <c r="I128" s="0" t="n">
        <f aca="false">IF(B128&lt;2003, 0, metadata!$H$8*(denatran!H128 + denatran!I128 + denatran!X128))</f>
        <v>21330.0777752267</v>
      </c>
      <c r="J128" s="0" t="n">
        <f aca="false">IF(B128&lt;2003, 0, metadata!$H$9*(denatran!H128 + denatran!I128 + denatran!X128))</f>
        <v>25205.1347245747</v>
      </c>
      <c r="K128" s="0" t="n">
        <f aca="false">metadata!$H$10*(denatran!H128 + denatran!I128 + denatran!X128)</f>
        <v>20750.6739342728</v>
      </c>
      <c r="L128" s="5" t="n">
        <f aca="false">metadata!$H$11*(denatran!G128 + denatran!F128)</f>
        <v>1546.41893756031</v>
      </c>
      <c r="M128" s="0" t="n">
        <f aca="false">metadata!$H$12*(denatran!G128 + denatran!F128)</f>
        <v>5116.77804446943</v>
      </c>
      <c r="N128" s="0" t="n">
        <f aca="false">metadata!$H$13*(denatran!G128 + denatran!F128)</f>
        <v>2917.39590219972</v>
      </c>
      <c r="O128" s="0" t="n">
        <f aca="false">metadata!$H$14*(denatran!G128 + denatran!F128)</f>
        <v>5381.50184092415</v>
      </c>
      <c r="P128" s="0" t="n">
        <f aca="false">metadata!$H$15*(denatran!G128 + denatran!F128)</f>
        <v>5975.90527484639</v>
      </c>
      <c r="Q128" s="0" t="n">
        <f aca="false">metadata!$H$16*(denatran!L128 + denatran!O128)</f>
        <v>6576.2746188508</v>
      </c>
      <c r="R128" s="0" t="n">
        <f aca="false">metadata!$H$17*(denatran!L128 + denatran!O128)</f>
        <v>1590.88705676139</v>
      </c>
      <c r="S128" s="0" t="n">
        <f aca="false">metadata!$H$18*(denatran!L128 + denatran!O128)</f>
        <v>2977.8383243878</v>
      </c>
      <c r="T128" s="0" t="n">
        <f aca="false">metadata!$H$19*(denatran!M128 + denatran!N128)</f>
        <v>121595.954729154</v>
      </c>
      <c r="U128" s="0" t="n">
        <f aca="false">metadata!$H$20*(denatran!M128 + denatran!N128)</f>
        <v>17370.8506755934</v>
      </c>
      <c r="V128" s="0" t="n">
        <f aca="false">metadata!$H$21*(denatran!M128 + denatran!N128)</f>
        <v>5790.28355853113</v>
      </c>
      <c r="W128" s="0" t="n">
        <f aca="false">IF(B128&lt;2010, 0, metadata!$H$22*(denatran!M128 + denatran!N128))</f>
        <v>21022.4482867751</v>
      </c>
      <c r="X128" s="0" t="n">
        <f aca="false">IF(B128&lt;2010, 0, metadata!$H$23*(denatran!M128 + denatran!N128))</f>
        <v>3292.67262322983</v>
      </c>
      <c r="Y128" s="0" t="n">
        <f aca="false">IF(B128&lt;2010, 0, metadata!$H$24*(denatran!M128 + denatran!N128))</f>
        <v>1013.13003791687</v>
      </c>
      <c r="Z128" s="0" t="n">
        <f aca="false">IF(B128&lt;2010, 0, metadata!$H$25*(denatran!M128 + denatran!N128))</f>
        <v>24841.6178737041</v>
      </c>
      <c r="AA128" s="0" t="n">
        <f aca="false">IF(B128&lt;2010, 0, metadata!$H$26*(denatran!M128 + denatran!N128))</f>
        <v>3890.855811544</v>
      </c>
      <c r="AB128" s="0" t="n">
        <f aca="false">IF(B128&lt;2010, 0, metadata!$H$27*(denatran!M128 + denatran!N128))</f>
        <v>1197.186403552</v>
      </c>
    </row>
    <row r="129" customFormat="false" ht="12.8" hidden="false" customHeight="false" outlineLevel="0" collapsed="false">
      <c r="A129" s="0" t="str">
        <f aca="false">denatran!A129</f>
        <v>AMAZONAS</v>
      </c>
      <c r="B129" s="0" t="n">
        <f aca="false">denatran!B129</f>
        <v>2011</v>
      </c>
      <c r="C129" s="0" t="n">
        <f aca="false">metadata!$H$2*denatran!$D129</f>
        <v>73751.8725131139</v>
      </c>
      <c r="D129" s="0" t="n">
        <f aca="false">IF(B129&gt;2006, 0, metadata!$H$3*denatran!D129)</f>
        <v>0</v>
      </c>
      <c r="E129" s="0" t="n">
        <f aca="false">IF(B129&lt;2003, 0, metadata!$H$4*denatran!D129)</f>
        <v>93418.5713529809</v>
      </c>
      <c r="F129" s="0" t="n">
        <f aca="false">IF(B129&lt;2003, 0, metadata!$H$5*denatran!D129)</f>
        <v>110390.018336637</v>
      </c>
      <c r="G129" s="0" t="n">
        <f aca="false">IF(B129&lt;2003, 0, metadata!$H$6*(denatran!H129 + denatran!I129 + denatran!X129))</f>
        <v>22505.589305471</v>
      </c>
      <c r="H129" s="0" t="n">
        <f aca="false">IF(B129&gt;2006, 0, metadata!$H$7*(denatran!H129 + denatran!I129 + denatran!X129))</f>
        <v>0</v>
      </c>
      <c r="I129" s="0" t="n">
        <f aca="false">IF(B129&lt;2003, 0, metadata!$H$8*(denatran!H129 + denatran!I129 + denatran!X129))</f>
        <v>19671.4836433843</v>
      </c>
      <c r="J129" s="0" t="n">
        <f aca="false">IF(B129&lt;2003, 0, metadata!$H$9*(denatran!H129 + denatran!I129 + denatran!X129))</f>
        <v>23245.2221078926</v>
      </c>
      <c r="K129" s="0" t="n">
        <f aca="false">metadata!$H$10*(denatran!H129 + denatran!I129 + denatran!X129)</f>
        <v>19137.1333564164</v>
      </c>
      <c r="L129" s="5" t="n">
        <f aca="false">metadata!$H$11*(denatran!G129 + denatran!F129)</f>
        <v>1487.25943956691</v>
      </c>
      <c r="M129" s="0" t="n">
        <f aca="false">metadata!$H$12*(denatran!G129 + denatran!F129)</f>
        <v>4921.03159239091</v>
      </c>
      <c r="N129" s="0" t="n">
        <f aca="false">metadata!$H$13*(denatran!G129 + denatran!F129)</f>
        <v>2805.78857973998</v>
      </c>
      <c r="O129" s="0" t="n">
        <f aca="false">metadata!$H$14*(denatran!G129 + denatran!F129)</f>
        <v>5175.62816747968</v>
      </c>
      <c r="P129" s="0" t="n">
        <f aca="false">metadata!$H$15*(denatran!G129 + denatran!F129)</f>
        <v>5747.29222082252</v>
      </c>
      <c r="Q129" s="0" t="n">
        <f aca="false">metadata!$H$16*(denatran!L129 + denatran!O129)</f>
        <v>6029.8744127444</v>
      </c>
      <c r="R129" s="0" t="n">
        <f aca="false">metadata!$H$17*(denatran!L129 + denatran!O129)</f>
        <v>1458.70568264196</v>
      </c>
      <c r="S129" s="0" t="n">
        <f aca="false">metadata!$H$18*(denatran!L129 + denatran!O129)</f>
        <v>2730.41990461363</v>
      </c>
      <c r="T129" s="0" t="n">
        <f aca="false">metadata!$H$19*(denatran!M129 + denatran!N129)</f>
        <v>107835.97253112</v>
      </c>
      <c r="U129" s="0" t="n">
        <f aca="false">metadata!$H$20*(denatran!M129 + denatran!N129)</f>
        <v>15405.1389330172</v>
      </c>
      <c r="V129" s="0" t="n">
        <f aca="false">metadata!$H$21*(denatran!M129 + denatran!N129)</f>
        <v>5135.04631100572</v>
      </c>
      <c r="W129" s="0" t="n">
        <f aca="false">IF(B129&lt;2010, 0, metadata!$H$22*(denatran!M129 + denatran!N129))</f>
        <v>18643.5162340647</v>
      </c>
      <c r="X129" s="0" t="n">
        <f aca="false">IF(B129&lt;2010, 0, metadata!$H$23*(denatran!M129 + denatran!N129))</f>
        <v>2920.06880774507</v>
      </c>
      <c r="Y129" s="0" t="n">
        <f aca="false">IF(B129&lt;2010, 0, metadata!$H$24*(denatran!M129 + denatran!N129))</f>
        <v>898.482710075407</v>
      </c>
      <c r="Z129" s="0" t="n">
        <f aca="false">IF(B129&lt;2010, 0, metadata!$H$25*(denatran!M129 + denatran!N129))</f>
        <v>22030.5028125666</v>
      </c>
      <c r="AA129" s="0" t="n">
        <f aca="false">IF(B129&lt;2010, 0, metadata!$H$26*(denatran!M129 + denatran!N129))</f>
        <v>3450.56068148632</v>
      </c>
      <c r="AB129" s="0" t="n">
        <f aca="false">IF(B129&lt;2010, 0, metadata!$H$27*(denatran!M129 + denatran!N129))</f>
        <v>1061.71097891887</v>
      </c>
    </row>
    <row r="130" customFormat="false" ht="12.8" hidden="false" customHeight="false" outlineLevel="0" collapsed="false">
      <c r="A130" s="0" t="str">
        <f aca="false">denatran!A130</f>
        <v>AMAZONAS</v>
      </c>
      <c r="B130" s="0" t="n">
        <f aca="false">denatran!B130</f>
        <v>2010</v>
      </c>
      <c r="C130" s="0" t="n">
        <f aca="false">metadata!$H$2*denatran!$D130</f>
        <v>68304.0986449028</v>
      </c>
      <c r="D130" s="0" t="n">
        <f aca="false">IF(B130&gt;2006, 0, metadata!$H$3*denatran!D130)</f>
        <v>0</v>
      </c>
      <c r="E130" s="0" t="n">
        <f aca="false">IF(B130&lt;2003, 0, metadata!$H$4*denatran!D130)</f>
        <v>86518.0922942033</v>
      </c>
      <c r="F130" s="0" t="n">
        <f aca="false">IF(B130&lt;2003, 0, metadata!$H$5*denatran!D130)</f>
        <v>102235.922220654</v>
      </c>
      <c r="G130" s="0" t="n">
        <f aca="false">IF(B130&lt;2003, 0, metadata!$H$6*(denatran!H130 + denatran!I130 + denatran!X130))</f>
        <v>20120.6765115762</v>
      </c>
      <c r="H130" s="0" t="n">
        <f aca="false">IF(B130&gt;2006, 0, metadata!$H$7*(denatran!H130 + denatran!I130 + denatran!X130))</f>
        <v>0</v>
      </c>
      <c r="I130" s="0" t="n">
        <f aca="false">IF(B130&lt;2003, 0, metadata!$H$8*(denatran!H130 + denatran!I130 + denatran!X130))</f>
        <v>17586.9004592153</v>
      </c>
      <c r="J130" s="0" t="n">
        <f aca="false">IF(B130&lt;2003, 0, metadata!$H$9*(denatran!H130 + denatran!I130 + denatran!X130))</f>
        <v>20781.930573973</v>
      </c>
      <c r="K130" s="0" t="n">
        <f aca="false">metadata!$H$10*(denatran!H130 + denatran!I130 + denatran!X130)</f>
        <v>17109.1751651998</v>
      </c>
      <c r="L130" s="5" t="n">
        <f aca="false">metadata!$H$11*(denatran!G130 + denatran!F130)</f>
        <v>1373.66729485549</v>
      </c>
      <c r="M130" s="0" t="n">
        <f aca="false">metadata!$H$12*(denatran!G130 + denatran!F130)</f>
        <v>4545.1788541927</v>
      </c>
      <c r="N130" s="0" t="n">
        <f aca="false">metadata!$H$13*(denatran!G130 + denatran!F130)</f>
        <v>2591.49137381854</v>
      </c>
      <c r="O130" s="0" t="n">
        <f aca="false">metadata!$H$14*(denatran!G130 + denatran!F130)</f>
        <v>4780.33015280104</v>
      </c>
      <c r="P130" s="0" t="n">
        <f aca="false">metadata!$H$15*(denatran!G130 + denatran!F130)</f>
        <v>5308.33232433222</v>
      </c>
      <c r="Q130" s="0" t="n">
        <f aca="false">metadata!$H$16*(denatran!L130 + denatran!O130)</f>
        <v>5216.17475375873</v>
      </c>
      <c r="R130" s="0" t="n">
        <f aca="false">metadata!$H$17*(denatran!L130 + denatran!O130)</f>
        <v>1261.86106610773</v>
      </c>
      <c r="S130" s="0" t="n">
        <f aca="false">metadata!$H$18*(denatran!L130 + denatran!O130)</f>
        <v>2361.96418013352</v>
      </c>
      <c r="T130" s="0" t="n">
        <f aca="false">metadata!$H$19*(denatran!M130 + denatran!N130)</f>
        <v>92621.8117779178</v>
      </c>
      <c r="U130" s="0" t="n">
        <f aca="false">metadata!$H$20*(denatran!M130 + denatran!N130)</f>
        <v>13231.6873968454</v>
      </c>
      <c r="V130" s="0" t="n">
        <f aca="false">metadata!$H$21*(denatran!M130 + denatran!N130)</f>
        <v>4410.56246561513</v>
      </c>
      <c r="W130" s="0" t="n">
        <f aca="false">IF(B130&lt;2010, 0, metadata!$H$22*(denatran!M130 + denatran!N130))</f>
        <v>16013.1745555664</v>
      </c>
      <c r="X130" s="0" t="n">
        <f aca="false">IF(B130&lt;2010, 0, metadata!$H$23*(denatran!M130 + denatran!N130))</f>
        <v>2508.08758099233</v>
      </c>
      <c r="Y130" s="0" t="n">
        <f aca="false">IF(B130&lt;2010, 0, metadata!$H$24*(denatran!M130 + denatran!N130))</f>
        <v>771.719255689948</v>
      </c>
      <c r="Z130" s="0" t="n">
        <f aca="false">IF(B130&lt;2010, 0, metadata!$H$25*(denatran!M130 + denatran!N130))</f>
        <v>18922.3042829197</v>
      </c>
      <c r="AA130" s="0" t="n">
        <f aca="false">IF(B130&lt;2010, 0, metadata!$H$26*(denatran!M130 + denatran!N130))</f>
        <v>2963.7344057585</v>
      </c>
      <c r="AB130" s="0" t="n">
        <f aca="false">IF(B130&lt;2010, 0, metadata!$H$27*(denatran!M130 + denatran!N130))</f>
        <v>911.918278694923</v>
      </c>
    </row>
    <row r="131" customFormat="false" ht="12.8" hidden="false" customHeight="false" outlineLevel="0" collapsed="false">
      <c r="A131" s="0" t="str">
        <f aca="false">denatran!A131</f>
        <v>AMAZONAS</v>
      </c>
      <c r="B131" s="0" t="n">
        <f aca="false">denatran!B131</f>
        <v>2009</v>
      </c>
      <c r="C131" s="0" t="n">
        <f aca="false">metadata!$H$2*denatran!$D131</f>
        <v>62327.6169814788</v>
      </c>
      <c r="D131" s="0" t="n">
        <f aca="false">IF(B131&gt;2006, 0, metadata!$H$3*denatran!D131)</f>
        <v>0</v>
      </c>
      <c r="E131" s="0" t="n">
        <f aca="false">IF(B131&lt;2003, 0, metadata!$H$4*denatran!D131)</f>
        <v>78947.9200437959</v>
      </c>
      <c r="F131" s="0" t="n">
        <f aca="false">IF(B131&lt;2003, 0, metadata!$H$5*denatran!D131)</f>
        <v>93290.4690689845</v>
      </c>
      <c r="G131" s="0" t="n">
        <f aca="false">IF(B131&lt;2003, 0, metadata!$H$6*(denatran!H131 + denatran!I131 + denatran!X131))</f>
        <v>17655.6782775683</v>
      </c>
      <c r="H131" s="0" t="n">
        <f aca="false">IF(B131&gt;2006, 0, metadata!$H$7*(denatran!H131 + denatran!I131 + denatran!X131))</f>
        <v>0</v>
      </c>
      <c r="I131" s="0" t="n">
        <f aca="false">IF(B131&lt;2003, 0, metadata!$H$8*(denatran!H131 + denatran!I131 + denatran!X131))</f>
        <v>15432.3169118532</v>
      </c>
      <c r="J131" s="0" t="n">
        <f aca="false">IF(B131&lt;2003, 0, metadata!$H$9*(denatran!H131 + denatran!I131 + denatran!X131))</f>
        <v>18235.9216395992</v>
      </c>
      <c r="K131" s="0" t="n">
        <f aca="false">metadata!$H$10*(denatran!H131 + denatran!I131 + denatran!X131)</f>
        <v>15013.1180796796</v>
      </c>
      <c r="L131" s="5" t="n">
        <f aca="false">metadata!$H$11*(denatran!G131 + denatran!F131)</f>
        <v>1274.62498922609</v>
      </c>
      <c r="M131" s="0" t="n">
        <f aca="false">metadata!$H$12*(denatran!G131 + denatran!F131)</f>
        <v>4217.46850183653</v>
      </c>
      <c r="N131" s="0" t="n">
        <f aca="false">metadata!$H$13*(denatran!G131 + denatran!F131)</f>
        <v>2404.64315981291</v>
      </c>
      <c r="O131" s="0" t="n">
        <f aca="false">metadata!$H$14*(denatran!G131 + denatran!F131)</f>
        <v>4435.66523883222</v>
      </c>
      <c r="P131" s="0" t="n">
        <f aca="false">metadata!$H$15*(denatran!G131 + denatran!F131)</f>
        <v>4925.59811029225</v>
      </c>
      <c r="Q131" s="0" t="n">
        <f aca="false">metadata!$H$16*(denatran!L131 + denatran!O131)</f>
        <v>4823.78151719204</v>
      </c>
      <c r="R131" s="0" t="n">
        <f aca="false">metadata!$H$17*(denatran!L131 + denatran!O131)</f>
        <v>1166.93599722067</v>
      </c>
      <c r="S131" s="0" t="n">
        <f aca="false">metadata!$H$18*(denatran!L131 + denatran!O131)</f>
        <v>2184.28248558728</v>
      </c>
      <c r="T131" s="0" t="n">
        <f aca="false">metadata!$H$19*(denatran!M131 + denatran!N131)</f>
        <v>79411.4020773227</v>
      </c>
      <c r="U131" s="0" t="n">
        <f aca="false">metadata!$H$20*(denatran!M131 + denatran!N131)</f>
        <v>11344.4860110461</v>
      </c>
      <c r="V131" s="0" t="n">
        <f aca="false">metadata!$H$21*(denatran!M131 + denatran!N131)</f>
        <v>3781.49533701537</v>
      </c>
      <c r="W131" s="0" t="n">
        <f aca="false">IF(B131&lt;2010, 0, metadata!$H$22*(denatran!M131 + denatran!N131))</f>
        <v>0</v>
      </c>
      <c r="X131" s="0" t="n">
        <f aca="false">IF(B131&lt;2010, 0, metadata!$H$23*(denatran!M131 + denatran!N131))</f>
        <v>0</v>
      </c>
      <c r="Y131" s="0" t="n">
        <f aca="false">IF(B131&lt;2010, 0, metadata!$H$24*(denatran!M131 + denatran!N131))</f>
        <v>0</v>
      </c>
      <c r="Z131" s="0" t="n">
        <f aca="false">IF(B131&lt;2010, 0, metadata!$H$25*(denatran!M131 + denatran!N131))</f>
        <v>0</v>
      </c>
      <c r="AA131" s="0" t="n">
        <f aca="false">IF(B131&lt;2010, 0, metadata!$H$26*(denatran!M131 + denatran!N131))</f>
        <v>0</v>
      </c>
      <c r="AB131" s="0" t="n">
        <f aca="false">IF(B131&lt;2010, 0, metadata!$H$27*(denatran!M131 + denatran!N131))</f>
        <v>0</v>
      </c>
    </row>
    <row r="132" customFormat="false" ht="12.8" hidden="false" customHeight="false" outlineLevel="0" collapsed="false">
      <c r="A132" s="0" t="str">
        <f aca="false">denatran!A132</f>
        <v>AMAZONAS</v>
      </c>
      <c r="B132" s="0" t="n">
        <f aca="false">denatran!B132</f>
        <v>2008</v>
      </c>
      <c r="C132" s="0" t="n">
        <f aca="false">metadata!$H$2*denatran!$D132</f>
        <v>56658.202554782</v>
      </c>
      <c r="D132" s="0" t="n">
        <f aca="false">IF(B132&gt;2006, 0, metadata!$H$3*denatran!D132)</f>
        <v>0</v>
      </c>
      <c r="E132" s="0" t="n">
        <f aca="false">IF(B132&lt;2003, 0, metadata!$H$4*denatran!D132)</f>
        <v>71766.6976815321</v>
      </c>
      <c r="F132" s="0" t="n">
        <f aca="false">IF(B132&lt;2003, 0, metadata!$H$5*denatran!D132)</f>
        <v>84804.6267276964</v>
      </c>
      <c r="G132" s="0" t="n">
        <f aca="false">IF(B132&lt;2003, 0, metadata!$H$6*(denatran!H132 + denatran!I132 + denatran!X132))</f>
        <v>15781.8370422902</v>
      </c>
      <c r="H132" s="0" t="n">
        <f aca="false">IF(B132&gt;2006, 0, metadata!$H$7*(denatran!H132 + denatran!I132 + denatran!X132))</f>
        <v>0</v>
      </c>
      <c r="I132" s="0" t="n">
        <f aca="false">IF(B132&lt;2003, 0, metadata!$H$8*(denatran!H132 + denatran!I132 + denatran!X132))</f>
        <v>13794.4465717456</v>
      </c>
      <c r="J132" s="0" t="n">
        <f aca="false">IF(B132&lt;2003, 0, metadata!$H$9*(denatran!H132 + denatran!I132 + denatran!X132))</f>
        <v>16300.497726999</v>
      </c>
      <c r="K132" s="0" t="n">
        <f aca="false">metadata!$H$10*(denatran!H132 + denatran!I132 + denatran!X132)</f>
        <v>13419.7383586894</v>
      </c>
      <c r="L132" s="5" t="n">
        <f aca="false">metadata!$H$11*(denatran!G132 + denatran!F132)</f>
        <v>1193.67766113524</v>
      </c>
      <c r="M132" s="0" t="n">
        <f aca="false">metadata!$H$12*(denatran!G132 + denatran!F132)</f>
        <v>3949.63065979152</v>
      </c>
      <c r="N132" s="0" t="n">
        <f aca="false">metadata!$H$13*(denatran!G132 + denatran!F132)</f>
        <v>2251.93201697162</v>
      </c>
      <c r="O132" s="0" t="n">
        <f aca="false">metadata!$H$14*(denatran!G132 + denatran!F132)</f>
        <v>4153.97042473092</v>
      </c>
      <c r="P132" s="0" t="n">
        <f aca="false">metadata!$H$15*(denatran!G132 + denatran!F132)</f>
        <v>4612.78923737069</v>
      </c>
      <c r="Q132" s="0" t="n">
        <f aca="false">metadata!$H$16*(denatran!L132 + denatran!O132)</f>
        <v>4645.5818819392</v>
      </c>
      <c r="R132" s="0" t="n">
        <f aca="false">metadata!$H$17*(denatran!L132 + denatran!O132)</f>
        <v>1123.82716894414</v>
      </c>
      <c r="S132" s="0" t="n">
        <f aca="false">metadata!$H$18*(denatran!L132 + denatran!O132)</f>
        <v>2103.59094911666</v>
      </c>
      <c r="T132" s="0" t="n">
        <f aca="false">metadata!$H$19*(denatran!M132 + denatran!N132)</f>
        <v>69480.7972701797</v>
      </c>
      <c r="U132" s="0" t="n">
        <f aca="false">metadata!$H$20*(denatran!M132 + denatran!N132)</f>
        <v>9925.82818145423</v>
      </c>
      <c r="V132" s="0" t="n">
        <f aca="false">metadata!$H$21*(denatran!M132 + denatran!N132)</f>
        <v>3308.60939381808</v>
      </c>
      <c r="W132" s="0" t="n">
        <f aca="false">IF(B132&lt;2010, 0, metadata!$H$22*(denatran!M132 + denatran!N132))</f>
        <v>0</v>
      </c>
      <c r="X132" s="0" t="n">
        <f aca="false">IF(B132&lt;2010, 0, metadata!$H$23*(denatran!M132 + denatran!N132))</f>
        <v>0</v>
      </c>
      <c r="Y132" s="0" t="n">
        <f aca="false">IF(B132&lt;2010, 0, metadata!$H$24*(denatran!M132 + denatran!N132))</f>
        <v>0</v>
      </c>
      <c r="Z132" s="0" t="n">
        <f aca="false">IF(B132&lt;2010, 0, metadata!$H$25*(denatran!M132 + denatran!N132))</f>
        <v>0</v>
      </c>
      <c r="AA132" s="0" t="n">
        <f aca="false">IF(B132&lt;2010, 0, metadata!$H$26*(denatran!M132 + denatran!N132))</f>
        <v>0</v>
      </c>
      <c r="AB132" s="0" t="n">
        <f aca="false">IF(B132&lt;2010, 0, metadata!$H$27*(denatran!M132 + denatran!N132))</f>
        <v>0</v>
      </c>
    </row>
    <row r="133" customFormat="false" ht="12.8" hidden="false" customHeight="false" outlineLevel="0" collapsed="false">
      <c r="A133" s="0" t="str">
        <f aca="false">denatran!A133</f>
        <v>AMAZONAS</v>
      </c>
      <c r="B133" s="0" t="n">
        <f aca="false">denatran!B133</f>
        <v>2007</v>
      </c>
      <c r="C133" s="0" t="n">
        <f aca="false">metadata!$H$2*denatran!$D133</f>
        <v>51582.3472735482</v>
      </c>
      <c r="D133" s="0" t="n">
        <f aca="false">IF(B133&gt;2006, 0, metadata!$H$3*denatran!D133)</f>
        <v>0</v>
      </c>
      <c r="E133" s="0" t="n">
        <f aca="false">IF(B133&lt;2003, 0, metadata!$H$4*denatran!D133)</f>
        <v>65337.313143763</v>
      </c>
      <c r="F133" s="0" t="n">
        <f aca="false">IF(B133&lt;2003, 0, metadata!$H$5*denatran!D133)</f>
        <v>77207.2093540578</v>
      </c>
      <c r="G133" s="0" t="n">
        <f aca="false">IF(B133&lt;2003, 0, metadata!$H$6*(denatran!H133 + denatran!I133 + denatran!X133))</f>
        <v>14122.4351104727</v>
      </c>
      <c r="H133" s="0" t="n">
        <f aca="false">IF(B133&gt;2006, 0, metadata!$H$7*(denatran!H133 + denatran!I133 + denatran!X133))</f>
        <v>0</v>
      </c>
      <c r="I133" s="0" t="n">
        <f aca="false">IF(B133&lt;2003, 0, metadata!$H$8*(denatran!H133 + denatran!I133 + denatran!X133))</f>
        <v>12344.0114146617</v>
      </c>
      <c r="J133" s="0" t="n">
        <f aca="false">IF(B133&lt;2003, 0, metadata!$H$9*(denatran!H133 + denatran!I133 + denatran!X133))</f>
        <v>14586.5605379832</v>
      </c>
      <c r="K133" s="0" t="n">
        <f aca="false">metadata!$H$10*(denatran!H133 + denatran!I133 + denatran!X133)</f>
        <v>12008.7023875778</v>
      </c>
      <c r="L133" s="5" t="n">
        <f aca="false">metadata!$H$11*(denatran!G133 + denatran!F133)</f>
        <v>1094.63535550584</v>
      </c>
      <c r="M133" s="0" t="n">
        <f aca="false">metadata!$H$12*(denatran!G133 + denatran!F133)</f>
        <v>3621.92030743535</v>
      </c>
      <c r="N133" s="0" t="n">
        <f aca="false">metadata!$H$13*(denatran!G133 + denatran!F133)</f>
        <v>2065.083802966</v>
      </c>
      <c r="O133" s="0" t="n">
        <f aca="false">metadata!$H$14*(denatran!G133 + denatran!F133)</f>
        <v>3809.3055107621</v>
      </c>
      <c r="P133" s="0" t="n">
        <f aca="false">metadata!$H$15*(denatran!G133 + denatran!F133)</f>
        <v>4230.05502333071</v>
      </c>
      <c r="Q133" s="0" t="n">
        <f aca="false">metadata!$H$16*(denatran!L133 + denatran!O133)</f>
        <v>4255.54890544208</v>
      </c>
      <c r="R133" s="0" t="n">
        <f aca="false">metadata!$H$17*(denatran!L133 + denatran!O133)</f>
        <v>1029.47307791504</v>
      </c>
      <c r="S133" s="0" t="n">
        <f aca="false">metadata!$H$18*(denatran!L133 + denatran!O133)</f>
        <v>1926.97801664287</v>
      </c>
      <c r="T133" s="0" t="n">
        <f aca="false">metadata!$H$19*(denatran!M133 + denatran!N133)</f>
        <v>59170.8415356012</v>
      </c>
      <c r="U133" s="0" t="n">
        <f aca="false">metadata!$H$20*(denatran!M133 + denatran!N133)</f>
        <v>8452.97736222873</v>
      </c>
      <c r="V133" s="0" t="n">
        <f aca="false">metadata!$H$21*(denatran!M133 + denatran!N133)</f>
        <v>2817.65912074291</v>
      </c>
      <c r="W133" s="0" t="n">
        <f aca="false">IF(B133&lt;2010, 0, metadata!$H$22*(denatran!M133 + denatran!N133))</f>
        <v>0</v>
      </c>
      <c r="X133" s="0" t="n">
        <f aca="false">IF(B133&lt;2010, 0, metadata!$H$23*(denatran!M133 + denatran!N133))</f>
        <v>0</v>
      </c>
      <c r="Y133" s="0" t="n">
        <f aca="false">IF(B133&lt;2010, 0, metadata!$H$24*(denatran!M133 + denatran!N133))</f>
        <v>0</v>
      </c>
      <c r="Z133" s="0" t="n">
        <f aca="false">IF(B133&lt;2010, 0, metadata!$H$25*(denatran!M133 + denatran!N133))</f>
        <v>0</v>
      </c>
      <c r="AA133" s="0" t="n">
        <f aca="false">IF(B133&lt;2010, 0, metadata!$H$26*(denatran!M133 + denatran!N133))</f>
        <v>0</v>
      </c>
      <c r="AB133" s="0" t="n">
        <f aca="false">IF(B133&lt;2010, 0, metadata!$H$27*(denatran!M133 + denatran!N133))</f>
        <v>0</v>
      </c>
    </row>
    <row r="134" customFormat="false" ht="12.8" hidden="false" customHeight="false" outlineLevel="0" collapsed="false">
      <c r="A134" s="0" t="str">
        <f aca="false">denatran!A134</f>
        <v>AMAZONAS</v>
      </c>
      <c r="B134" s="0" t="n">
        <f aca="false">denatran!B134</f>
        <v>2006</v>
      </c>
      <c r="C134" s="0" t="n">
        <f aca="false">metadata!$H$2*denatran!$D134</f>
        <v>46665.3647780682</v>
      </c>
      <c r="D134" s="0" t="n">
        <f aca="false">IF(B134&gt;2006, 0, metadata!$H$3*denatran!D134)</f>
        <v>3551.879838148</v>
      </c>
      <c r="E134" s="0" t="n">
        <f aca="false">IF(B134&lt;2003, 0, metadata!$H$4*denatran!D134)</f>
        <v>59109.1664616067</v>
      </c>
      <c r="F134" s="0" t="n">
        <f aca="false">IF(B134&lt;2003, 0, metadata!$H$5*denatran!D134)</f>
        <v>69847.5889221772</v>
      </c>
      <c r="G134" s="0" t="n">
        <f aca="false">IF(B134&lt;2003, 0, metadata!$H$6*(denatran!H134 + denatran!I134 + denatran!X134))</f>
        <v>13146.1303701465</v>
      </c>
      <c r="H134" s="0" t="n">
        <f aca="false">IF(B134&gt;2006, 0, metadata!$H$7*(denatran!H134 + denatran!I134 + denatran!X134))</f>
        <v>508.52467899188</v>
      </c>
      <c r="I134" s="0" t="n">
        <f aca="false">IF(B134&lt;2003, 0, metadata!$H$8*(denatran!H134 + denatran!I134 + denatran!X134))</f>
        <v>11490.6517238928</v>
      </c>
      <c r="J134" s="0" t="n">
        <f aca="false">IF(B134&lt;2003, 0, metadata!$H$9*(denatran!H134 + denatran!I134 + denatran!X134))</f>
        <v>13578.1701232361</v>
      </c>
      <c r="K134" s="0" t="n">
        <f aca="false">metadata!$H$10*(denatran!H134 + denatran!I134 + denatran!X134)</f>
        <v>11178.5231037328</v>
      </c>
      <c r="L134" s="5" t="n">
        <f aca="false">metadata!$H$11*(denatran!G134 + denatran!F134)</f>
        <v>1027.13001072935</v>
      </c>
      <c r="M134" s="0" t="n">
        <f aca="false">metadata!$H$12*(denatran!G134 + denatran!F134)</f>
        <v>3398.55918733577</v>
      </c>
      <c r="N134" s="0" t="n">
        <f aca="false">metadata!$H$13*(denatran!G134 + denatran!F134)</f>
        <v>1937.73162727536</v>
      </c>
      <c r="O134" s="0" t="n">
        <f aca="false">metadata!$H$14*(denatran!G134 + denatran!F134)</f>
        <v>3574.38848513383</v>
      </c>
      <c r="P134" s="0" t="n">
        <f aca="false">metadata!$H$15*(denatran!G134 + denatran!F134)</f>
        <v>3969.19068952569</v>
      </c>
      <c r="Q134" s="0" t="n">
        <f aca="false">metadata!$H$16*(denatran!L134 + denatran!O134)</f>
        <v>3949.89522643224</v>
      </c>
      <c r="R134" s="0" t="n">
        <f aca="false">metadata!$H$17*(denatran!L134 + denatran!O134)</f>
        <v>955.531445308277</v>
      </c>
      <c r="S134" s="0" t="n">
        <f aca="false">metadata!$H$18*(denatran!L134 + denatran!O134)</f>
        <v>1788.57332825948</v>
      </c>
      <c r="T134" s="0" t="n">
        <f aca="false">metadata!$H$19*(denatran!M134 + denatran!N134)</f>
        <v>50775.2705293786</v>
      </c>
      <c r="U134" s="0" t="n">
        <f aca="false">metadata!$H$20*(denatran!M134 + denatran!N134)</f>
        <v>7253.6100756255</v>
      </c>
      <c r="V134" s="0" t="n">
        <f aca="false">metadata!$H$21*(denatran!M134 + denatran!N134)</f>
        <v>2417.8700252085</v>
      </c>
      <c r="W134" s="0" t="n">
        <f aca="false">IF(B134&lt;2010, 0, metadata!$H$22*(denatran!M134 + denatran!N134))</f>
        <v>0</v>
      </c>
      <c r="X134" s="0" t="n">
        <f aca="false">IF(B134&lt;2010, 0, metadata!$H$23*(denatran!M134 + denatran!N134))</f>
        <v>0</v>
      </c>
      <c r="Y134" s="0" t="n">
        <f aca="false">IF(B134&lt;2010, 0, metadata!$H$24*(denatran!M134 + denatran!N134))</f>
        <v>0</v>
      </c>
      <c r="Z134" s="0" t="n">
        <f aca="false">IF(B134&lt;2010, 0, metadata!$H$25*(denatran!M134 + denatran!N134))</f>
        <v>0</v>
      </c>
      <c r="AA134" s="0" t="n">
        <f aca="false">IF(B134&lt;2010, 0, metadata!$H$26*(denatran!M134 + denatran!N134))</f>
        <v>0</v>
      </c>
      <c r="AB134" s="0" t="n">
        <f aca="false">IF(B134&lt;2010, 0, metadata!$H$27*(denatran!M134 + denatran!N134))</f>
        <v>0</v>
      </c>
    </row>
    <row r="135" customFormat="false" ht="12.8" hidden="false" customHeight="false" outlineLevel="0" collapsed="false">
      <c r="A135" s="0" t="str">
        <f aca="false">denatran!A135</f>
        <v>AMAZONAS</v>
      </c>
      <c r="B135" s="0" t="n">
        <f aca="false">denatran!B135</f>
        <v>2005</v>
      </c>
      <c r="C135" s="0" t="n">
        <f aca="false">metadata!$H$2*denatran!$D135</f>
        <v>42207.0297837555</v>
      </c>
      <c r="D135" s="0" t="n">
        <f aca="false">IF(B135&gt;2006, 0, metadata!$H$3*denatran!D135)</f>
        <v>3212.53886753051</v>
      </c>
      <c r="E135" s="0" t="n">
        <f aca="false">IF(B135&lt;2003, 0, metadata!$H$4*denatran!D135)</f>
        <v>53461.970375736</v>
      </c>
      <c r="F135" s="0" t="n">
        <f aca="false">IF(B135&lt;2003, 0, metadata!$H$5*denatran!D135)</f>
        <v>63174.4609729779</v>
      </c>
      <c r="G135" s="0" t="n">
        <f aca="false">IF(B135&lt;2003, 0, metadata!$H$6*(denatran!H135 + denatran!I135 + denatran!X135))</f>
        <v>11951.1713031955</v>
      </c>
      <c r="H135" s="0" t="n">
        <f aca="false">IF(B135&gt;2006, 0, metadata!$H$7*(denatran!H135 + denatran!I135 + denatran!X135))</f>
        <v>462.300721156379</v>
      </c>
      <c r="I135" s="0" t="n">
        <f aca="false">IF(B135&lt;2003, 0, metadata!$H$8*(denatran!H135 + denatran!I135 + denatran!X135))</f>
        <v>10446.1726204585</v>
      </c>
      <c r="J135" s="0" t="n">
        <f aca="false">IF(B135&lt;2003, 0, metadata!$H$9*(denatran!H135 + denatran!I135 + denatran!X135))</f>
        <v>12343.9394375121</v>
      </c>
      <c r="K135" s="0" t="n">
        <f aca="false">metadata!$H$10*(denatran!H135 + denatran!I135 + denatran!X135)</f>
        <v>10162.4159176775</v>
      </c>
      <c r="L135" s="5" t="n">
        <f aca="false">metadata!$H$11*(denatran!G135 + denatran!F135)</f>
        <v>947.659823662066</v>
      </c>
      <c r="M135" s="0" t="n">
        <f aca="false">metadata!$H$12*(denatran!G135 + denatran!F135)</f>
        <v>3135.60889715289</v>
      </c>
      <c r="N135" s="0" t="n">
        <f aca="false">metadata!$H$13*(denatran!G135 + denatran!F135)</f>
        <v>1787.80718412096</v>
      </c>
      <c r="O135" s="0" t="n">
        <f aca="false">metadata!$H$14*(denatran!G135 + denatran!F135)</f>
        <v>3297.83408734825</v>
      </c>
      <c r="P135" s="0" t="n">
        <f aca="false">metadata!$H$15*(denatran!G135 + denatran!F135)</f>
        <v>3662.09000771583</v>
      </c>
      <c r="Q135" s="0" t="n">
        <f aca="false">metadata!$H$16*(denatran!L135 + denatran!O135)</f>
        <v>3477.25314750003</v>
      </c>
      <c r="R135" s="0" t="n">
        <f aca="false">metadata!$H$17*(denatran!L135 + denatran!O135)</f>
        <v>841.193129250325</v>
      </c>
      <c r="S135" s="0" t="n">
        <f aca="false">metadata!$H$18*(denatran!L135 + denatran!O135)</f>
        <v>1574.55372324964</v>
      </c>
      <c r="T135" s="0" t="n">
        <f aca="false">metadata!$H$19*(denatran!M135 + denatran!N135)</f>
        <v>44728.7571891982</v>
      </c>
      <c r="U135" s="0" t="n">
        <f aca="false">metadata!$H$20*(denatran!M135 + denatran!N135)</f>
        <v>6389.82245559975</v>
      </c>
      <c r="V135" s="0" t="n">
        <f aca="false">metadata!$H$21*(denatran!M135 + denatran!N135)</f>
        <v>2129.94081853325</v>
      </c>
      <c r="W135" s="0" t="n">
        <f aca="false">IF(B135&lt;2010, 0, metadata!$H$22*(denatran!M135 + denatran!N135))</f>
        <v>0</v>
      </c>
      <c r="X135" s="0" t="n">
        <f aca="false">IF(B135&lt;2010, 0, metadata!$H$23*(denatran!M135 + denatran!N135))</f>
        <v>0</v>
      </c>
      <c r="Y135" s="0" t="n">
        <f aca="false">IF(B135&lt;2010, 0, metadata!$H$24*(denatran!M135 + denatran!N135))</f>
        <v>0</v>
      </c>
      <c r="Z135" s="0" t="n">
        <f aca="false">IF(B135&lt;2010, 0, metadata!$H$25*(denatran!M135 + denatran!N135))</f>
        <v>0</v>
      </c>
      <c r="AA135" s="0" t="n">
        <f aca="false">IF(B135&lt;2010, 0, metadata!$H$26*(denatran!M135 + denatran!N135))</f>
        <v>0</v>
      </c>
      <c r="AB135" s="0" t="n">
        <f aca="false">IF(B135&lt;2010, 0, metadata!$H$27*(denatran!M135 + denatran!N135))</f>
        <v>0</v>
      </c>
    </row>
    <row r="136" customFormat="false" ht="12.8" hidden="false" customHeight="false" outlineLevel="0" collapsed="false">
      <c r="A136" s="0" t="str">
        <f aca="false">denatran!A136</f>
        <v>AMAZONAS</v>
      </c>
      <c r="B136" s="0" t="n">
        <f aca="false">denatran!B136</f>
        <v>2004</v>
      </c>
      <c r="C136" s="0" t="n">
        <f aca="false">metadata!$H$2*denatran!$D136</f>
        <v>38284.4346587793</v>
      </c>
      <c r="D136" s="0" t="n">
        <f aca="false">IF(B136&gt;2006, 0, metadata!$H$3*denatran!D136)</f>
        <v>2913.97511250832</v>
      </c>
      <c r="E136" s="0" t="n">
        <f aca="false">IF(B136&lt;2003, 0, metadata!$H$4*denatran!D136)</f>
        <v>48493.3747308419</v>
      </c>
      <c r="F136" s="0" t="n">
        <f aca="false">IF(B136&lt;2003, 0, metadata!$H$5*denatran!D136)</f>
        <v>57303.2154978704</v>
      </c>
      <c r="G136" s="0" t="n">
        <f aca="false">IF(B136&lt;2003, 0, metadata!$H$6*(denatran!H136 + denatran!I136 + denatran!X136))</f>
        <v>10832.6095310894</v>
      </c>
      <c r="H136" s="0" t="n">
        <f aca="false">IF(B136&gt;2006, 0, metadata!$H$7*(denatran!H136 + denatran!I136 + denatran!X136))</f>
        <v>419.031998720414</v>
      </c>
      <c r="I136" s="0" t="n">
        <f aca="false">IF(B136&lt;2003, 0, metadata!$H$8*(denatran!H136 + denatran!I136 + denatran!X136))</f>
        <v>9468.47017928085</v>
      </c>
      <c r="J136" s="0" t="n">
        <f aca="false">IF(B136&lt;2003, 0, metadata!$H$9*(denatran!H136 + denatran!I136 + denatran!X136))</f>
        <v>11188.616798274</v>
      </c>
      <c r="K136" s="0" t="n">
        <f aca="false">metadata!$H$10*(denatran!H136 + denatran!I136 + denatran!X136)</f>
        <v>9211.27149263541</v>
      </c>
      <c r="L136" s="5" t="n">
        <f aca="false">metadata!$H$11*(denatran!G136 + denatran!F136)</f>
        <v>858.735934044021</v>
      </c>
      <c r="M136" s="0" t="n">
        <f aca="false">metadata!$H$12*(denatran!G136 + denatran!F136)</f>
        <v>2841.37827505234</v>
      </c>
      <c r="N136" s="0" t="n">
        <f aca="false">metadata!$H$13*(denatran!G136 + denatran!F136)</f>
        <v>1620.04786297049</v>
      </c>
      <c r="O136" s="0" t="n">
        <f aca="false">metadata!$H$14*(denatran!G136 + denatran!F136)</f>
        <v>2988.38102514209</v>
      </c>
      <c r="P136" s="0" t="n">
        <f aca="false">metadata!$H$15*(denatran!G136 + denatran!F136)</f>
        <v>3318.45690279105</v>
      </c>
      <c r="Q136" s="0" t="n">
        <f aca="false">metadata!$H$16*(denatran!L136 + denatran!O136)</f>
        <v>3133.2452423596</v>
      </c>
      <c r="R136" s="0" t="n">
        <f aca="false">metadata!$H$17*(denatran!L136 + denatran!O136)</f>
        <v>757.973106451591</v>
      </c>
      <c r="S136" s="0" t="n">
        <f aca="false">metadata!$H$18*(denatran!L136 + denatran!O136)</f>
        <v>1418.7816511888</v>
      </c>
      <c r="T136" s="0" t="n">
        <f aca="false">metadata!$H$19*(denatran!M136 + denatran!N136)</f>
        <v>36812.8462498771</v>
      </c>
      <c r="U136" s="0" t="n">
        <f aca="false">metadata!$H$20*(denatran!M136 + denatran!N136)</f>
        <v>5258.97803569673</v>
      </c>
      <c r="V136" s="0" t="n">
        <f aca="false">metadata!$H$21*(denatran!M136 + denatran!N136)</f>
        <v>1752.99267856558</v>
      </c>
      <c r="W136" s="0" t="n">
        <f aca="false">IF(B136&lt;2010, 0, metadata!$H$22*(denatran!M136 + denatran!N136))</f>
        <v>0</v>
      </c>
      <c r="X136" s="0" t="n">
        <f aca="false">IF(B136&lt;2010, 0, metadata!$H$23*(denatran!M136 + denatran!N136))</f>
        <v>0</v>
      </c>
      <c r="Y136" s="0" t="n">
        <f aca="false">IF(B136&lt;2010, 0, metadata!$H$24*(denatran!M136 + denatran!N136))</f>
        <v>0</v>
      </c>
      <c r="Z136" s="0" t="n">
        <f aca="false">IF(B136&lt;2010, 0, metadata!$H$25*(denatran!M136 + denatran!N136))</f>
        <v>0</v>
      </c>
      <c r="AA136" s="0" t="n">
        <f aca="false">IF(B136&lt;2010, 0, metadata!$H$26*(denatran!M136 + denatran!N136))</f>
        <v>0</v>
      </c>
      <c r="AB136" s="0" t="n">
        <f aca="false">IF(B136&lt;2010, 0, metadata!$H$27*(denatran!M136 + denatran!N136))</f>
        <v>0</v>
      </c>
    </row>
    <row r="137" customFormat="false" ht="12.8" hidden="false" customHeight="false" outlineLevel="0" collapsed="false">
      <c r="A137" s="0" t="str">
        <f aca="false">denatran!A137</f>
        <v>AMAZONAS</v>
      </c>
      <c r="B137" s="0" t="n">
        <f aca="false">denatran!B137</f>
        <v>2003</v>
      </c>
      <c r="C137" s="0" t="n">
        <f aca="false">metadata!$H$2*denatran!$D137</f>
        <v>35340.6000729214</v>
      </c>
      <c r="D137" s="0" t="n">
        <f aca="false">IF(B137&gt;2006, 0, metadata!$H$3*denatran!D137)</f>
        <v>2689.90857489356</v>
      </c>
      <c r="E137" s="0" t="n">
        <f aca="false">IF(B137&lt;2003, 0, metadata!$H$4*denatran!D137)</f>
        <v>44764.5362357727</v>
      </c>
      <c r="F137" s="0" t="n">
        <f aca="false">IF(B137&lt;2003, 0, metadata!$H$5*denatran!D137)</f>
        <v>52896.9551164124</v>
      </c>
      <c r="G137" s="0" t="n">
        <f aca="false">IF(B137&lt;2003, 0, metadata!$H$6*(denatran!H137 + denatran!I137 + denatran!X137))</f>
        <v>10073.3784837013</v>
      </c>
      <c r="H137" s="0" t="n">
        <f aca="false">IF(B137&gt;2006, 0, metadata!$H$7*(denatran!H137 + denatran!I137 + denatran!X137))</f>
        <v>389.663073129163</v>
      </c>
      <c r="I137" s="0" t="n">
        <f aca="false">IF(B137&lt;2003, 0, metadata!$H$8*(denatran!H137 + denatran!I137 + denatran!X137))</f>
        <v>8804.84831506179</v>
      </c>
      <c r="J137" s="0" t="n">
        <f aca="false">IF(B137&lt;2003, 0, metadata!$H$9*(denatran!H137 + denatran!I137 + denatran!X137))</f>
        <v>10404.4340742315</v>
      </c>
      <c r="K137" s="0" t="n">
        <f aca="false">metadata!$H$10*(denatran!H137 + denatran!I137 + denatran!X137)</f>
        <v>8565.67605387629</v>
      </c>
      <c r="L137" s="5" t="n">
        <f aca="false">metadata!$H$11*(denatran!G137 + denatran!F137)</f>
        <v>810.285708471399</v>
      </c>
      <c r="M137" s="0" t="n">
        <f aca="false">metadata!$H$12*(denatran!G137 + denatran!F137)</f>
        <v>2681.06657397431</v>
      </c>
      <c r="N137" s="0" t="n">
        <f aca="false">metadata!$H$13*(denatran!G137 + denatran!F137)</f>
        <v>1528.64411324067</v>
      </c>
      <c r="O137" s="0" t="n">
        <f aca="false">metadata!$H$14*(denatran!G137 + denatran!F137)</f>
        <v>2819.77536998657</v>
      </c>
      <c r="P137" s="0" t="n">
        <f aca="false">metadata!$H$15*(denatran!G137 + denatran!F137)</f>
        <v>3131.22823432705</v>
      </c>
      <c r="Q137" s="0" t="n">
        <f aca="false">metadata!$H$16*(denatran!L137 + denatran!O137)</f>
        <v>2767.40493157562</v>
      </c>
      <c r="R137" s="0" t="n">
        <f aca="false">metadata!$H$17*(denatran!L137 + denatran!O137)</f>
        <v>669.471538466659</v>
      </c>
      <c r="S137" s="0" t="n">
        <f aca="false">metadata!$H$18*(denatran!L137 + denatran!O137)</f>
        <v>1253.12352995772</v>
      </c>
      <c r="T137" s="0" t="n">
        <f aca="false">metadata!$H$19*(denatran!M137 + denatran!N137)</f>
        <v>29906.7139811814</v>
      </c>
      <c r="U137" s="0" t="n">
        <f aca="false">metadata!$H$20*(denatran!M137 + denatran!N137)</f>
        <v>4272.38771159734</v>
      </c>
      <c r="V137" s="0" t="n">
        <f aca="false">metadata!$H$21*(denatran!M137 + denatran!N137)</f>
        <v>1424.12923719911</v>
      </c>
      <c r="W137" s="0" t="n">
        <f aca="false">IF(B137&lt;2010, 0, metadata!$H$22*(denatran!M137 + denatran!N137))</f>
        <v>0</v>
      </c>
      <c r="X137" s="0" t="n">
        <f aca="false">IF(B137&lt;2010, 0, metadata!$H$23*(denatran!M137 + denatran!N137))</f>
        <v>0</v>
      </c>
      <c r="Y137" s="0" t="n">
        <f aca="false">IF(B137&lt;2010, 0, metadata!$H$24*(denatran!M137 + denatran!N137))</f>
        <v>0</v>
      </c>
      <c r="Z137" s="0" t="n">
        <f aca="false">IF(B137&lt;2010, 0, metadata!$H$25*(denatran!M137 + denatran!N137))</f>
        <v>0</v>
      </c>
      <c r="AA137" s="0" t="n">
        <f aca="false">IF(B137&lt;2010, 0, metadata!$H$26*(denatran!M137 + denatran!N137))</f>
        <v>0</v>
      </c>
      <c r="AB137" s="0" t="n">
        <f aca="false">IF(B137&lt;2010, 0, metadata!$H$27*(denatran!M137 + denatran!N137))</f>
        <v>0</v>
      </c>
    </row>
    <row r="138" customFormat="false" ht="12.8" hidden="false" customHeight="false" outlineLevel="0" collapsed="false">
      <c r="A138" s="0" t="str">
        <f aca="false">denatran!A138</f>
        <v>AMAZONAS</v>
      </c>
      <c r="B138" s="0" t="n">
        <f aca="false">denatran!B138</f>
        <v>2002</v>
      </c>
      <c r="C138" s="0" t="n">
        <f aca="false">metadata!$H$2*denatran!$D138</f>
        <v>5050.33145663723</v>
      </c>
      <c r="D138" s="0" t="n">
        <f aca="false">IF(B138&gt;2006, 0, metadata!$H$3*denatran!D138)</f>
        <v>384.400091204795</v>
      </c>
      <c r="E138" s="0" t="n">
        <f aca="false">IF(B138&lt;2003, 0, metadata!$H$4*denatran!D138)</f>
        <v>0</v>
      </c>
      <c r="F138" s="0" t="n">
        <f aca="false">IF(B138&lt;2003, 0, metadata!$H$5*denatran!D138)</f>
        <v>0</v>
      </c>
      <c r="G138" s="0" t="n">
        <f aca="false">IF(B138&lt;2003, 0, metadata!$H$6*(denatran!H138 + denatran!I138 + denatran!X138))</f>
        <v>0</v>
      </c>
      <c r="H138" s="0" t="n">
        <f aca="false">IF(B138&gt;2006, 0, metadata!$H$7*(denatran!H138 + denatran!I138 + denatran!X138))</f>
        <v>69.8964124324737</v>
      </c>
      <c r="I138" s="0" t="n">
        <f aca="false">IF(B138&lt;2003, 0, metadata!$H$8*(denatran!H138 + denatran!I138 + denatran!X138))</f>
        <v>0</v>
      </c>
      <c r="J138" s="0" t="n">
        <f aca="false">IF(B138&lt;2003, 0, metadata!$H$9*(denatran!H138 + denatran!I138 + denatran!X138))</f>
        <v>0</v>
      </c>
      <c r="K138" s="0" t="n">
        <f aca="false">metadata!$H$10*(denatran!H138 + denatran!I138 + denatran!X138)</f>
        <v>1536.4813027234</v>
      </c>
      <c r="L138" s="5" t="n">
        <f aca="false">metadata!$H$11*(denatran!G138 + denatran!F138)</f>
        <v>155.5429497804</v>
      </c>
      <c r="M138" s="0" t="n">
        <f aca="false">metadata!$H$12*(denatran!G138 + denatran!F138)</f>
        <v>514.659211082845</v>
      </c>
      <c r="N138" s="0" t="n">
        <f aca="false">metadata!$H$13*(denatran!G138 + denatran!F138)</f>
        <v>293.439477028972</v>
      </c>
      <c r="O138" s="0" t="n">
        <f aca="false">metadata!$H$14*(denatran!G138 + denatran!F138)</f>
        <v>541.285838045002</v>
      </c>
      <c r="P138" s="0" t="n">
        <f aca="false">metadata!$H$15*(denatran!G138 + denatran!F138)</f>
        <v>601.072524062781</v>
      </c>
      <c r="Q138" s="0" t="n">
        <f aca="false">metadata!$H$16*(denatran!L138 + denatran!O138)</f>
        <v>300.343093853303</v>
      </c>
      <c r="R138" s="0" t="n">
        <f aca="false">metadata!$H$17*(denatran!L138 + denatran!O138)</f>
        <v>72.6569324263389</v>
      </c>
      <c r="S138" s="0" t="n">
        <f aca="false">metadata!$H$18*(denatran!L138 + denatran!O138)</f>
        <v>135.999973720358</v>
      </c>
      <c r="T138" s="0" t="n">
        <f aca="false">metadata!$H$19*(denatran!M138 + denatran!N138)</f>
        <v>5574.1484834218</v>
      </c>
      <c r="U138" s="0" t="n">
        <f aca="false">metadata!$H$20*(denatran!M138 + denatran!N138)</f>
        <v>796.306926203113</v>
      </c>
      <c r="V138" s="0" t="n">
        <f aca="false">metadata!$H$21*(denatran!M138 + denatran!N138)</f>
        <v>265.435642067704</v>
      </c>
      <c r="W138" s="0" t="n">
        <f aca="false">IF(B138&lt;2010, 0, metadata!$H$22*(denatran!M138 + denatran!N138))</f>
        <v>0</v>
      </c>
      <c r="X138" s="0" t="n">
        <f aca="false">IF(B138&lt;2010, 0, metadata!$H$23*(denatran!M138 + denatran!N138))</f>
        <v>0</v>
      </c>
      <c r="Y138" s="0" t="n">
        <f aca="false">IF(B138&lt;2010, 0, metadata!$H$24*(denatran!M138 + denatran!N138))</f>
        <v>0</v>
      </c>
      <c r="Z138" s="0" t="n">
        <f aca="false">IF(B138&lt;2010, 0, metadata!$H$25*(denatran!M138 + denatran!N138))</f>
        <v>0</v>
      </c>
      <c r="AA138" s="0" t="n">
        <f aca="false">IF(B138&lt;2010, 0, metadata!$H$26*(denatran!M138 + denatran!N138))</f>
        <v>0</v>
      </c>
      <c r="AB138" s="0" t="n">
        <f aca="false">IF(B138&lt;2010, 0, metadata!$H$27*(denatran!M138 + denatran!N138))</f>
        <v>0</v>
      </c>
    </row>
    <row r="139" customFormat="false" ht="12.8" hidden="false" customHeight="false" outlineLevel="0" collapsed="false">
      <c r="A139" s="0" t="str">
        <f aca="false">denatran!A139</f>
        <v>AMAZONAS</v>
      </c>
      <c r="B139" s="0" t="n">
        <f aca="false">denatran!B139</f>
        <v>2001</v>
      </c>
      <c r="C139" s="0" t="n">
        <f aca="false">metadata!$H$2*denatran!$D139</f>
        <v>30413.7205842305</v>
      </c>
      <c r="D139" s="0" t="n">
        <f aca="false">IF(B139&gt;2006, 0, metadata!$H$3*denatran!D139)</f>
        <v>2314.90488631014</v>
      </c>
      <c r="E139" s="0" t="n">
        <f aca="false">IF(B139&lt;2003, 0, metadata!$H$4*denatran!D139)</f>
        <v>0</v>
      </c>
      <c r="F139" s="0" t="n">
        <f aca="false">IF(B139&lt;2003, 0, metadata!$H$5*denatran!D139)</f>
        <v>0</v>
      </c>
      <c r="G139" s="0" t="n">
        <f aca="false">IF(B139&lt;2003, 0, metadata!$H$6*(denatran!H139 + denatran!I139 + denatran!X139))</f>
        <v>0</v>
      </c>
      <c r="H139" s="0" t="n">
        <f aca="false">IF(B139&gt;2006, 0, metadata!$H$7*(denatran!H139 + denatran!I139 + denatran!X139))</f>
        <v>343.642924631561</v>
      </c>
      <c r="I139" s="0" t="n">
        <f aca="false">IF(B139&lt;2003, 0, metadata!$H$8*(denatran!H139 + denatran!I139 + denatran!X139))</f>
        <v>0</v>
      </c>
      <c r="J139" s="0" t="n">
        <f aca="false">IF(B139&lt;2003, 0, metadata!$H$9*(denatran!H139 + denatran!I139 + denatran!X139))</f>
        <v>0</v>
      </c>
      <c r="K139" s="0" t="n">
        <f aca="false">metadata!$H$10*(denatran!H139 + denatran!I139 + denatran!X139)</f>
        <v>7554.04905823569</v>
      </c>
      <c r="L139" s="5" t="n">
        <f aca="false">metadata!$H$11*(denatran!G139 + denatran!F139)</f>
        <v>710.800260534933</v>
      </c>
      <c r="M139" s="0" t="n">
        <f aca="false">metadata!$H$12*(denatran!G139 + denatran!F139)</f>
        <v>2351.8899560595</v>
      </c>
      <c r="N139" s="0" t="n">
        <f aca="false">metadata!$H$13*(denatran!G139 + denatran!F139)</f>
        <v>1340.95988932898</v>
      </c>
      <c r="O139" s="0" t="n">
        <f aca="false">metadata!$H$14*(denatran!G139 + denatran!F139)</f>
        <v>2473.56833112303</v>
      </c>
      <c r="P139" s="0" t="n">
        <f aca="false">metadata!$H$15*(denatran!G139 + denatran!F139)</f>
        <v>2746.78156295356</v>
      </c>
      <c r="Q139" s="0" t="n">
        <f aca="false">metadata!$H$16*(denatran!L139 + denatran!O139)</f>
        <v>2222.7749205214</v>
      </c>
      <c r="R139" s="0" t="n">
        <f aca="false">metadata!$H$17*(denatran!L139 + denatran!O139)</f>
        <v>537.718397740705</v>
      </c>
      <c r="S139" s="0" t="n">
        <f aca="false">metadata!$H$18*(denatran!L139 + denatran!O139)</f>
        <v>1006.50668173789</v>
      </c>
      <c r="T139" s="0" t="n">
        <f aca="false">metadata!$H$19*(denatran!M139 + denatran!N139)</f>
        <v>20325.0633925445</v>
      </c>
      <c r="U139" s="0" t="n">
        <f aca="false">metadata!$H$20*(denatran!M139 + denatran!N139)</f>
        <v>2903.58048464922</v>
      </c>
      <c r="V139" s="0" t="n">
        <f aca="false">metadata!$H$21*(denatran!M139 + denatran!N139)</f>
        <v>967.86016154974</v>
      </c>
      <c r="W139" s="0" t="n">
        <f aca="false">IF(B139&lt;2010, 0, metadata!$H$22*(denatran!M139 + denatran!N139))</f>
        <v>0</v>
      </c>
      <c r="X139" s="0" t="n">
        <f aca="false">IF(B139&lt;2010, 0, metadata!$H$23*(denatran!M139 + denatran!N139))</f>
        <v>0</v>
      </c>
      <c r="Y139" s="0" t="n">
        <f aca="false">IF(B139&lt;2010, 0, metadata!$H$24*(denatran!M139 + denatran!N139))</f>
        <v>0</v>
      </c>
      <c r="Z139" s="0" t="n">
        <f aca="false">IF(B139&lt;2010, 0, metadata!$H$25*(denatran!M139 + denatran!N139))</f>
        <v>0</v>
      </c>
      <c r="AA139" s="0" t="n">
        <f aca="false">IF(B139&lt;2010, 0, metadata!$H$26*(denatran!M139 + denatran!N139))</f>
        <v>0</v>
      </c>
      <c r="AB139" s="0" t="n">
        <f aca="false">IF(B139&lt;2010, 0, metadata!$H$27*(denatran!M139 + denatran!N139))</f>
        <v>0</v>
      </c>
    </row>
    <row r="140" customFormat="false" ht="12.8" hidden="false" customHeight="false" outlineLevel="0" collapsed="false">
      <c r="A140" s="0" t="str">
        <f aca="false">denatran!A140</f>
        <v>AMAZONAS</v>
      </c>
      <c r="B140" s="0" t="n">
        <f aca="false">denatran!B140</f>
        <v>2000</v>
      </c>
      <c r="C140" s="0" t="n">
        <f aca="false">metadata!$H$2*denatran!$D140</f>
        <v>3999.42704595541</v>
      </c>
      <c r="D140" s="0" t="n">
        <f aca="false">IF(B140&gt;2006, 0, metadata!$H$3*denatran!D140)</f>
        <v>304.411727117778</v>
      </c>
      <c r="E140" s="0" t="n">
        <f aca="false">IF(B140&lt;2003, 0, metadata!$H$4*denatran!D140)</f>
        <v>0</v>
      </c>
      <c r="F140" s="0" t="n">
        <f aca="false">IF(B140&lt;2003, 0, metadata!$H$5*denatran!D140)</f>
        <v>0</v>
      </c>
      <c r="G140" s="0" t="n">
        <f aca="false">IF(B140&lt;2003, 0, metadata!$H$6*(denatran!H140 + denatran!I140 + denatran!X140))</f>
        <v>0</v>
      </c>
      <c r="H140" s="0" t="n">
        <f aca="false">IF(B140&gt;2006, 0, metadata!$H$7*(denatran!H140 + denatran!I140 + denatran!X140))</f>
        <v>52.2057619028376</v>
      </c>
      <c r="I140" s="0" t="n">
        <f aca="false">IF(B140&lt;2003, 0, metadata!$H$8*(denatran!H140 + denatran!I140 + denatran!X140))</f>
        <v>0</v>
      </c>
      <c r="J140" s="0" t="n">
        <f aca="false">IF(B140&lt;2003, 0, metadata!$H$9*(denatran!H140 + denatran!I140 + denatran!X140))</f>
        <v>0</v>
      </c>
      <c r="K140" s="0" t="n">
        <f aca="false">metadata!$H$10*(denatran!H140 + denatran!I140 + denatran!X140)</f>
        <v>1147.60077472693</v>
      </c>
      <c r="L140" s="5" t="n">
        <f aca="false">metadata!$H$11*(denatran!G140 + denatran!F140)</f>
        <v>118.023567782089</v>
      </c>
      <c r="M140" s="0" t="n">
        <f aca="false">metadata!$H$12*(denatran!G140 + denatran!F140)</f>
        <v>390.515393784609</v>
      </c>
      <c r="N140" s="0" t="n">
        <f aca="false">metadata!$H$13*(denatran!G140 + denatran!F140)</f>
        <v>222.657304982097</v>
      </c>
      <c r="O140" s="0" t="n">
        <f aca="false">metadata!$H$14*(denatran!G140 + denatran!F140)</f>
        <v>410.71926362579</v>
      </c>
      <c r="P140" s="0" t="n">
        <f aca="false">metadata!$H$15*(denatran!G140 + denatran!F140)</f>
        <v>456.084469825415</v>
      </c>
      <c r="Q140" s="0" t="n">
        <f aca="false">metadata!$H$16*(denatran!L140 + denatran!O140)</f>
        <v>252.547827444427</v>
      </c>
      <c r="R140" s="0" t="n">
        <f aca="false">metadata!$H$17*(denatran!L140 + denatran!O140)</f>
        <v>61.0946308025011</v>
      </c>
      <c r="S140" s="0" t="n">
        <f aca="false">metadata!$H$18*(denatran!L140 + denatran!O140)</f>
        <v>114.357541753071</v>
      </c>
      <c r="T140" s="0" t="n">
        <f aca="false">metadata!$H$19*(denatran!M140 + denatran!N140)</f>
        <v>3495.62152684866</v>
      </c>
      <c r="U140" s="0" t="n">
        <f aca="false">metadata!$H$20*(denatran!M140 + denatran!N140)</f>
        <v>499.374503835522</v>
      </c>
      <c r="V140" s="0" t="n">
        <f aca="false">metadata!$H$21*(denatran!M140 + denatran!N140)</f>
        <v>166.458167945174</v>
      </c>
      <c r="W140" s="0" t="n">
        <f aca="false">IF(B140&lt;2010, 0, metadata!$H$22*(denatran!M140 + denatran!N140))</f>
        <v>0</v>
      </c>
      <c r="X140" s="0" t="n">
        <f aca="false">IF(B140&lt;2010, 0, metadata!$H$23*(denatran!M140 + denatran!N140))</f>
        <v>0</v>
      </c>
      <c r="Y140" s="0" t="n">
        <f aca="false">IF(B140&lt;2010, 0, metadata!$H$24*(denatran!M140 + denatran!N140))</f>
        <v>0</v>
      </c>
      <c r="Z140" s="0" t="n">
        <f aca="false">IF(B140&lt;2010, 0, metadata!$H$25*(denatran!M140 + denatran!N140))</f>
        <v>0</v>
      </c>
      <c r="AA140" s="0" t="n">
        <f aca="false">IF(B140&lt;2010, 0, metadata!$H$26*(denatran!M140 + denatran!N140))</f>
        <v>0</v>
      </c>
      <c r="AB140" s="0" t="n">
        <f aca="false">IF(B140&lt;2010, 0, metadata!$H$27*(denatran!M140 + denatran!N140))</f>
        <v>0</v>
      </c>
    </row>
    <row r="141" customFormat="false" ht="12.8" hidden="false" customHeight="false" outlineLevel="0" collapsed="false">
      <c r="A141" s="0" t="str">
        <f aca="false">denatran!A141</f>
        <v>AMAZONAS</v>
      </c>
      <c r="B141" s="0" t="n">
        <f aca="false">denatran!B141</f>
        <v>1999</v>
      </c>
      <c r="C141" s="0" t="n">
        <f aca="false">metadata!$H$2*denatran!$D141</f>
        <v>26514.5657063327</v>
      </c>
      <c r="D141" s="0" t="n">
        <f aca="false">IF(B141&gt;2006, 0, metadata!$H$3*denatran!D141)</f>
        <v>2018.12525836795</v>
      </c>
      <c r="E141" s="0" t="n">
        <f aca="false">IF(B141&lt;2003, 0, metadata!$H$4*denatran!D141)</f>
        <v>0</v>
      </c>
      <c r="F141" s="0" t="n">
        <f aca="false">IF(B141&lt;2003, 0, metadata!$H$5*denatran!D141)</f>
        <v>0</v>
      </c>
      <c r="G141" s="0" t="n">
        <f aca="false">IF(B141&lt;2003, 0, metadata!$H$6*(denatran!H141 + denatran!I141 + denatran!X141))</f>
        <v>0</v>
      </c>
      <c r="H141" s="0" t="n">
        <f aca="false">IF(B141&gt;2006, 0, metadata!$H$7*(denatran!H141 + denatran!I141 + denatran!X141))</f>
        <v>285.200596989013</v>
      </c>
      <c r="I141" s="0" t="n">
        <f aca="false">IF(B141&lt;2003, 0, metadata!$H$8*(denatran!H141 + denatran!I141 + denatran!X141))</f>
        <v>0</v>
      </c>
      <c r="J141" s="0" t="n">
        <f aca="false">IF(B141&lt;2003, 0, metadata!$H$9*(denatran!H141 + denatran!I141 + denatran!X141))</f>
        <v>0</v>
      </c>
      <c r="K141" s="0" t="n">
        <f aca="false">metadata!$H$10*(denatran!H141 + denatran!I141 + denatran!X141)</f>
        <v>6269.35445681876</v>
      </c>
      <c r="L141" s="5" t="n">
        <f aca="false">metadata!$H$11*(denatran!G141 + denatran!F141)</f>
        <v>617.223376692688</v>
      </c>
      <c r="M141" s="0" t="n">
        <f aca="false">metadata!$H$12*(denatran!G141 + denatran!F141)</f>
        <v>2042.26354559323</v>
      </c>
      <c r="N141" s="0" t="n">
        <f aca="false">metadata!$H$13*(denatran!G141 + denatran!F141)</f>
        <v>1164.42246416482</v>
      </c>
      <c r="O141" s="0" t="n">
        <f aca="false">metadata!$H$14*(denatran!G141 + denatran!F141)</f>
        <v>2147.92295752236</v>
      </c>
      <c r="P141" s="0" t="n">
        <f aca="false">metadata!$H$15*(denatran!G141 + denatran!F141)</f>
        <v>2385.1676560269</v>
      </c>
      <c r="Q141" s="0" t="n">
        <f aca="false">metadata!$H$16*(denatran!L141 + denatran!O141)</f>
        <v>1849.85382952869</v>
      </c>
      <c r="R141" s="0" t="n">
        <f aca="false">metadata!$H$17*(denatran!L141 + denatran!O141)</f>
        <v>447.503896181871</v>
      </c>
      <c r="S141" s="0" t="n">
        <f aca="false">metadata!$H$18*(denatran!L141 + denatran!O141)</f>
        <v>837.642274289434</v>
      </c>
      <c r="T141" s="0" t="n">
        <f aca="false">metadata!$H$19*(denatran!M141 + denatran!N141)</f>
        <v>12725.8861602649</v>
      </c>
      <c r="U141" s="0" t="n">
        <f aca="false">metadata!$H$20*(denatran!M141 + denatran!N141)</f>
        <v>1817.98373718069</v>
      </c>
      <c r="V141" s="0" t="n">
        <f aca="false">metadata!$H$21*(denatran!M141 + denatran!N141)</f>
        <v>605.994579060231</v>
      </c>
      <c r="W141" s="0" t="n">
        <f aca="false">IF(B141&lt;2010, 0, metadata!$H$22*(denatran!M141 + denatran!N141))</f>
        <v>0</v>
      </c>
      <c r="X141" s="0" t="n">
        <f aca="false">IF(B141&lt;2010, 0, metadata!$H$23*(denatran!M141 + denatran!N141))</f>
        <v>0</v>
      </c>
      <c r="Y141" s="0" t="n">
        <f aca="false">IF(B141&lt;2010, 0, metadata!$H$24*(denatran!M141 + denatran!N141))</f>
        <v>0</v>
      </c>
      <c r="Z141" s="0" t="n">
        <f aca="false">IF(B141&lt;2010, 0, metadata!$H$25*(denatran!M141 + denatran!N141))</f>
        <v>0</v>
      </c>
      <c r="AA141" s="0" t="n">
        <f aca="false">IF(B141&lt;2010, 0, metadata!$H$26*(denatran!M141 + denatran!N141))</f>
        <v>0</v>
      </c>
      <c r="AB141" s="0" t="n">
        <f aca="false">IF(B141&lt;2010, 0, metadata!$H$27*(denatran!M141 + denatran!N141))</f>
        <v>0</v>
      </c>
    </row>
    <row r="142" customFormat="false" ht="12.8" hidden="false" customHeight="false" outlineLevel="0" collapsed="false">
      <c r="A142" s="0" t="str">
        <f aca="false">denatran!A142</f>
        <v>AMAZONAS</v>
      </c>
      <c r="B142" s="0" t="n">
        <f aca="false">denatran!B142</f>
        <v>1998</v>
      </c>
      <c r="C142" s="0" t="n">
        <f aca="false">metadata!$H$2*denatran!$D142</f>
        <v>25338.3861973763</v>
      </c>
      <c r="D142" s="0" t="n">
        <f aca="false">IF(B142&gt;2006, 0, metadata!$H$3*denatran!D142)</f>
        <v>1928.60172622</v>
      </c>
      <c r="E142" s="0" t="n">
        <f aca="false">IF(B142&lt;2003, 0, metadata!$H$4*denatran!D142)</f>
        <v>0</v>
      </c>
      <c r="F142" s="0" t="n">
        <f aca="false">IF(B142&lt;2003, 0, metadata!$H$5*denatran!D142)</f>
        <v>0</v>
      </c>
      <c r="G142" s="0" t="n">
        <f aca="false">IF(B142&lt;2003, 0, metadata!$H$6*(denatran!H142 + denatran!I142 + denatran!X142))</f>
        <v>0</v>
      </c>
      <c r="H142" s="0" t="n">
        <f aca="false">IF(B142&gt;2006, 0, metadata!$H$7*(denatran!H142 + denatran!I142 + denatran!X142))</f>
        <v>237.733402192328</v>
      </c>
      <c r="I142" s="0" t="n">
        <f aca="false">IF(B142&lt;2003, 0, metadata!$H$8*(denatran!H142 + denatran!I142 + denatran!X142))</f>
        <v>0</v>
      </c>
      <c r="J142" s="0" t="n">
        <f aca="false">IF(B142&lt;2003, 0, metadata!$H$9*(denatran!H142 + denatran!I142 + denatran!X142))</f>
        <v>0</v>
      </c>
      <c r="K142" s="0" t="n">
        <f aca="false">metadata!$H$10*(denatran!H142 + denatran!I142 + denatran!X142)</f>
        <v>5225.91810923374</v>
      </c>
      <c r="L142" s="5" t="n">
        <f aca="false">metadata!$H$11*(denatran!G142 + denatran!F142)</f>
        <v>597.725115181755</v>
      </c>
      <c r="M142" s="0" t="n">
        <f aca="false">metadata!$H$12*(denatran!G142 + denatran!F142)</f>
        <v>1977.74786101304</v>
      </c>
      <c r="N142" s="0" t="n">
        <f aca="false">metadata!$H$13*(denatran!G142 + denatran!F142)</f>
        <v>1127.63802829794</v>
      </c>
      <c r="O142" s="0" t="n">
        <f aca="false">metadata!$H$14*(denatran!G142 + denatran!F142)</f>
        <v>2080.06946215489</v>
      </c>
      <c r="P142" s="0" t="n">
        <f aca="false">metadata!$H$15*(denatran!G142 + denatran!F142)</f>
        <v>2309.81953335237</v>
      </c>
      <c r="Q142" s="0" t="n">
        <f aca="false">metadata!$H$16*(denatran!L142 + denatran!O142)</f>
        <v>1348.88862976159</v>
      </c>
      <c r="R142" s="0" t="n">
        <f aca="false">metadata!$H$17*(denatran!L142 + denatran!O142)</f>
        <v>326.313845828312</v>
      </c>
      <c r="S142" s="0" t="n">
        <f aca="false">metadata!$H$18*(denatran!L142 + denatran!O142)</f>
        <v>610.797524410094</v>
      </c>
      <c r="T142" s="0" t="n">
        <f aca="false">metadata!$H$19*(denatran!M142 + denatran!N142)</f>
        <v>9835.15914110566</v>
      </c>
      <c r="U142" s="0" t="n">
        <f aca="false">metadata!$H$20*(denatran!M142 + denatran!N142)</f>
        <v>1405.02273444367</v>
      </c>
      <c r="V142" s="0" t="n">
        <f aca="false">metadata!$H$21*(denatran!M142 + denatran!N142)</f>
        <v>468.340911481222</v>
      </c>
      <c r="W142" s="0" t="n">
        <f aca="false">IF(B142&lt;2010, 0, metadata!$H$22*(denatran!M142 + denatran!N142))</f>
        <v>0</v>
      </c>
      <c r="X142" s="0" t="n">
        <f aca="false">IF(B142&lt;2010, 0, metadata!$H$23*(denatran!M142 + denatran!N142))</f>
        <v>0</v>
      </c>
      <c r="Y142" s="0" t="n">
        <f aca="false">IF(B142&lt;2010, 0, metadata!$H$24*(denatran!M142 + denatran!N142))</f>
        <v>0</v>
      </c>
      <c r="Z142" s="0" t="n">
        <f aca="false">IF(B142&lt;2010, 0, metadata!$H$25*(denatran!M142 + denatran!N142))</f>
        <v>0</v>
      </c>
      <c r="AA142" s="0" t="n">
        <f aca="false">IF(B142&lt;2010, 0, metadata!$H$26*(denatran!M142 + denatran!N142))</f>
        <v>0</v>
      </c>
      <c r="AB142" s="0" t="n">
        <f aca="false">IF(B142&lt;2010, 0, metadata!$H$27*(denatran!M142 + denatran!N142))</f>
        <v>0</v>
      </c>
    </row>
    <row r="143" customFormat="false" ht="12.8" hidden="false" customHeight="false" outlineLevel="0" collapsed="false">
      <c r="A143" s="0" t="str">
        <f aca="false">denatran!A143</f>
        <v>AMAZONAS</v>
      </c>
      <c r="B143" s="0" t="n">
        <f aca="false">denatran!B143</f>
        <v>1997</v>
      </c>
      <c r="C143" s="0" t="n">
        <f aca="false">metadata!$H$2*denatran!$D143</f>
        <v>22089.9085286893</v>
      </c>
      <c r="D143" s="0" t="n">
        <f aca="false">IF(B143&gt;2006, 0, metadata!$H$3*denatran!D143)</f>
        <v>1681.34763550504</v>
      </c>
      <c r="E143" s="0" t="n">
        <f aca="false">IF(B143&lt;2003, 0, metadata!$H$4*denatran!D143)</f>
        <v>0</v>
      </c>
      <c r="F143" s="0" t="n">
        <f aca="false">IF(B143&lt;2003, 0, metadata!$H$5*denatran!D143)</f>
        <v>0</v>
      </c>
      <c r="G143" s="0" t="n">
        <f aca="false">IF(B143&lt;2003, 0, metadata!$H$6*(denatran!H143 + denatran!I143 + denatran!X143))</f>
        <v>0</v>
      </c>
      <c r="H143" s="0" t="n">
        <f aca="false">IF(B143&gt;2006, 0, metadata!$H$7*(denatran!H143 + denatran!I143 + denatran!X143))</f>
        <v>207.255074089384</v>
      </c>
      <c r="I143" s="0" t="n">
        <f aca="false">IF(B143&lt;2003, 0, metadata!$H$8*(denatran!H143 + denatran!I143 + denatran!X143))</f>
        <v>0</v>
      </c>
      <c r="J143" s="0" t="n">
        <f aca="false">IF(B143&lt;2003, 0, metadata!$H$9*(denatran!H143 + denatran!I143 + denatran!X143))</f>
        <v>0</v>
      </c>
      <c r="K143" s="0" t="n">
        <f aca="false">metadata!$H$10*(denatran!H143 + denatran!I143 + denatran!X143)</f>
        <v>4555.93549297737</v>
      </c>
      <c r="L143" s="5" t="n">
        <f aca="false">metadata!$H$11*(denatran!G143 + denatran!F143)</f>
        <v>521.094477636167</v>
      </c>
      <c r="M143" s="0" t="n">
        <f aca="false">metadata!$H$12*(denatran!G143 + denatran!F143)</f>
        <v>1724.19304853412</v>
      </c>
      <c r="N143" s="0" t="n">
        <f aca="false">metadata!$H$13*(denatran!G143 + denatran!F143)</f>
        <v>983.070535926728</v>
      </c>
      <c r="O143" s="0" t="n">
        <f aca="false">metadata!$H$14*(denatran!G143 + denatran!F143)</f>
        <v>1813.39663048783</v>
      </c>
      <c r="P143" s="0" t="n">
        <f aca="false">metadata!$H$15*(denatran!G143 + denatran!F143)</f>
        <v>2013.69186703836</v>
      </c>
      <c r="Q143" s="0" t="n">
        <f aca="false">metadata!$H$16*(denatran!L143 + denatran!O143)</f>
        <v>1175.95596715264</v>
      </c>
      <c r="R143" s="0" t="n">
        <f aca="false">metadata!$H$17*(denatran!L143 + denatran!O143)</f>
        <v>284.479167293561</v>
      </c>
      <c r="S143" s="0" t="n">
        <f aca="false">metadata!$H$18*(denatran!L143 + denatran!O143)</f>
        <v>532.490954185788</v>
      </c>
      <c r="T143" s="0" t="n">
        <f aca="false">metadata!$H$19*(denatran!M143 + denatran!N143)</f>
        <v>8574.25425991112</v>
      </c>
      <c r="U143" s="0" t="n">
        <f aca="false">metadata!$H$20*(denatran!M143 + denatran!N143)</f>
        <v>1224.89346570159</v>
      </c>
      <c r="V143" s="0" t="n">
        <f aca="false">metadata!$H$21*(denatran!M143 + denatran!N143)</f>
        <v>408.297821900529</v>
      </c>
      <c r="W143" s="0" t="n">
        <f aca="false">IF(B143&lt;2010, 0, metadata!$H$22*(denatran!M143 + denatran!N143))</f>
        <v>0</v>
      </c>
      <c r="X143" s="0" t="n">
        <f aca="false">IF(B143&lt;2010, 0, metadata!$H$23*(denatran!M143 + denatran!N143))</f>
        <v>0</v>
      </c>
      <c r="Y143" s="0" t="n">
        <f aca="false">IF(B143&lt;2010, 0, metadata!$H$24*(denatran!M143 + denatran!N143))</f>
        <v>0</v>
      </c>
      <c r="Z143" s="0" t="n">
        <f aca="false">IF(B143&lt;2010, 0, metadata!$H$25*(denatran!M143 + denatran!N143))</f>
        <v>0</v>
      </c>
      <c r="AA143" s="0" t="n">
        <f aca="false">IF(B143&lt;2010, 0, metadata!$H$26*(denatran!M143 + denatran!N143))</f>
        <v>0</v>
      </c>
      <c r="AB143" s="0" t="n">
        <f aca="false">IF(B143&lt;2010, 0, metadata!$H$27*(denatran!M143 + denatran!N143))</f>
        <v>0</v>
      </c>
    </row>
    <row r="144" customFormat="false" ht="12.8" hidden="false" customHeight="false" outlineLevel="0" collapsed="false">
      <c r="A144" s="0" t="str">
        <f aca="false">denatran!A144</f>
        <v>AMAZONAS</v>
      </c>
      <c r="B144" s="0" t="n">
        <f aca="false">denatran!B144</f>
        <v>1996</v>
      </c>
      <c r="C144" s="0" t="n">
        <f aca="false">metadata!$H$2*denatran!$D144</f>
        <v>19257.8980762551</v>
      </c>
      <c r="D144" s="0" t="n">
        <f aca="false">IF(B144&gt;2006, 0, metadata!$H$3*denatran!D144)</f>
        <v>1465.79246144256</v>
      </c>
      <c r="E144" s="0" t="n">
        <f aca="false">IF(B144&lt;2003, 0, metadata!$H$4*denatran!D144)</f>
        <v>0</v>
      </c>
      <c r="F144" s="0" t="n">
        <f aca="false">IF(B144&lt;2003, 0, metadata!$H$5*denatran!D144)</f>
        <v>0</v>
      </c>
      <c r="G144" s="0" t="n">
        <f aca="false">IF(B144&lt;2003, 0, metadata!$H$6*(denatran!H144 + denatran!I144 + denatran!X144))</f>
        <v>0</v>
      </c>
      <c r="H144" s="0" t="n">
        <f aca="false">IF(B144&gt;2006, 0, metadata!$H$7*(denatran!H144 + denatran!I144 + denatran!X144))</f>
        <v>180.684183794439</v>
      </c>
      <c r="I144" s="0" t="n">
        <f aca="false">IF(B144&lt;2003, 0, metadata!$H$8*(denatran!H144 + denatran!I144 + denatran!X144))</f>
        <v>0</v>
      </c>
      <c r="J144" s="0" t="n">
        <f aca="false">IF(B144&lt;2003, 0, metadata!$H$9*(denatran!H144 + denatran!I144 + denatran!X144))</f>
        <v>0</v>
      </c>
      <c r="K144" s="0" t="n">
        <f aca="false">metadata!$H$10*(denatran!H144 + denatran!I144 + denatran!X144)</f>
        <v>3971.84720125941</v>
      </c>
      <c r="L144" s="5" t="n">
        <f aca="false">metadata!$H$11*(denatran!G144 + denatran!F144)</f>
        <v>454.288179843908</v>
      </c>
      <c r="M144" s="0" t="n">
        <f aca="false">metadata!$H$12*(denatran!G144 + denatran!F144)</f>
        <v>1503.14492924828</v>
      </c>
      <c r="N144" s="0" t="n">
        <f aca="false">metadata!$H$13*(denatran!G144 + denatran!F144)</f>
        <v>857.037146987666</v>
      </c>
      <c r="O144" s="0" t="n">
        <f aca="false">metadata!$H$14*(denatran!G144 + denatran!F144)</f>
        <v>1580.91227206323</v>
      </c>
      <c r="P144" s="0" t="n">
        <f aca="false">metadata!$H$15*(denatran!G144 + denatran!F144)</f>
        <v>1755.52889601347</v>
      </c>
      <c r="Q144" s="0" t="n">
        <f aca="false">metadata!$H$16*(denatran!L144 + denatran!O144)</f>
        <v>1025.1939308928</v>
      </c>
      <c r="R144" s="0" t="n">
        <f aca="false">metadata!$H$17*(denatran!L144 + denatran!O144)</f>
        <v>248.007853968345</v>
      </c>
      <c r="S144" s="0" t="n">
        <f aca="false">metadata!$H$18*(denatran!L144 + denatran!O144)</f>
        <v>464.223584670775</v>
      </c>
      <c r="T144" s="0" t="n">
        <f aca="false">metadata!$H$19*(denatran!M144 + denatran!N144)</f>
        <v>7475.0021894754</v>
      </c>
      <c r="U144" s="0" t="n">
        <f aca="false">metadata!$H$20*(denatran!M144 + denatran!N144)</f>
        <v>1067.85745563934</v>
      </c>
      <c r="V144" s="0" t="n">
        <f aca="false">metadata!$H$21*(denatran!M144 + denatran!N144)</f>
        <v>355.952485213114</v>
      </c>
      <c r="W144" s="0" t="n">
        <f aca="false">IF(B144&lt;2010, 0, metadata!$H$22*(denatran!M144 + denatran!N144))</f>
        <v>0</v>
      </c>
      <c r="X144" s="0" t="n">
        <f aca="false">IF(B144&lt;2010, 0, metadata!$H$23*(denatran!M144 + denatran!N144))</f>
        <v>0</v>
      </c>
      <c r="Y144" s="0" t="n">
        <f aca="false">IF(B144&lt;2010, 0, metadata!$H$24*(denatran!M144 + denatran!N144))</f>
        <v>0</v>
      </c>
      <c r="Z144" s="0" t="n">
        <f aca="false">IF(B144&lt;2010, 0, metadata!$H$25*(denatran!M144 + denatran!N144))</f>
        <v>0</v>
      </c>
      <c r="AA144" s="0" t="n">
        <f aca="false">IF(B144&lt;2010, 0, metadata!$H$26*(denatran!M144 + denatran!N144))</f>
        <v>0</v>
      </c>
      <c r="AB144" s="0" t="n">
        <f aca="false">IF(B144&lt;2010, 0, metadata!$H$27*(denatran!M144 + denatran!N144))</f>
        <v>0</v>
      </c>
    </row>
    <row r="145" customFormat="false" ht="12.8" hidden="false" customHeight="false" outlineLevel="0" collapsed="false">
      <c r="A145" s="0" t="str">
        <f aca="false">denatran!A145</f>
        <v>AMAZONAS</v>
      </c>
      <c r="B145" s="0" t="n">
        <f aca="false">denatran!B145</f>
        <v>1995</v>
      </c>
      <c r="C145" s="0" t="n">
        <f aca="false">metadata!$H$2*denatran!$D145</f>
        <v>16788.9621558987</v>
      </c>
      <c r="D145" s="0" t="n">
        <f aca="false">IF(B145&gt;2006, 0, metadata!$H$3*denatran!D145)</f>
        <v>1277.87228212116</v>
      </c>
      <c r="E145" s="0" t="n">
        <f aca="false">IF(B145&lt;2003, 0, metadata!$H$4*denatran!D145)</f>
        <v>0</v>
      </c>
      <c r="F145" s="0" t="n">
        <f aca="false">IF(B145&lt;2003, 0, metadata!$H$5*denatran!D145)</f>
        <v>0</v>
      </c>
      <c r="G145" s="0" t="n">
        <f aca="false">IF(B145&lt;2003, 0, metadata!$H$6*(denatran!H145 + denatran!I145 + denatran!X145))</f>
        <v>0</v>
      </c>
      <c r="H145" s="0" t="n">
        <f aca="false">IF(B145&gt;2006, 0, metadata!$H$7*(denatran!H145 + denatran!I145 + denatran!X145))</f>
        <v>157.519782890251</v>
      </c>
      <c r="I145" s="0" t="n">
        <f aca="false">IF(B145&lt;2003, 0, metadata!$H$8*(denatran!H145 + denatran!I145 + denatran!X145))</f>
        <v>0</v>
      </c>
      <c r="J145" s="0" t="n">
        <f aca="false">IF(B145&lt;2003, 0, metadata!$H$9*(denatran!H145 + denatran!I145 + denatran!X145))</f>
        <v>0</v>
      </c>
      <c r="K145" s="0" t="n">
        <f aca="false">metadata!$H$10*(denatran!H145 + denatran!I145 + denatran!X145)</f>
        <v>3462.6412543525</v>
      </c>
      <c r="L145" s="5" t="n">
        <f aca="false">metadata!$H$11*(denatran!G145 + denatran!F145)</f>
        <v>396.046704010526</v>
      </c>
      <c r="M145" s="0" t="n">
        <f aca="false">metadata!$H$12*(denatran!G145 + denatran!F145)</f>
        <v>1310.43602121337</v>
      </c>
      <c r="N145" s="0" t="n">
        <f aca="false">metadata!$H$13*(denatran!G145 + denatran!F145)</f>
        <v>747.16171879197</v>
      </c>
      <c r="O145" s="0" t="n">
        <f aca="false">metadata!$H$14*(denatran!G145 + denatran!F145)</f>
        <v>1378.23329432776</v>
      </c>
      <c r="P145" s="0" t="n">
        <f aca="false">metadata!$H$15*(denatran!G145 + denatran!F145)</f>
        <v>1530.46340166778</v>
      </c>
      <c r="Q145" s="0" t="n">
        <f aca="false">metadata!$H$16*(denatran!L145 + denatran!O145)</f>
        <v>893.760162197483</v>
      </c>
      <c r="R145" s="0" t="n">
        <f aca="false">metadata!$H$17*(denatran!L145 + denatran!O145)</f>
        <v>216.212301994378</v>
      </c>
      <c r="S145" s="0" t="n">
        <f aca="false">metadata!$H$18*(denatran!L145 + denatran!O145)</f>
        <v>404.708352077275</v>
      </c>
      <c r="T145" s="0" t="n">
        <f aca="false">metadata!$H$19*(denatran!M145 + denatran!N145)</f>
        <v>6516.67842344128</v>
      </c>
      <c r="U145" s="0" t="n">
        <f aca="false">metadata!$H$20*(denatran!M145 + denatran!N145)</f>
        <v>930.95406049161</v>
      </c>
      <c r="V145" s="0" t="n">
        <f aca="false">metadata!$H$21*(denatran!M145 + denatran!N145)</f>
        <v>310.31802016387</v>
      </c>
      <c r="W145" s="0" t="n">
        <f aca="false">IF(B145&lt;2010, 0, metadata!$H$22*(denatran!M145 + denatran!N145))</f>
        <v>0</v>
      </c>
      <c r="X145" s="0" t="n">
        <f aca="false">IF(B145&lt;2010, 0, metadata!$H$23*(denatran!M145 + denatran!N145))</f>
        <v>0</v>
      </c>
      <c r="Y145" s="0" t="n">
        <f aca="false">IF(B145&lt;2010, 0, metadata!$H$24*(denatran!M145 + denatran!N145))</f>
        <v>0</v>
      </c>
      <c r="Z145" s="0" t="n">
        <f aca="false">IF(B145&lt;2010, 0, metadata!$H$25*(denatran!M145 + denatran!N145))</f>
        <v>0</v>
      </c>
      <c r="AA145" s="0" t="n">
        <f aca="false">IF(B145&lt;2010, 0, metadata!$H$26*(denatran!M145 + denatran!N145))</f>
        <v>0</v>
      </c>
      <c r="AB145" s="0" t="n">
        <f aca="false">IF(B145&lt;2010, 0, metadata!$H$27*(denatran!M145 + denatran!N145))</f>
        <v>0</v>
      </c>
    </row>
    <row r="146" customFormat="false" ht="12.8" hidden="false" customHeight="false" outlineLevel="0" collapsed="false">
      <c r="A146" s="0" t="str">
        <f aca="false">denatran!A146</f>
        <v>AMAZONAS</v>
      </c>
      <c r="B146" s="0" t="n">
        <f aca="false">denatran!B146</f>
        <v>1994</v>
      </c>
      <c r="C146" s="0" t="n">
        <f aca="false">metadata!$H$2*denatran!$D146</f>
        <v>14636.5532290226</v>
      </c>
      <c r="D146" s="0" t="n">
        <f aca="false">IF(B146&gt;2006, 0, metadata!$H$3*denatran!D146)</f>
        <v>1114.04418590505</v>
      </c>
      <c r="E146" s="0" t="n">
        <f aca="false">IF(B146&lt;2003, 0, metadata!$H$4*denatran!D146)</f>
        <v>0</v>
      </c>
      <c r="F146" s="0" t="n">
        <f aca="false">IF(B146&lt;2003, 0, metadata!$H$5*denatran!D146)</f>
        <v>0</v>
      </c>
      <c r="G146" s="0" t="n">
        <f aca="false">IF(B146&lt;2003, 0, metadata!$H$6*(denatran!H146 + denatran!I146 + denatran!X146))</f>
        <v>0</v>
      </c>
      <c r="H146" s="0" t="n">
        <f aca="false">IF(B146&gt;2006, 0, metadata!$H$7*(denatran!H146 + denatran!I146 + denatran!X146))</f>
        <v>137.325146455655</v>
      </c>
      <c r="I146" s="0" t="n">
        <f aca="false">IF(B146&lt;2003, 0, metadata!$H$8*(denatran!H146 + denatran!I146 + denatran!X146))</f>
        <v>0</v>
      </c>
      <c r="J146" s="0" t="n">
        <f aca="false">IF(B146&lt;2003, 0, metadata!$H$9*(denatran!H146 + denatran!I146 + denatran!X146))</f>
        <v>0</v>
      </c>
      <c r="K146" s="0" t="n">
        <f aca="false">metadata!$H$10*(denatran!H146 + denatran!I146 + denatran!X146)</f>
        <v>3018.71745029417</v>
      </c>
      <c r="L146" s="5" t="n">
        <f aca="false">metadata!$H$11*(denatran!G146 + denatran!F146)</f>
        <v>345.272007322523</v>
      </c>
      <c r="M146" s="0" t="n">
        <f aca="false">metadata!$H$12*(denatran!G146 + denatran!F146)</f>
        <v>1142.43312955347</v>
      </c>
      <c r="N146" s="0" t="n">
        <f aca="false">metadata!$H$13*(denatran!G146 + denatran!F146)</f>
        <v>651.37273919844</v>
      </c>
      <c r="O146" s="0" t="n">
        <f aca="false">metadata!$H$14*(denatran!G146 + denatran!F146)</f>
        <v>1201.53853389633</v>
      </c>
      <c r="P146" s="0" t="n">
        <f aca="false">metadata!$H$15*(denatran!G146 + denatran!F146)</f>
        <v>1334.25216136491</v>
      </c>
      <c r="Q146" s="0" t="n">
        <f aca="false">metadata!$H$16*(denatran!L146 + denatran!O146)</f>
        <v>779.17670350976</v>
      </c>
      <c r="R146" s="0" t="n">
        <f aca="false">metadata!$H$17*(denatran!L146 + denatran!O146)</f>
        <v>188.493060948282</v>
      </c>
      <c r="S146" s="0" t="n">
        <f aca="false">metadata!$H$18*(denatran!L146 + denatran!O146)</f>
        <v>352.823199099762</v>
      </c>
      <c r="T146" s="0" t="n">
        <f aca="false">metadata!$H$19*(denatran!M146 + denatran!N146)</f>
        <v>5681.21541614229</v>
      </c>
      <c r="U146" s="0" t="n">
        <f aca="false">metadata!$H$20*(denatran!M146 + denatran!N146)</f>
        <v>811.602202306041</v>
      </c>
      <c r="V146" s="0" t="n">
        <f aca="false">metadata!$H$21*(denatran!M146 + denatran!N146)</f>
        <v>270.534067435347</v>
      </c>
      <c r="W146" s="0" t="n">
        <f aca="false">IF(B146&lt;2010, 0, metadata!$H$22*(denatran!M146 + denatran!N146))</f>
        <v>0</v>
      </c>
      <c r="X146" s="0" t="n">
        <f aca="false">IF(B146&lt;2010, 0, metadata!$H$23*(denatran!M146 + denatran!N146))</f>
        <v>0</v>
      </c>
      <c r="Y146" s="0" t="n">
        <f aca="false">IF(B146&lt;2010, 0, metadata!$H$24*(denatran!M146 + denatran!N146))</f>
        <v>0</v>
      </c>
      <c r="Z146" s="0" t="n">
        <f aca="false">IF(B146&lt;2010, 0, metadata!$H$25*(denatran!M146 + denatran!N146))</f>
        <v>0</v>
      </c>
      <c r="AA146" s="0" t="n">
        <f aca="false">IF(B146&lt;2010, 0, metadata!$H$26*(denatran!M146 + denatran!N146))</f>
        <v>0</v>
      </c>
      <c r="AB146" s="0" t="n">
        <f aca="false">IF(B146&lt;2010, 0, metadata!$H$27*(denatran!M146 + denatran!N146))</f>
        <v>0</v>
      </c>
    </row>
    <row r="147" customFormat="false" ht="12.8" hidden="false" customHeight="false" outlineLevel="0" collapsed="false">
      <c r="A147" s="0" t="str">
        <f aca="false">denatran!A147</f>
        <v>AMAZONAS</v>
      </c>
      <c r="B147" s="0" t="n">
        <f aca="false">denatran!B147</f>
        <v>1993</v>
      </c>
      <c r="C147" s="0" t="n">
        <f aca="false">metadata!$H$2*denatran!$D147</f>
        <v>12760.0913288582</v>
      </c>
      <c r="D147" s="0" t="n">
        <f aca="false">IF(B147&gt;2006, 0, metadata!$H$3*denatran!D147)</f>
        <v>971.219475931304</v>
      </c>
      <c r="E147" s="0" t="n">
        <f aca="false">IF(B147&lt;2003, 0, metadata!$H$4*denatran!D147)</f>
        <v>0</v>
      </c>
      <c r="F147" s="0" t="n">
        <f aca="false">IF(B147&lt;2003, 0, metadata!$H$5*denatran!D147)</f>
        <v>0</v>
      </c>
      <c r="G147" s="0" t="n">
        <f aca="false">IF(B147&lt;2003, 0, metadata!$H$6*(denatran!H147 + denatran!I147 + denatran!X147))</f>
        <v>0</v>
      </c>
      <c r="H147" s="0" t="n">
        <f aca="false">IF(B147&gt;2006, 0, metadata!$H$7*(denatran!H147 + denatran!I147 + denatran!X147))</f>
        <v>119.719539368628</v>
      </c>
      <c r="I147" s="0" t="n">
        <f aca="false">IF(B147&lt;2003, 0, metadata!$H$8*(denatran!H147 + denatran!I147 + denatran!X147))</f>
        <v>0</v>
      </c>
      <c r="J147" s="0" t="n">
        <f aca="false">IF(B147&lt;2003, 0, metadata!$H$9*(denatran!H147 + denatran!I147 + denatran!X147))</f>
        <v>0</v>
      </c>
      <c r="K147" s="0" t="n">
        <f aca="false">metadata!$H$10*(denatran!H147 + denatran!I147 + denatran!X147)</f>
        <v>2631.7063695975</v>
      </c>
      <c r="L147" s="5" t="n">
        <f aca="false">metadata!$H$11*(denatran!G147 + denatran!F147)</f>
        <v>301.006820239453</v>
      </c>
      <c r="M147" s="0" t="n">
        <f aca="false">metadata!$H$12*(denatran!G147 + denatran!F147)</f>
        <v>995.968848820904</v>
      </c>
      <c r="N147" s="0" t="n">
        <f aca="false">metadata!$H$13*(denatran!G147 + denatran!F147)</f>
        <v>567.864271816381</v>
      </c>
      <c r="O147" s="0" t="n">
        <f aca="false">metadata!$H$14*(denatran!G147 + denatran!F147)</f>
        <v>1047.49671509126</v>
      </c>
      <c r="P147" s="0" t="n">
        <f aca="false">metadata!$H$15*(denatran!G147 + denatran!F147)</f>
        <v>1163.19594978029</v>
      </c>
      <c r="Q147" s="0" t="n">
        <f aca="false">metadata!$H$16*(denatran!L147 + denatran!O147)</f>
        <v>679.283280874397</v>
      </c>
      <c r="R147" s="0" t="n">
        <f aca="false">metadata!$H$17*(denatran!L147 + denatran!O147)</f>
        <v>164.327532235315</v>
      </c>
      <c r="S147" s="0" t="n">
        <f aca="false">metadata!$H$18*(denatran!L147 + denatran!O147)</f>
        <v>307.589920455168</v>
      </c>
      <c r="T147" s="0" t="n">
        <f aca="false">metadata!$H$19*(denatran!M147 + denatran!N147)</f>
        <v>4952.86195011731</v>
      </c>
      <c r="U147" s="0" t="n">
        <f aca="false">metadata!$H$20*(denatran!M147 + denatran!N147)</f>
        <v>707.551707159616</v>
      </c>
      <c r="V147" s="0" t="n">
        <f aca="false">metadata!$H$21*(denatran!M147 + denatran!N147)</f>
        <v>235.850569053205</v>
      </c>
      <c r="W147" s="0" t="n">
        <f aca="false">IF(B147&lt;2010, 0, metadata!$H$22*(denatran!M147 + denatran!N147))</f>
        <v>0</v>
      </c>
      <c r="X147" s="0" t="n">
        <f aca="false">IF(B147&lt;2010, 0, metadata!$H$23*(denatran!M147 + denatran!N147))</f>
        <v>0</v>
      </c>
      <c r="Y147" s="0" t="n">
        <f aca="false">IF(B147&lt;2010, 0, metadata!$H$24*(denatran!M147 + denatran!N147))</f>
        <v>0</v>
      </c>
      <c r="Z147" s="0" t="n">
        <f aca="false">IF(B147&lt;2010, 0, metadata!$H$25*(denatran!M147 + denatran!N147))</f>
        <v>0</v>
      </c>
      <c r="AA147" s="0" t="n">
        <f aca="false">IF(B147&lt;2010, 0, metadata!$H$26*(denatran!M147 + denatran!N147))</f>
        <v>0</v>
      </c>
      <c r="AB147" s="0" t="n">
        <f aca="false">IF(B147&lt;2010, 0, metadata!$H$27*(denatran!M147 + denatran!N147))</f>
        <v>0</v>
      </c>
    </row>
    <row r="148" customFormat="false" ht="12.8" hidden="false" customHeight="false" outlineLevel="0" collapsed="false">
      <c r="A148" s="0" t="str">
        <f aca="false">denatran!A148</f>
        <v>AMAZONAS</v>
      </c>
      <c r="B148" s="0" t="n">
        <f aca="false">denatran!B148</f>
        <v>1992</v>
      </c>
      <c r="C148" s="0" t="n">
        <f aca="false">metadata!$H$2*denatran!$D148</f>
        <v>11124.1989950167</v>
      </c>
      <c r="D148" s="0" t="n">
        <f aca="false">IF(B148&gt;2006, 0, metadata!$H$3*denatran!D148)</f>
        <v>846.705438045048</v>
      </c>
      <c r="E148" s="0" t="n">
        <f aca="false">IF(B148&lt;2003, 0, metadata!$H$4*denatran!D148)</f>
        <v>0</v>
      </c>
      <c r="F148" s="0" t="n">
        <f aca="false">IF(B148&lt;2003, 0, metadata!$H$5*denatran!D148)</f>
        <v>0</v>
      </c>
      <c r="G148" s="0" t="n">
        <f aca="false">IF(B148&lt;2003, 0, metadata!$H$6*(denatran!H148 + denatran!I148 + denatran!X148))</f>
        <v>0</v>
      </c>
      <c r="H148" s="0" t="n">
        <f aca="false">IF(B148&gt;2006, 0, metadata!$H$7*(denatran!H148 + denatran!I148 + denatran!X148))</f>
        <v>104.371038200675</v>
      </c>
      <c r="I148" s="0" t="n">
        <f aca="false">IF(B148&lt;2003, 0, metadata!$H$8*(denatran!H148 + denatran!I148 + denatran!X148))</f>
        <v>0</v>
      </c>
      <c r="J148" s="0" t="n">
        <f aca="false">IF(B148&lt;2003, 0, metadata!$H$9*(denatran!H148 + denatran!I148 + denatran!X148))</f>
        <v>0</v>
      </c>
      <c r="K148" s="0" t="n">
        <f aca="false">metadata!$H$10*(denatran!H148 + denatran!I148 + denatran!X148)</f>
        <v>2294.31158424752</v>
      </c>
      <c r="L148" s="5" t="n">
        <f aca="false">metadata!$H$11*(denatran!G148 + denatran!F148)</f>
        <v>262.416598823869</v>
      </c>
      <c r="M148" s="0" t="n">
        <f aca="false">metadata!$H$12*(denatran!G148 + denatran!F148)</f>
        <v>868.281847016599</v>
      </c>
      <c r="N148" s="0" t="n">
        <f aca="false">metadata!$H$13*(denatran!G148 + denatran!F148)</f>
        <v>495.061908182358</v>
      </c>
      <c r="O148" s="0" t="n">
        <f aca="false">metadata!$H$14*(denatran!G148 + denatran!F148)</f>
        <v>913.203644471425</v>
      </c>
      <c r="P148" s="0" t="n">
        <f aca="false">metadata!$H$15*(denatran!G148 + denatran!F148)</f>
        <v>1014.06979637279</v>
      </c>
      <c r="Q148" s="0" t="n">
        <f aca="false">metadata!$H$16*(denatran!L148 + denatran!O148)</f>
        <v>592.196575689463</v>
      </c>
      <c r="R148" s="0" t="n">
        <f aca="false">metadata!$H$17*(denatran!L148 + denatran!O148)</f>
        <v>143.26011639207</v>
      </c>
      <c r="S148" s="0" t="n">
        <f aca="false">metadata!$H$18*(denatran!L148 + denatran!O148)</f>
        <v>268.155720505398</v>
      </c>
      <c r="T148" s="0" t="n">
        <f aca="false">metadata!$H$19*(denatran!M148 + denatran!N148)</f>
        <v>4317.88617400765</v>
      </c>
      <c r="U148" s="0" t="n">
        <f aca="false">metadata!$H$20*(denatran!M148 + denatran!N148)</f>
        <v>616.840882001093</v>
      </c>
      <c r="V148" s="0" t="n">
        <f aca="false">metadata!$H$21*(denatran!M148 + denatran!N148)</f>
        <v>205.613627333698</v>
      </c>
      <c r="W148" s="0" t="n">
        <f aca="false">IF(B148&lt;2010, 0, metadata!$H$22*(denatran!M148 + denatran!N148))</f>
        <v>0</v>
      </c>
      <c r="X148" s="0" t="n">
        <f aca="false">IF(B148&lt;2010, 0, metadata!$H$23*(denatran!M148 + denatran!N148))</f>
        <v>0</v>
      </c>
      <c r="Y148" s="0" t="n">
        <f aca="false">IF(B148&lt;2010, 0, metadata!$H$24*(denatran!M148 + denatran!N148))</f>
        <v>0</v>
      </c>
      <c r="Z148" s="0" t="n">
        <f aca="false">IF(B148&lt;2010, 0, metadata!$H$25*(denatran!M148 + denatran!N148))</f>
        <v>0</v>
      </c>
      <c r="AA148" s="0" t="n">
        <f aca="false">IF(B148&lt;2010, 0, metadata!$H$26*(denatran!M148 + denatran!N148))</f>
        <v>0</v>
      </c>
      <c r="AB148" s="0" t="n">
        <f aca="false">IF(B148&lt;2010, 0, metadata!$H$27*(denatran!M148 + denatran!N148))</f>
        <v>0</v>
      </c>
    </row>
    <row r="149" customFormat="false" ht="12.8" hidden="false" customHeight="false" outlineLevel="0" collapsed="false">
      <c r="A149" s="0" t="str">
        <f aca="false">denatran!A149</f>
        <v>AMAZONAS</v>
      </c>
      <c r="B149" s="0" t="n">
        <f aca="false">denatran!B149</f>
        <v>1991</v>
      </c>
      <c r="C149" s="0" t="n">
        <f aca="false">metadata!$H$2*denatran!$D149</f>
        <v>9698.03429234582</v>
      </c>
      <c r="D149" s="0" t="n">
        <f aca="false">IF(B149&gt;2006, 0, metadata!$H$3*denatran!D149)</f>
        <v>738.154574307327</v>
      </c>
      <c r="E149" s="0" t="n">
        <f aca="false">IF(B149&lt;2003, 0, metadata!$H$4*denatran!D149)</f>
        <v>0</v>
      </c>
      <c r="F149" s="0" t="n">
        <f aca="false">IF(B149&lt;2003, 0, metadata!$H$5*denatran!D149)</f>
        <v>0</v>
      </c>
      <c r="G149" s="0" t="n">
        <f aca="false">IF(B149&lt;2003, 0, metadata!$H$6*(denatran!H149 + denatran!I149 + denatran!X149))</f>
        <v>0</v>
      </c>
      <c r="H149" s="0" t="n">
        <f aca="false">IF(B149&gt;2006, 0, metadata!$H$7*(denatran!H149 + denatran!I149 + denatran!X149))</f>
        <v>90.9902733717104</v>
      </c>
      <c r="I149" s="0" t="n">
        <f aca="false">IF(B149&lt;2003, 0, metadata!$H$8*(denatran!H149 + denatran!I149 + denatran!X149))</f>
        <v>0</v>
      </c>
      <c r="J149" s="0" t="n">
        <f aca="false">IF(B149&lt;2003, 0, metadata!$H$9*(denatran!H149 + denatran!I149 + denatran!X149))</f>
        <v>0</v>
      </c>
      <c r="K149" s="0" t="n">
        <f aca="false">metadata!$H$10*(denatran!H149 + denatran!I149 + denatran!X149)</f>
        <v>2000.17209610562</v>
      </c>
      <c r="L149" s="5" t="n">
        <f aca="false">metadata!$H$11*(denatran!G149 + denatran!F149)</f>
        <v>228.773790851339</v>
      </c>
      <c r="M149" s="0" t="n">
        <f aca="false">metadata!$H$12*(denatran!G149 + denatran!F149)</f>
        <v>756.964805426486</v>
      </c>
      <c r="N149" s="0" t="n">
        <f aca="false">metadata!$H$13*(denatran!G149 + denatran!F149)</f>
        <v>431.593084997618</v>
      </c>
      <c r="O149" s="0" t="n">
        <f aca="false">metadata!$H$14*(denatran!G149 + denatran!F149)</f>
        <v>796.127457261991</v>
      </c>
      <c r="P149" s="0" t="n">
        <f aca="false">metadata!$H$15*(denatran!G149 + denatran!F149)</f>
        <v>884.062184114198</v>
      </c>
      <c r="Q149" s="0" t="n">
        <f aca="false">metadata!$H$16*(denatran!L149 + denatran!O149)</f>
        <v>516.274717974654</v>
      </c>
      <c r="R149" s="0" t="n">
        <f aca="false">metadata!$H$17*(denatran!L149 + denatran!O149)</f>
        <v>124.893623542525</v>
      </c>
      <c r="S149" s="0" t="n">
        <f aca="false">metadata!$H$18*(denatran!L149 + denatran!O149)</f>
        <v>233.777135262955</v>
      </c>
      <c r="T149" s="0" t="n">
        <f aca="false">metadata!$H$19*(denatran!M149 + denatran!N149)</f>
        <v>3764.31671212738</v>
      </c>
      <c r="U149" s="0" t="n">
        <f aca="false">metadata!$H$20*(denatran!M149 + denatran!N149)</f>
        <v>537.759530303911</v>
      </c>
      <c r="V149" s="0" t="n">
        <f aca="false">metadata!$H$21*(denatran!M149 + denatran!N149)</f>
        <v>179.25317676797</v>
      </c>
      <c r="W149" s="0" t="n">
        <f aca="false">IF(B149&lt;2010, 0, metadata!$H$22*(denatran!M149 + denatran!N149))</f>
        <v>0</v>
      </c>
      <c r="X149" s="0" t="n">
        <f aca="false">IF(B149&lt;2010, 0, metadata!$H$23*(denatran!M149 + denatran!N149))</f>
        <v>0</v>
      </c>
      <c r="Y149" s="0" t="n">
        <f aca="false">IF(B149&lt;2010, 0, metadata!$H$24*(denatran!M149 + denatran!N149))</f>
        <v>0</v>
      </c>
      <c r="Z149" s="0" t="n">
        <f aca="false">IF(B149&lt;2010, 0, metadata!$H$25*(denatran!M149 + denatran!N149))</f>
        <v>0</v>
      </c>
      <c r="AA149" s="0" t="n">
        <f aca="false">IF(B149&lt;2010, 0, metadata!$H$26*(denatran!M149 + denatran!N149))</f>
        <v>0</v>
      </c>
      <c r="AB149" s="0" t="n">
        <f aca="false">IF(B149&lt;2010, 0, metadata!$H$27*(denatran!M149 + denatran!N149))</f>
        <v>0</v>
      </c>
    </row>
    <row r="150" customFormat="false" ht="12.8" hidden="false" customHeight="false" outlineLevel="0" collapsed="false">
      <c r="A150" s="0" t="str">
        <f aca="false">denatran!A150</f>
        <v>AMAZONAS</v>
      </c>
      <c r="B150" s="0" t="n">
        <f aca="false">denatran!B150</f>
        <v>1990</v>
      </c>
      <c r="C150" s="0" t="n">
        <f aca="false">metadata!$H$2*denatran!$D150</f>
        <v>8454.70933931042</v>
      </c>
      <c r="D150" s="0" t="n">
        <f aca="false">IF(B150&gt;2006, 0, metadata!$H$3*denatran!D150)</f>
        <v>643.520344960677</v>
      </c>
      <c r="E150" s="0" t="n">
        <f aca="false">IF(B150&lt;2003, 0, metadata!$H$4*denatran!D150)</f>
        <v>0</v>
      </c>
      <c r="F150" s="0" t="n">
        <f aca="false">IF(B150&lt;2003, 0, metadata!$H$5*denatran!D150)</f>
        <v>0</v>
      </c>
      <c r="G150" s="0" t="n">
        <f aca="false">IF(B150&lt;2003, 0, metadata!$H$6*(denatran!H150 + denatran!I150 + denatran!X150))</f>
        <v>0</v>
      </c>
      <c r="H150" s="0" t="n">
        <f aca="false">IF(B150&gt;2006, 0, metadata!$H$7*(denatran!H150 + denatran!I150 + denatran!X150))</f>
        <v>79.324973584531</v>
      </c>
      <c r="I150" s="0" t="n">
        <f aca="false">IF(B150&lt;2003, 0, metadata!$H$8*(denatran!H150 + denatran!I150 + denatran!X150))</f>
        <v>0</v>
      </c>
      <c r="J150" s="0" t="n">
        <f aca="false">IF(B150&lt;2003, 0, metadata!$H$9*(denatran!H150 + denatran!I150 + denatran!X150))</f>
        <v>0</v>
      </c>
      <c r="K150" s="0" t="n">
        <f aca="false">metadata!$H$10*(denatran!H150 + denatran!I150 + denatran!X150)</f>
        <v>1743.74241123474</v>
      </c>
      <c r="L150" s="5" t="n">
        <f aca="false">metadata!$H$11*(denatran!G150 + denatran!F150)</f>
        <v>199.444119065123</v>
      </c>
      <c r="M150" s="0" t="n">
        <f aca="false">metadata!$H$12*(denatran!G150 + denatran!F150)</f>
        <v>659.919032769325</v>
      </c>
      <c r="N150" s="0" t="n">
        <f aca="false">metadata!$H$13*(denatran!G150 + denatran!F150)</f>
        <v>376.261206808799</v>
      </c>
      <c r="O150" s="0" t="n">
        <f aca="false">metadata!$H$14*(denatran!G150 + denatran!F150)</f>
        <v>694.060883400554</v>
      </c>
      <c r="P150" s="0" t="n">
        <f aca="false">metadata!$H$15*(denatran!G150 + denatran!F150)</f>
        <v>770.722043173296</v>
      </c>
      <c r="Q150" s="0" t="n">
        <f aca="false">metadata!$H$16*(denatran!L150 + denatran!O150)</f>
        <v>450.086331737886</v>
      </c>
      <c r="R150" s="0" t="n">
        <f aca="false">metadata!$H$17*(denatran!L150 + denatran!O150)</f>
        <v>108.881785066351</v>
      </c>
      <c r="S150" s="0" t="n">
        <f aca="false">metadata!$H$18*(denatran!L150 + denatran!O150)</f>
        <v>203.806015656689</v>
      </c>
      <c r="T150" s="0" t="n">
        <f aca="false">metadata!$H$19*(denatran!M150 + denatran!N150)</f>
        <v>3281.71696477342</v>
      </c>
      <c r="U150" s="0" t="n">
        <f aca="false">metadata!$H$20*(denatran!M150 + denatran!N150)</f>
        <v>468.816709253345</v>
      </c>
      <c r="V150" s="0" t="n">
        <f aca="false">metadata!$H$21*(denatran!M150 + denatran!N150)</f>
        <v>156.272236417782</v>
      </c>
      <c r="W150" s="0" t="n">
        <f aca="false">IF(B150&lt;2010, 0, metadata!$H$22*(denatran!M150 + denatran!N150))</f>
        <v>0</v>
      </c>
      <c r="X150" s="0" t="n">
        <f aca="false">IF(B150&lt;2010, 0, metadata!$H$23*(denatran!M150 + denatran!N150))</f>
        <v>0</v>
      </c>
      <c r="Y150" s="0" t="n">
        <f aca="false">IF(B150&lt;2010, 0, metadata!$H$24*(denatran!M150 + denatran!N150))</f>
        <v>0</v>
      </c>
      <c r="Z150" s="0" t="n">
        <f aca="false">IF(B150&lt;2010, 0, metadata!$H$25*(denatran!M150 + denatran!N150))</f>
        <v>0</v>
      </c>
      <c r="AA150" s="0" t="n">
        <f aca="false">IF(B150&lt;2010, 0, metadata!$H$26*(denatran!M150 + denatran!N150))</f>
        <v>0</v>
      </c>
      <c r="AB150" s="0" t="n">
        <f aca="false">IF(B150&lt;2010, 0, metadata!$H$27*(denatran!M150 + denatran!N150))</f>
        <v>0</v>
      </c>
    </row>
    <row r="151" customFormat="false" ht="12.8" hidden="false" customHeight="false" outlineLevel="0" collapsed="false">
      <c r="A151" s="0" t="str">
        <f aca="false">denatran!A151</f>
        <v>AMAZONAS</v>
      </c>
      <c r="B151" s="0" t="n">
        <f aca="false">denatran!B151</f>
        <v>1989</v>
      </c>
      <c r="C151" s="0" t="n">
        <f aca="false">metadata!$H$2*denatran!$D151</f>
        <v>7370.78338325119</v>
      </c>
      <c r="D151" s="0" t="n">
        <f aca="false">IF(B151&gt;2006, 0, metadata!$H$3*denatran!D151)</f>
        <v>561.01858444339</v>
      </c>
      <c r="E151" s="0" t="n">
        <f aca="false">IF(B151&lt;2003, 0, metadata!$H$4*denatran!D151)</f>
        <v>0</v>
      </c>
      <c r="F151" s="0" t="n">
        <f aca="false">IF(B151&lt;2003, 0, metadata!$H$5*denatran!D151)</f>
        <v>0</v>
      </c>
      <c r="G151" s="0" t="n">
        <f aca="false">IF(B151&lt;2003, 0, metadata!$H$6*(denatran!H151 + denatran!I151 + denatran!X151))</f>
        <v>0</v>
      </c>
      <c r="H151" s="0" t="n">
        <f aca="false">IF(B151&gt;2006, 0, metadata!$H$7*(denatran!H151 + denatran!I151 + denatran!X151))</f>
        <v>69.155209683576</v>
      </c>
      <c r="I151" s="0" t="n">
        <f aca="false">IF(B151&lt;2003, 0, metadata!$H$8*(denatran!H151 + denatran!I151 + denatran!X151))</f>
        <v>0</v>
      </c>
      <c r="J151" s="0" t="n">
        <f aca="false">IF(B151&lt;2003, 0, metadata!$H$9*(denatran!H151 + denatran!I151 + denatran!X151))</f>
        <v>0</v>
      </c>
      <c r="K151" s="0" t="n">
        <f aca="false">metadata!$H$10*(denatran!H151 + denatran!I151 + denatran!X151)</f>
        <v>1520.187989153</v>
      </c>
      <c r="L151" s="5" t="n">
        <f aca="false">metadata!$H$11*(denatran!G151 + denatran!F151)</f>
        <v>173.874622969863</v>
      </c>
      <c r="M151" s="0" t="n">
        <f aca="false">metadata!$H$12*(denatran!G151 + denatran!F151)</f>
        <v>575.314897983716</v>
      </c>
      <c r="N151" s="0" t="n">
        <f aca="false">metadata!$H$13*(denatran!G151 + denatran!F151)</f>
        <v>328.023086259584</v>
      </c>
      <c r="O151" s="0" t="n">
        <f aca="false">metadata!$H$14*(denatran!G151 + denatran!F151)</f>
        <v>605.079633258061</v>
      </c>
      <c r="P151" s="0" t="n">
        <f aca="false">metadata!$H$15*(denatran!G151 + denatran!F151)</f>
        <v>671.912540211641</v>
      </c>
      <c r="Q151" s="0" t="n">
        <f aca="false">metadata!$H$16*(denatran!L151 + denatran!O151)</f>
        <v>392.383548843877</v>
      </c>
      <c r="R151" s="0" t="n">
        <f aca="false">metadata!$H$17*(denatran!L151 + denatran!O151)</f>
        <v>94.9227252998917</v>
      </c>
      <c r="S151" s="0" t="n">
        <f aca="false">metadata!$H$18*(denatran!L151 + denatran!O151)</f>
        <v>177.677307796306</v>
      </c>
      <c r="T151" s="0" t="n">
        <f aca="false">metadata!$H$19*(denatran!M151 + denatran!N151)</f>
        <v>2860.98834409585</v>
      </c>
      <c r="U151" s="0" t="n">
        <f aca="false">metadata!$H$20*(denatran!M151 + denatran!N151)</f>
        <v>408.712620585122</v>
      </c>
      <c r="V151" s="0" t="n">
        <f aca="false">metadata!$H$21*(denatran!M151 + denatran!N151)</f>
        <v>136.237540195041</v>
      </c>
      <c r="W151" s="0" t="n">
        <f aca="false">IF(B151&lt;2010, 0, metadata!$H$22*(denatran!M151 + denatran!N151))</f>
        <v>0</v>
      </c>
      <c r="X151" s="0" t="n">
        <f aca="false">IF(B151&lt;2010, 0, metadata!$H$23*(denatran!M151 + denatran!N151))</f>
        <v>0</v>
      </c>
      <c r="Y151" s="0" t="n">
        <f aca="false">IF(B151&lt;2010, 0, metadata!$H$24*(denatran!M151 + denatran!N151))</f>
        <v>0</v>
      </c>
      <c r="Z151" s="0" t="n">
        <f aca="false">IF(B151&lt;2010, 0, metadata!$H$25*(denatran!M151 + denatran!N151))</f>
        <v>0</v>
      </c>
      <c r="AA151" s="0" t="n">
        <f aca="false">IF(B151&lt;2010, 0, metadata!$H$26*(denatran!M151 + denatran!N151))</f>
        <v>0</v>
      </c>
      <c r="AB151" s="0" t="n">
        <f aca="false">IF(B151&lt;2010, 0, metadata!$H$27*(denatran!M151 + denatran!N151))</f>
        <v>0</v>
      </c>
    </row>
    <row r="152" customFormat="false" ht="12.8" hidden="false" customHeight="false" outlineLevel="0" collapsed="false">
      <c r="A152" s="0" t="str">
        <f aca="false">denatran!A152</f>
        <v>AMAZONAS</v>
      </c>
      <c r="B152" s="0" t="n">
        <f aca="false">denatran!B152</f>
        <v>1988</v>
      </c>
      <c r="C152" s="0" t="n">
        <f aca="false">metadata!$H$2*denatran!$D152</f>
        <v>6425.82086532652</v>
      </c>
      <c r="D152" s="0" t="n">
        <f aca="false">IF(B152&gt;2006, 0, metadata!$H$3*denatran!D152)</f>
        <v>489.093864017768</v>
      </c>
      <c r="E152" s="0" t="n">
        <f aca="false">IF(B152&lt;2003, 0, metadata!$H$4*denatran!D152)</f>
        <v>0</v>
      </c>
      <c r="F152" s="0" t="n">
        <f aca="false">IF(B152&lt;2003, 0, metadata!$H$5*denatran!D152)</f>
        <v>0</v>
      </c>
      <c r="G152" s="0" t="n">
        <f aca="false">IF(B152&lt;2003, 0, metadata!$H$6*(denatran!H152 + denatran!I152 + denatran!X152))</f>
        <v>0</v>
      </c>
      <c r="H152" s="0" t="n">
        <f aca="false">IF(B152&gt;2006, 0, metadata!$H$7*(denatran!H152 + denatran!I152 + denatran!X152))</f>
        <v>60.2892482691225</v>
      </c>
      <c r="I152" s="0" t="n">
        <f aca="false">IF(B152&lt;2003, 0, metadata!$H$8*(denatran!H152 + denatran!I152 + denatran!X152))</f>
        <v>0</v>
      </c>
      <c r="J152" s="0" t="n">
        <f aca="false">IF(B152&lt;2003, 0, metadata!$H$9*(denatran!H152 + denatran!I152 + denatran!X152))</f>
        <v>0</v>
      </c>
      <c r="K152" s="0" t="n">
        <f aca="false">metadata!$H$10*(denatran!H152 + denatran!I152 + denatran!X152)</f>
        <v>1325.29409589152</v>
      </c>
      <c r="L152" s="5" t="n">
        <f aca="false">metadata!$H$11*(denatran!G152 + denatran!F152)</f>
        <v>151.5832337129</v>
      </c>
      <c r="M152" s="0" t="n">
        <f aca="false">metadata!$H$12*(denatran!G152 + denatran!F152)</f>
        <v>501.557335682587</v>
      </c>
      <c r="N152" s="0" t="n">
        <f aca="false">metadata!$H$13*(denatran!G152 + denatran!F152)</f>
        <v>285.96927658806</v>
      </c>
      <c r="O152" s="0" t="n">
        <f aca="false">metadata!$H$14*(denatran!G152 + denatran!F152)</f>
        <v>527.50611846888</v>
      </c>
      <c r="P152" s="0" t="n">
        <f aca="false">metadata!$H$15*(denatran!G152 + denatran!F152)</f>
        <v>585.770792067701</v>
      </c>
      <c r="Q152" s="0" t="n">
        <f aca="false">metadata!$H$16*(denatran!L152 + denatran!O152)</f>
        <v>342.078482607596</v>
      </c>
      <c r="R152" s="0" t="n">
        <f aca="false">metadata!$H$17*(denatran!L152 + denatran!O152)</f>
        <v>82.7532701899394</v>
      </c>
      <c r="S152" s="0" t="n">
        <f aca="false">metadata!$H$18*(denatran!L152 + denatran!O152)</f>
        <v>154.898399853523</v>
      </c>
      <c r="T152" s="0" t="n">
        <f aca="false">metadata!$H$19*(denatran!M152 + denatran!N152)</f>
        <v>2494.19873587955</v>
      </c>
      <c r="U152" s="0" t="n">
        <f aca="false">metadata!$H$20*(denatran!M152 + denatran!N152)</f>
        <v>356.314105125649</v>
      </c>
      <c r="V152" s="0" t="n">
        <f aca="false">metadata!$H$21*(denatran!M152 + denatran!N152)</f>
        <v>118.771368375216</v>
      </c>
      <c r="W152" s="0" t="n">
        <f aca="false">IF(B152&lt;2010, 0, metadata!$H$22*(denatran!M152 + denatran!N152))</f>
        <v>0</v>
      </c>
      <c r="X152" s="0" t="n">
        <f aca="false">IF(B152&lt;2010, 0, metadata!$H$23*(denatran!M152 + denatran!N152))</f>
        <v>0</v>
      </c>
      <c r="Y152" s="0" t="n">
        <f aca="false">IF(B152&lt;2010, 0, metadata!$H$24*(denatran!M152 + denatran!N152))</f>
        <v>0</v>
      </c>
      <c r="Z152" s="0" t="n">
        <f aca="false">IF(B152&lt;2010, 0, metadata!$H$25*(denatran!M152 + denatran!N152))</f>
        <v>0</v>
      </c>
      <c r="AA152" s="0" t="n">
        <f aca="false">IF(B152&lt;2010, 0, metadata!$H$26*(denatran!M152 + denatran!N152))</f>
        <v>0</v>
      </c>
      <c r="AB152" s="0" t="n">
        <f aca="false">IF(B152&lt;2010, 0, metadata!$H$27*(denatran!M152 + denatran!N152))</f>
        <v>0</v>
      </c>
    </row>
    <row r="153" customFormat="false" ht="12.8" hidden="false" customHeight="false" outlineLevel="0" collapsed="false">
      <c r="A153" s="0" t="str">
        <f aca="false">denatran!A153</f>
        <v>AMAZONAS</v>
      </c>
      <c r="B153" s="0" t="n">
        <f aca="false">denatran!B153</f>
        <v>1987</v>
      </c>
      <c r="C153" s="0" t="n">
        <f aca="false">metadata!$H$2*denatran!$D153</f>
        <v>5602.00614321302</v>
      </c>
      <c r="D153" s="0" t="n">
        <f aca="false">IF(B153&gt;2006, 0, metadata!$H$3*denatran!D153)</f>
        <v>426.390166837635</v>
      </c>
      <c r="E153" s="0" t="n">
        <f aca="false">IF(B153&lt;2003, 0, metadata!$H$4*denatran!D153)</f>
        <v>0</v>
      </c>
      <c r="F153" s="0" t="n">
        <f aca="false">IF(B153&lt;2003, 0, metadata!$H$5*denatran!D153)</f>
        <v>0</v>
      </c>
      <c r="G153" s="0" t="n">
        <f aca="false">IF(B153&lt;2003, 0, metadata!$H$6*(denatran!H153 + denatran!I153 + denatran!X153))</f>
        <v>0</v>
      </c>
      <c r="H153" s="0" t="n">
        <f aca="false">IF(B153&gt;2006, 0, metadata!$H$7*(denatran!H153 + denatran!I153 + denatran!X153))</f>
        <v>52.5599368939391</v>
      </c>
      <c r="I153" s="0" t="n">
        <f aca="false">IF(B153&lt;2003, 0, metadata!$H$8*(denatran!H153 + denatran!I153 + denatran!X153))</f>
        <v>0</v>
      </c>
      <c r="J153" s="0" t="n">
        <f aca="false">IF(B153&lt;2003, 0, metadata!$H$9*(denatran!H153 + denatran!I153 + denatran!X153))</f>
        <v>0</v>
      </c>
      <c r="K153" s="0" t="n">
        <f aca="false">metadata!$H$10*(denatran!H153 + denatran!I153 + denatran!X153)</f>
        <v>1155.38634243751</v>
      </c>
      <c r="L153" s="5" t="n">
        <f aca="false">metadata!$H$11*(denatran!G153 + denatran!F153)</f>
        <v>132.149685505529</v>
      </c>
      <c r="M153" s="0" t="n">
        <f aca="false">metadata!$H$12*(denatran!G153 + denatran!F153)</f>
        <v>437.255773939885</v>
      </c>
      <c r="N153" s="0" t="n">
        <f aca="false">metadata!$H$13*(denatran!G153 + denatran!F153)</f>
        <v>249.306925572861</v>
      </c>
      <c r="O153" s="0" t="n">
        <f aca="false">metadata!$H$14*(denatran!G153 + denatran!F153)</f>
        <v>459.877823888725</v>
      </c>
      <c r="P153" s="0" t="n">
        <f aca="false">metadata!$H$15*(denatran!G153 + denatran!F153)</f>
        <v>510.672744300237</v>
      </c>
      <c r="Q153" s="0" t="n">
        <f aca="false">metadata!$H$16*(denatran!L153 + denatran!O153)</f>
        <v>298.222717562695</v>
      </c>
      <c r="R153" s="0" t="n">
        <f aca="false">metadata!$H$17*(denatran!L153 + denatran!O153)</f>
        <v>72.1439855997995</v>
      </c>
      <c r="S153" s="0" t="n">
        <f aca="false">metadata!$H$18*(denatran!L153 + denatran!O153)</f>
        <v>135.039834713663</v>
      </c>
      <c r="T153" s="0" t="n">
        <f aca="false">metadata!$H$19*(denatran!M153 + denatran!N153)</f>
        <v>2174.43295317903</v>
      </c>
      <c r="U153" s="0" t="n">
        <f aca="false">metadata!$H$20*(denatran!M153 + denatran!N153)</f>
        <v>310.633279025576</v>
      </c>
      <c r="V153" s="0" t="n">
        <f aca="false">metadata!$H$21*(denatran!M153 + denatran!N153)</f>
        <v>103.544426341859</v>
      </c>
      <c r="W153" s="0" t="n">
        <f aca="false">IF(B153&lt;2010, 0, metadata!$H$22*(denatran!M153 + denatran!N153))</f>
        <v>0</v>
      </c>
      <c r="X153" s="0" t="n">
        <f aca="false">IF(B153&lt;2010, 0, metadata!$H$23*(denatran!M153 + denatran!N153))</f>
        <v>0</v>
      </c>
      <c r="Y153" s="0" t="n">
        <f aca="false">IF(B153&lt;2010, 0, metadata!$H$24*(denatran!M153 + denatran!N153))</f>
        <v>0</v>
      </c>
      <c r="Z153" s="0" t="n">
        <f aca="false">IF(B153&lt;2010, 0, metadata!$H$25*(denatran!M153 + denatran!N153))</f>
        <v>0</v>
      </c>
      <c r="AA153" s="0" t="n">
        <f aca="false">IF(B153&lt;2010, 0, metadata!$H$26*(denatran!M153 + denatran!N153))</f>
        <v>0</v>
      </c>
      <c r="AB153" s="0" t="n">
        <f aca="false">IF(B153&lt;2010, 0, metadata!$H$27*(denatran!M153 + denatran!N153))</f>
        <v>0</v>
      </c>
    </row>
    <row r="154" customFormat="false" ht="12.8" hidden="false" customHeight="false" outlineLevel="0" collapsed="false">
      <c r="A154" s="0" t="str">
        <f aca="false">denatran!A154</f>
        <v>AMAZONAS</v>
      </c>
      <c r="B154" s="0" t="n">
        <f aca="false">denatran!B154</f>
        <v>1986</v>
      </c>
      <c r="C154" s="0" t="n">
        <f aca="false">metadata!$H$2*denatran!$D154</f>
        <v>4883.80760782409</v>
      </c>
      <c r="D154" s="0" t="n">
        <f aca="false">IF(B154&gt;2006, 0, metadata!$H$3*denatran!D154)</f>
        <v>371.725322583931</v>
      </c>
      <c r="E154" s="0" t="n">
        <f aca="false">IF(B154&lt;2003, 0, metadata!$H$4*denatran!D154)</f>
        <v>0</v>
      </c>
      <c r="F154" s="0" t="n">
        <f aca="false">IF(B154&lt;2003, 0, metadata!$H$5*denatran!D154)</f>
        <v>0</v>
      </c>
      <c r="G154" s="0" t="n">
        <f aca="false">IF(B154&lt;2003, 0, metadata!$H$6*(denatran!H154 + denatran!I154 + denatran!X154))</f>
        <v>0</v>
      </c>
      <c r="H154" s="0" t="n">
        <f aca="false">IF(B154&gt;2006, 0, metadata!$H$7*(denatran!H154 + denatran!I154 + denatran!X154))</f>
        <v>45.8215526915057</v>
      </c>
      <c r="I154" s="0" t="n">
        <f aca="false">IF(B154&lt;2003, 0, metadata!$H$8*(denatran!H154 + denatran!I154 + denatran!X154))</f>
        <v>0</v>
      </c>
      <c r="J154" s="0" t="n">
        <f aca="false">IF(B154&lt;2003, 0, metadata!$H$9*(denatran!H154 + denatran!I154 + denatran!X154))</f>
        <v>0</v>
      </c>
      <c r="K154" s="0" t="n">
        <f aca="false">metadata!$H$10*(denatran!H154 + denatran!I154 + denatran!X154)</f>
        <v>1007.26141045179</v>
      </c>
      <c r="L154" s="5" t="n">
        <f aca="false">metadata!$H$11*(denatran!G154 + denatran!F154)</f>
        <v>115.207592234681</v>
      </c>
      <c r="M154" s="0" t="n">
        <f aca="false">metadata!$H$12*(denatran!G154 + denatran!F154)</f>
        <v>381.197917449592</v>
      </c>
      <c r="N154" s="0" t="n">
        <f aca="false">metadata!$H$13*(denatran!G154 + denatran!F154)</f>
        <v>217.344827668761</v>
      </c>
      <c r="O154" s="0" t="n">
        <f aca="false">metadata!$H$14*(denatran!G154 + denatran!F154)</f>
        <v>400.919734388078</v>
      </c>
      <c r="P154" s="0" t="n">
        <f aca="false">metadata!$H$15*(denatran!G154 + denatran!F154)</f>
        <v>445.202552436235</v>
      </c>
      <c r="Q154" s="0" t="n">
        <f aca="false">metadata!$H$16*(denatran!L154 + denatran!O154)</f>
        <v>259.989428719782</v>
      </c>
      <c r="R154" s="0" t="n">
        <f aca="false">metadata!$H$17*(denatran!L154 + denatran!O154)</f>
        <v>62.8948517234167</v>
      </c>
      <c r="S154" s="0" t="n">
        <f aca="false">metadata!$H$18*(denatran!L154 + denatran!O154)</f>
        <v>117.727213300704</v>
      </c>
      <c r="T154" s="0" t="n">
        <f aca="false">metadata!$H$19*(denatran!M154 + denatran!N154)</f>
        <v>1895.66236236727</v>
      </c>
      <c r="U154" s="0" t="n">
        <f aca="false">metadata!$H$20*(denatran!M154 + denatran!N154)</f>
        <v>270.80890890961</v>
      </c>
      <c r="V154" s="0" t="n">
        <f aca="false">metadata!$H$21*(denatran!M154 + denatran!N154)</f>
        <v>90.2696363032034</v>
      </c>
      <c r="W154" s="0" t="n">
        <f aca="false">IF(B154&lt;2010, 0, metadata!$H$22*(denatran!M154 + denatran!N154))</f>
        <v>0</v>
      </c>
      <c r="X154" s="0" t="n">
        <f aca="false">IF(B154&lt;2010, 0, metadata!$H$23*(denatran!M154 + denatran!N154))</f>
        <v>0</v>
      </c>
      <c r="Y154" s="0" t="n">
        <f aca="false">IF(B154&lt;2010, 0, metadata!$H$24*(denatran!M154 + denatran!N154))</f>
        <v>0</v>
      </c>
      <c r="Z154" s="0" t="n">
        <f aca="false">IF(B154&lt;2010, 0, metadata!$H$25*(denatran!M154 + denatran!N154))</f>
        <v>0</v>
      </c>
      <c r="AA154" s="0" t="n">
        <f aca="false">IF(B154&lt;2010, 0, metadata!$H$26*(denatran!M154 + denatran!N154))</f>
        <v>0</v>
      </c>
      <c r="AB154" s="0" t="n">
        <f aca="false">IF(B154&lt;2010, 0, metadata!$H$27*(denatran!M154 + denatran!N154))</f>
        <v>0</v>
      </c>
    </row>
    <row r="155" customFormat="false" ht="12.8" hidden="false" customHeight="false" outlineLevel="0" collapsed="false">
      <c r="A155" s="0" t="str">
        <f aca="false">denatran!A155</f>
        <v>AMAZONAS</v>
      </c>
      <c r="B155" s="0" t="n">
        <f aca="false">denatran!B155</f>
        <v>1985</v>
      </c>
      <c r="C155" s="0" t="n">
        <f aca="false">metadata!$H$2*denatran!$D155</f>
        <v>4257.68486154506</v>
      </c>
      <c r="D155" s="0" t="n">
        <f aca="false">IF(B155&gt;2006, 0, metadata!$H$3*denatran!D155)</f>
        <v>324.068719677453</v>
      </c>
      <c r="E155" s="0" t="n">
        <f aca="false">IF(B155&lt;2003, 0, metadata!$H$4*denatran!D155)</f>
        <v>0</v>
      </c>
      <c r="F155" s="0" t="n">
        <f aca="false">IF(B155&lt;2003, 0, metadata!$H$5*denatran!D155)</f>
        <v>0</v>
      </c>
      <c r="G155" s="0" t="n">
        <f aca="false">IF(B155&lt;2003, 0, metadata!$H$6*(denatran!H155 + denatran!I155 + denatran!X155))</f>
        <v>0</v>
      </c>
      <c r="H155" s="0" t="n">
        <f aca="false">IF(B155&gt;2006, 0, metadata!$H$7*(denatran!H155 + denatran!I155 + denatran!X155))</f>
        <v>39.9470550221028</v>
      </c>
      <c r="I155" s="0" t="n">
        <f aca="false">IF(B155&lt;2003, 0, metadata!$H$8*(denatran!H155 + denatran!I155 + denatran!X155))</f>
        <v>0</v>
      </c>
      <c r="J155" s="0" t="n">
        <f aca="false">IF(B155&lt;2003, 0, metadata!$H$9*(denatran!H155 + denatran!I155 + denatran!X155))</f>
        <v>0</v>
      </c>
      <c r="K155" s="0" t="n">
        <f aca="false">metadata!$H$10*(denatran!H155 + denatran!I155 + denatran!X155)</f>
        <v>878.126659213311</v>
      </c>
      <c r="L155" s="5" t="n">
        <f aca="false">metadata!$H$11*(denatran!G155 + denatran!F155)</f>
        <v>100.43753988319</v>
      </c>
      <c r="M155" s="0" t="n">
        <f aca="false">metadata!$H$12*(denatran!G155 + denatran!F155)</f>
        <v>332.326891783672</v>
      </c>
      <c r="N155" s="0" t="n">
        <f aca="false">metadata!$H$13*(denatran!G155 + denatran!F155)</f>
        <v>189.480392515441</v>
      </c>
      <c r="O155" s="0" t="n">
        <f aca="false">metadata!$H$14*(denatran!G155 + denatran!F155)</f>
        <v>349.520296635786</v>
      </c>
      <c r="P155" s="0" t="n">
        <f aca="false">metadata!$H$15*(denatran!G155 + denatran!F155)</f>
        <v>388.125888659547</v>
      </c>
      <c r="Q155" s="0" t="n">
        <f aca="false">metadata!$H$16*(denatran!L155 + denatran!O155)</f>
        <v>226.657793203929</v>
      </c>
      <c r="R155" s="0" t="n">
        <f aca="false">metadata!$H$17*(denatran!L155 + denatran!O155)</f>
        <v>54.8314920560969</v>
      </c>
      <c r="S155" s="0" t="n">
        <f aca="false">metadata!$H$18*(denatran!L155 + denatran!O155)</f>
        <v>102.63413592691</v>
      </c>
      <c r="T155" s="0" t="n">
        <f aca="false">metadata!$H$19*(denatran!M155 + denatran!N155)</f>
        <v>1652.63122362181</v>
      </c>
      <c r="U155" s="0" t="n">
        <f aca="false">metadata!$H$20*(denatran!M155 + denatran!N155)</f>
        <v>236.090174803116</v>
      </c>
      <c r="V155" s="0" t="n">
        <f aca="false">metadata!$H$21*(denatran!M155 + denatran!N155)</f>
        <v>78.696724934372</v>
      </c>
      <c r="W155" s="0" t="n">
        <f aca="false">IF(B155&lt;2010, 0, metadata!$H$22*(denatran!M155 + denatran!N155))</f>
        <v>0</v>
      </c>
      <c r="X155" s="0" t="n">
        <f aca="false">IF(B155&lt;2010, 0, metadata!$H$23*(denatran!M155 + denatran!N155))</f>
        <v>0</v>
      </c>
      <c r="Y155" s="0" t="n">
        <f aca="false">IF(B155&lt;2010, 0, metadata!$H$24*(denatran!M155 + denatran!N155))</f>
        <v>0</v>
      </c>
      <c r="Z155" s="0" t="n">
        <f aca="false">IF(B155&lt;2010, 0, metadata!$H$25*(denatran!M155 + denatran!N155))</f>
        <v>0</v>
      </c>
      <c r="AA155" s="0" t="n">
        <f aca="false">IF(B155&lt;2010, 0, metadata!$H$26*(denatran!M155 + denatran!N155))</f>
        <v>0</v>
      </c>
      <c r="AB155" s="0" t="n">
        <f aca="false">IF(B155&lt;2010, 0, metadata!$H$27*(denatran!M155 + denatran!N155))</f>
        <v>0</v>
      </c>
    </row>
    <row r="156" customFormat="false" ht="12.8" hidden="false" customHeight="false" outlineLevel="0" collapsed="false">
      <c r="A156" s="0" t="str">
        <f aca="false">denatran!A156</f>
        <v>AMAZONAS</v>
      </c>
      <c r="B156" s="0" t="n">
        <f aca="false">denatran!B156</f>
        <v>1984</v>
      </c>
      <c r="C156" s="0" t="n">
        <f aca="false">metadata!$H$2*denatran!$D156</f>
        <v>3711.83343733447</v>
      </c>
      <c r="D156" s="0" t="n">
        <f aca="false">IF(B156&gt;2006, 0, metadata!$H$3*denatran!D156)</f>
        <v>282.521874870849</v>
      </c>
      <c r="E156" s="0" t="n">
        <f aca="false">IF(B156&lt;2003, 0, metadata!$H$4*denatran!D156)</f>
        <v>0</v>
      </c>
      <c r="F156" s="0" t="n">
        <f aca="false">IF(B156&lt;2003, 0, metadata!$H$5*denatran!D156)</f>
        <v>0</v>
      </c>
      <c r="G156" s="0" t="n">
        <f aca="false">IF(B156&lt;2003, 0, metadata!$H$6*(denatran!H156 + denatran!I156 + denatran!X156))</f>
        <v>0</v>
      </c>
      <c r="H156" s="0" t="n">
        <f aca="false">IF(B156&gt;2006, 0, metadata!$H$7*(denatran!H156 + denatran!I156 + denatran!X156))</f>
        <v>34.8256903401426</v>
      </c>
      <c r="I156" s="0" t="n">
        <f aca="false">IF(B156&lt;2003, 0, metadata!$H$8*(denatran!H156 + denatran!I156 + denatran!X156))</f>
        <v>0</v>
      </c>
      <c r="J156" s="0" t="n">
        <f aca="false">IF(B156&lt;2003, 0, metadata!$H$9*(denatran!H156 + denatran!I156 + denatran!X156))</f>
        <v>0</v>
      </c>
      <c r="K156" s="0" t="n">
        <f aca="false">metadata!$H$10*(denatran!H156 + denatran!I156 + denatran!X156)</f>
        <v>765.547475183489</v>
      </c>
      <c r="L156" s="5" t="n">
        <f aca="false">metadata!$H$11*(denatran!G156 + denatran!F156)</f>
        <v>87.5610645280942</v>
      </c>
      <c r="M156" s="0" t="n">
        <f aca="false">metadata!$H$12*(denatran!G156 + denatran!F156)</f>
        <v>289.721317843245</v>
      </c>
      <c r="N156" s="0" t="n">
        <f aca="false">metadata!$H$13*(denatran!G156 + denatran!F156)</f>
        <v>165.188284133092</v>
      </c>
      <c r="O156" s="0" t="n">
        <f aca="false">metadata!$H$14*(denatran!G156 + denatran!F156)</f>
        <v>304.710462673599</v>
      </c>
      <c r="P156" s="0" t="n">
        <f aca="false">metadata!$H$15*(denatran!G156 + denatran!F156)</f>
        <v>338.366670683763</v>
      </c>
      <c r="Q156" s="0" t="n">
        <f aca="false">metadata!$H$16*(denatran!L156 + denatran!O156)</f>
        <v>197.599400379642</v>
      </c>
      <c r="R156" s="0" t="n">
        <f aca="false">metadata!$H$17*(denatran!L156 + denatran!O156)</f>
        <v>47.8018858255524</v>
      </c>
      <c r="S156" s="0" t="n">
        <f aca="false">metadata!$H$18*(denatran!L156 + denatran!O156)</f>
        <v>89.4760485883378</v>
      </c>
      <c r="T156" s="0" t="n">
        <f aca="false">metadata!$H$19*(denatran!M156 + denatran!N156)</f>
        <v>1440.75760299375</v>
      </c>
      <c r="U156" s="0" t="n">
        <f aca="false">metadata!$H$20*(denatran!M156 + denatran!N156)</f>
        <v>205.822514713393</v>
      </c>
      <c r="V156" s="0" t="n">
        <f aca="false">metadata!$H$21*(denatran!M156 + denatran!N156)</f>
        <v>68.6075049044644</v>
      </c>
      <c r="W156" s="0" t="n">
        <f aca="false">IF(B156&lt;2010, 0, metadata!$H$22*(denatran!M156 + denatran!N156))</f>
        <v>0</v>
      </c>
      <c r="X156" s="0" t="n">
        <f aca="false">IF(B156&lt;2010, 0, metadata!$H$23*(denatran!M156 + denatran!N156))</f>
        <v>0</v>
      </c>
      <c r="Y156" s="0" t="n">
        <f aca="false">IF(B156&lt;2010, 0, metadata!$H$24*(denatran!M156 + denatran!N156))</f>
        <v>0</v>
      </c>
      <c r="Z156" s="0" t="n">
        <f aca="false">IF(B156&lt;2010, 0, metadata!$H$25*(denatran!M156 + denatran!N156))</f>
        <v>0</v>
      </c>
      <c r="AA156" s="0" t="n">
        <f aca="false">IF(B156&lt;2010, 0, metadata!$H$26*(denatran!M156 + denatran!N156))</f>
        <v>0</v>
      </c>
      <c r="AB156" s="0" t="n">
        <f aca="false">IF(B156&lt;2010, 0, metadata!$H$27*(denatran!M156 + denatran!N156))</f>
        <v>0</v>
      </c>
    </row>
    <row r="157" customFormat="false" ht="12.8" hidden="false" customHeight="false" outlineLevel="0" collapsed="false">
      <c r="A157" s="0" t="str">
        <f aca="false">denatran!A157</f>
        <v>AMAZONAS</v>
      </c>
      <c r="B157" s="0" t="n">
        <f aca="false">denatran!B157</f>
        <v>1983</v>
      </c>
      <c r="C157" s="0" t="n">
        <f aca="false">metadata!$H$2*denatran!$D157</f>
        <v>3235.96224580945</v>
      </c>
      <c r="D157" s="0" t="n">
        <f aca="false">IF(B157&gt;2006, 0, metadata!$H$3*denatran!D157)</f>
        <v>246.301493892973</v>
      </c>
      <c r="E157" s="0" t="n">
        <f aca="false">IF(B157&lt;2003, 0, metadata!$H$4*denatran!D157)</f>
        <v>0</v>
      </c>
      <c r="F157" s="0" t="n">
        <f aca="false">IF(B157&lt;2003, 0, metadata!$H$5*denatran!D157)</f>
        <v>0</v>
      </c>
      <c r="G157" s="0" t="n">
        <f aca="false">IF(B157&lt;2003, 0, metadata!$H$6*(denatran!H157 + denatran!I157 + denatran!X157))</f>
        <v>0</v>
      </c>
      <c r="H157" s="0" t="n">
        <f aca="false">IF(B157&gt;2006, 0, metadata!$H$7*(denatran!H157 + denatran!I157 + denatran!X157))</f>
        <v>30.3609041266356</v>
      </c>
      <c r="I157" s="0" t="n">
        <f aca="false">IF(B157&lt;2003, 0, metadata!$H$8*(denatran!H157 + denatran!I157 + denatran!X157))</f>
        <v>0</v>
      </c>
      <c r="J157" s="0" t="n">
        <f aca="false">IF(B157&lt;2003, 0, metadata!$H$9*(denatran!H157 + denatran!I157 + denatran!X157))</f>
        <v>0</v>
      </c>
      <c r="K157" s="0" t="n">
        <f aca="false">metadata!$H$10*(denatran!H157 + denatran!I157 + denatran!X157)</f>
        <v>667.401371557095</v>
      </c>
      <c r="L157" s="5" t="n">
        <f aca="false">metadata!$H$11*(denatran!G157 + denatran!F157)</f>
        <v>76.3354023825143</v>
      </c>
      <c r="M157" s="0" t="n">
        <f aca="false">metadata!$H$12*(denatran!G157 + denatran!F157)</f>
        <v>252.577940841051</v>
      </c>
      <c r="N157" s="0" t="n">
        <f aca="false">metadata!$H$13*(denatran!G157 + denatran!F157)</f>
        <v>144.010516616445</v>
      </c>
      <c r="O157" s="0" t="n">
        <f aca="false">metadata!$H$14*(denatran!G157 + denatran!F157)</f>
        <v>265.645420184312</v>
      </c>
      <c r="P157" s="0" t="n">
        <f aca="false">metadata!$H$15*(denatran!G157 + denatran!F157)</f>
        <v>294.986774072274</v>
      </c>
      <c r="Q157" s="0" t="n">
        <f aca="false">metadata!$H$16*(denatran!L157 + denatran!O157)</f>
        <v>172.266404249618</v>
      </c>
      <c r="R157" s="0" t="n">
        <f aca="false">metadata!$H$17*(denatran!L157 + denatran!O157)</f>
        <v>41.6735019018158</v>
      </c>
      <c r="S157" s="0" t="n">
        <f aca="false">metadata!$H$18*(denatran!L157 + denatran!O157)</f>
        <v>78.0048781887145</v>
      </c>
      <c r="T157" s="0" t="n">
        <f aca="false">metadata!$H$19*(denatran!M157 + denatran!N157)</f>
        <v>1256.04698792701</v>
      </c>
      <c r="U157" s="0" t="n">
        <f aca="false">metadata!$H$20*(denatran!M157 + denatran!N157)</f>
        <v>179.435283989572</v>
      </c>
      <c r="V157" s="0" t="n">
        <f aca="false">metadata!$H$21*(denatran!M157 + denatran!N157)</f>
        <v>59.8117613298573</v>
      </c>
      <c r="W157" s="0" t="n">
        <f aca="false">IF(B157&lt;2010, 0, metadata!$H$22*(denatran!M157 + denatran!N157))</f>
        <v>0</v>
      </c>
      <c r="X157" s="0" t="n">
        <f aca="false">IF(B157&lt;2010, 0, metadata!$H$23*(denatran!M157 + denatran!N157))</f>
        <v>0</v>
      </c>
      <c r="Y157" s="0" t="n">
        <f aca="false">IF(B157&lt;2010, 0, metadata!$H$24*(denatran!M157 + denatran!N157))</f>
        <v>0</v>
      </c>
      <c r="Z157" s="0" t="n">
        <f aca="false">IF(B157&lt;2010, 0, metadata!$H$25*(denatran!M157 + denatran!N157))</f>
        <v>0</v>
      </c>
      <c r="AA157" s="0" t="n">
        <f aca="false">IF(B157&lt;2010, 0, metadata!$H$26*(denatran!M157 + denatran!N157))</f>
        <v>0</v>
      </c>
      <c r="AB157" s="0" t="n">
        <f aca="false">IF(B157&lt;2010, 0, metadata!$H$27*(denatran!M157 + denatran!N157))</f>
        <v>0</v>
      </c>
    </row>
    <row r="158" customFormat="false" ht="12.8" hidden="false" customHeight="false" outlineLevel="0" collapsed="false">
      <c r="A158" s="0" t="str">
        <f aca="false">denatran!A158</f>
        <v>AMAZONAS</v>
      </c>
      <c r="B158" s="0" t="n">
        <f aca="false">denatran!B158</f>
        <v>1982</v>
      </c>
      <c r="C158" s="0" t="n">
        <f aca="false">metadata!$H$2*denatran!$D158</f>
        <v>2821.09955446273</v>
      </c>
      <c r="D158" s="0" t="n">
        <f aca="false">IF(B158&gt;2006, 0, metadata!$H$3*denatran!D158)</f>
        <v>214.724703783175</v>
      </c>
      <c r="E158" s="0" t="n">
        <f aca="false">IF(B158&lt;2003, 0, metadata!$H$4*denatran!D158)</f>
        <v>0</v>
      </c>
      <c r="F158" s="0" t="n">
        <f aca="false">IF(B158&lt;2003, 0, metadata!$H$5*denatran!D158)</f>
        <v>0</v>
      </c>
      <c r="G158" s="0" t="n">
        <f aca="false">IF(B158&lt;2003, 0, metadata!$H$6*(denatran!H158 + denatran!I158 + denatran!X158))</f>
        <v>0</v>
      </c>
      <c r="H158" s="0" t="n">
        <f aca="false">IF(B158&gt;2006, 0, metadata!$H$7*(denatran!H158 + denatran!I158 + denatran!X158))</f>
        <v>26.4685205198716</v>
      </c>
      <c r="I158" s="0" t="n">
        <f aca="false">IF(B158&lt;2003, 0, metadata!$H$8*(denatran!H158 + denatran!I158 + denatran!X158))</f>
        <v>0</v>
      </c>
      <c r="J158" s="0" t="n">
        <f aca="false">IF(B158&lt;2003, 0, metadata!$H$9*(denatran!H158 + denatran!I158 + denatran!X158))</f>
        <v>0</v>
      </c>
      <c r="K158" s="0" t="n">
        <f aca="false">metadata!$H$10*(denatran!H158 + denatran!I158 + denatran!X158)</f>
        <v>581.837972425592</v>
      </c>
      <c r="L158" s="5" t="n">
        <f aca="false">metadata!$H$11*(denatran!G158 + denatran!F158)</f>
        <v>66.5489129021579</v>
      </c>
      <c r="M158" s="0" t="n">
        <f aca="false">metadata!$H$12*(denatran!G158 + denatran!F158)</f>
        <v>220.196486314556</v>
      </c>
      <c r="N158" s="0" t="n">
        <f aca="false">metadata!$H$13*(denatran!G158 + denatran!F158)</f>
        <v>125.547819598549</v>
      </c>
      <c r="O158" s="0" t="n">
        <f aca="false">metadata!$H$14*(denatran!G158 + denatran!F158)</f>
        <v>231.588665009152</v>
      </c>
      <c r="P158" s="0" t="n">
        <f aca="false">metadata!$H$15*(denatran!G158 + denatran!F158)</f>
        <v>257.168345516196</v>
      </c>
      <c r="Q158" s="0" t="n">
        <f aca="false">metadata!$H$16*(denatran!L158 + denatran!O158)</f>
        <v>150.181194761105</v>
      </c>
      <c r="R158" s="0" t="n">
        <f aca="false">metadata!$H$17*(denatran!L158 + denatran!O158)</f>
        <v>36.3308001508238</v>
      </c>
      <c r="S158" s="0" t="n">
        <f aca="false">metadata!$H$18*(denatran!L158 + denatran!O158)</f>
        <v>68.004355548053</v>
      </c>
      <c r="T158" s="0" t="n">
        <f aca="false">metadata!$H$19*(denatran!M158 + denatran!N158)</f>
        <v>1095.01697759727</v>
      </c>
      <c r="U158" s="0" t="n">
        <f aca="false">metadata!$H$20*(denatran!M158 + denatran!N158)</f>
        <v>156.430996799609</v>
      </c>
      <c r="V158" s="0" t="n">
        <f aca="false">metadata!$H$21*(denatran!M158 + denatran!N158)</f>
        <v>52.1436655998698</v>
      </c>
      <c r="W158" s="0" t="n">
        <f aca="false">IF(B158&lt;2010, 0, metadata!$H$22*(denatran!M158 + denatran!N158))</f>
        <v>0</v>
      </c>
      <c r="X158" s="0" t="n">
        <f aca="false">IF(B158&lt;2010, 0, metadata!$H$23*(denatran!M158 + denatran!N158))</f>
        <v>0</v>
      </c>
      <c r="Y158" s="0" t="n">
        <f aca="false">IF(B158&lt;2010, 0, metadata!$H$24*(denatran!M158 + denatran!N158))</f>
        <v>0</v>
      </c>
      <c r="Z158" s="0" t="n">
        <f aca="false">IF(B158&lt;2010, 0, metadata!$H$25*(denatran!M158 + denatran!N158))</f>
        <v>0</v>
      </c>
      <c r="AA158" s="0" t="n">
        <f aca="false">IF(B158&lt;2010, 0, metadata!$H$26*(denatran!M158 + denatran!N158))</f>
        <v>0</v>
      </c>
      <c r="AB158" s="0" t="n">
        <f aca="false">IF(B158&lt;2010, 0, metadata!$H$27*(denatran!M158 + denatran!N158))</f>
        <v>0</v>
      </c>
    </row>
    <row r="159" customFormat="false" ht="12.8" hidden="false" customHeight="false" outlineLevel="0" collapsed="false">
      <c r="A159" s="0" t="str">
        <f aca="false">denatran!A159</f>
        <v>AMAZONAS</v>
      </c>
      <c r="B159" s="0" t="n">
        <f aca="false">denatran!B159</f>
        <v>1981</v>
      </c>
      <c r="C159" s="0" t="n">
        <f aca="false">metadata!$H$2*denatran!$D159</f>
        <v>2459.42384108348</v>
      </c>
      <c r="D159" s="0" t="n">
        <f aca="false">IF(B159&gt;2006, 0, metadata!$H$3*denatran!D159)</f>
        <v>187.196178496616</v>
      </c>
      <c r="E159" s="0" t="n">
        <f aca="false">IF(B159&lt;2003, 0, metadata!$H$4*denatran!D159)</f>
        <v>0</v>
      </c>
      <c r="F159" s="0" t="n">
        <f aca="false">IF(B159&lt;2003, 0, metadata!$H$5*denatran!D159)</f>
        <v>0</v>
      </c>
      <c r="G159" s="0" t="n">
        <f aca="false">IF(B159&lt;2003, 0, metadata!$H$6*(denatran!H159 + denatran!I159 + denatran!X159))</f>
        <v>0</v>
      </c>
      <c r="H159" s="0" t="n">
        <f aca="false">IF(B159&gt;2006, 0, metadata!$H$7*(denatran!H159 + denatran!I159 + denatran!X159))</f>
        <v>23.0751553243846</v>
      </c>
      <c r="I159" s="0" t="n">
        <f aca="false">IF(B159&lt;2003, 0, metadata!$H$8*(denatran!H159 + denatran!I159 + denatran!X159))</f>
        <v>0</v>
      </c>
      <c r="J159" s="0" t="n">
        <f aca="false">IF(B159&lt;2003, 0, metadata!$H$9*(denatran!H159 + denatran!I159 + denatran!X159))</f>
        <v>0</v>
      </c>
      <c r="K159" s="0" t="n">
        <f aca="false">metadata!$H$10*(denatran!H159 + denatran!I159 + denatran!X159)</f>
        <v>507.244127123228</v>
      </c>
      <c r="L159" s="5" t="n">
        <f aca="false">metadata!$H$11*(denatran!G159 + denatran!F159)</f>
        <v>58.0170886670202</v>
      </c>
      <c r="M159" s="0" t="n">
        <f aca="false">metadata!$H$12*(denatran!G159 + denatran!F159)</f>
        <v>191.966457655895</v>
      </c>
      <c r="N159" s="0" t="n">
        <f aca="false">metadata!$H$13*(denatran!G159 + denatran!F159)</f>
        <v>109.452110695018</v>
      </c>
      <c r="O159" s="0" t="n">
        <f aca="false">metadata!$H$14*(denatran!G159 + denatran!F159)</f>
        <v>201.898115629131</v>
      </c>
      <c r="P159" s="0" t="n">
        <f aca="false">metadata!$H$15*(denatran!G159 + denatran!F159)</f>
        <v>224.198383617477</v>
      </c>
      <c r="Q159" s="0" t="n">
        <f aca="false">metadata!$H$16*(denatran!L159 + denatran!O159)</f>
        <v>130.92739329017</v>
      </c>
      <c r="R159" s="0" t="n">
        <f aca="false">metadata!$H$17*(denatran!L159 + denatran!O159)</f>
        <v>31.6730531239946</v>
      </c>
      <c r="S159" s="0" t="n">
        <f aca="false">metadata!$H$18*(denatran!L159 + denatran!O159)</f>
        <v>59.2859380193876</v>
      </c>
      <c r="T159" s="0" t="n">
        <f aca="false">metadata!$H$19*(denatran!M159 + denatran!N159)</f>
        <v>954.631628236452</v>
      </c>
      <c r="U159" s="0" t="n">
        <f aca="false">metadata!$H$20*(denatran!M159 + denatran!N159)</f>
        <v>136.375946890922</v>
      </c>
      <c r="V159" s="0" t="n">
        <f aca="false">metadata!$H$21*(denatran!M159 + denatran!N159)</f>
        <v>45.4586489636406</v>
      </c>
      <c r="W159" s="0" t="n">
        <f aca="false">IF(B159&lt;2010, 0, metadata!$H$22*(denatran!M159 + denatran!N159))</f>
        <v>0</v>
      </c>
      <c r="X159" s="0" t="n">
        <f aca="false">IF(B159&lt;2010, 0, metadata!$H$23*(denatran!M159 + denatran!N159))</f>
        <v>0</v>
      </c>
      <c r="Y159" s="0" t="n">
        <f aca="false">IF(B159&lt;2010, 0, metadata!$H$24*(denatran!M159 + denatran!N159))</f>
        <v>0</v>
      </c>
      <c r="Z159" s="0" t="n">
        <f aca="false">IF(B159&lt;2010, 0, metadata!$H$25*(denatran!M159 + denatran!N159))</f>
        <v>0</v>
      </c>
      <c r="AA159" s="0" t="n">
        <f aca="false">IF(B159&lt;2010, 0, metadata!$H$26*(denatran!M159 + denatran!N159))</f>
        <v>0</v>
      </c>
      <c r="AB159" s="0" t="n">
        <f aca="false">IF(B159&lt;2010, 0, metadata!$H$27*(denatran!M159 + denatran!N159))</f>
        <v>0</v>
      </c>
    </row>
    <row r="160" customFormat="false" ht="12.8" hidden="false" customHeight="false" outlineLevel="0" collapsed="false">
      <c r="A160" s="0" t="str">
        <f aca="false">denatran!A160</f>
        <v>AMAZONAS</v>
      </c>
      <c r="B160" s="0" t="n">
        <f aca="false">denatran!B160</f>
        <v>1980</v>
      </c>
      <c r="C160" s="0" t="n">
        <f aca="false">metadata!$H$2*denatran!$D160</f>
        <v>2144.11633241415</v>
      </c>
      <c r="D160" s="0" t="n">
        <f aca="false">IF(B160&gt;2006, 0, metadata!$H$3*denatran!D160)</f>
        <v>163.196915056043</v>
      </c>
      <c r="E160" s="0" t="n">
        <f aca="false">IF(B160&lt;2003, 0, metadata!$H$4*denatran!D160)</f>
        <v>0</v>
      </c>
      <c r="F160" s="0" t="n">
        <f aca="false">IF(B160&lt;2003, 0, metadata!$H$5*denatran!D160)</f>
        <v>0</v>
      </c>
      <c r="G160" s="0" t="n">
        <f aca="false">IF(B160&lt;2003, 0, metadata!$H$6*(denatran!H160 + denatran!I160 + denatran!X160))</f>
        <v>0</v>
      </c>
      <c r="H160" s="0" t="n">
        <f aca="false">IF(B160&gt;2006, 0, metadata!$H$7*(denatran!H160 + denatran!I160 + denatran!X160))</f>
        <v>20.1168324782158</v>
      </c>
      <c r="I160" s="0" t="n">
        <f aca="false">IF(B160&lt;2003, 0, metadata!$H$8*(denatran!H160 + denatran!I160 + denatran!X160))</f>
        <v>0</v>
      </c>
      <c r="J160" s="0" t="n">
        <f aca="false">IF(B160&lt;2003, 0, metadata!$H$9*(denatran!H160 + denatran!I160 + denatran!X160))</f>
        <v>0</v>
      </c>
      <c r="K160" s="0" t="n">
        <f aca="false">metadata!$H$10*(denatran!H160 + denatran!I160 + denatran!X160)</f>
        <v>442.213497046912</v>
      </c>
      <c r="L160" s="5" t="n">
        <f aca="false">metadata!$H$11*(denatran!G160 + denatran!F160)</f>
        <v>50.5790768114521</v>
      </c>
      <c r="M160" s="0" t="n">
        <f aca="false">metadata!$H$12*(denatran!G160 + denatran!F160)</f>
        <v>167.355626248775</v>
      </c>
      <c r="N160" s="0" t="n">
        <f aca="false">metadata!$H$13*(denatran!G160 + denatran!F160)</f>
        <v>95.4199330095959</v>
      </c>
      <c r="O160" s="0" t="n">
        <f aca="false">metadata!$H$14*(denatran!G160 + denatran!F160)</f>
        <v>176.014007822805</v>
      </c>
      <c r="P160" s="0" t="n">
        <f aca="false">metadata!$H$15*(denatran!G160 + denatran!F160)</f>
        <v>195.455296474362</v>
      </c>
      <c r="Q160" s="0" t="n">
        <f aca="false">metadata!$H$16*(denatran!L160 + denatran!O160)</f>
        <v>114.142002539177</v>
      </c>
      <c r="R160" s="0" t="n">
        <f aca="false">metadata!$H$17*(denatran!L160 + denatran!O160)</f>
        <v>27.6124470155011</v>
      </c>
      <c r="S160" s="0" t="n">
        <f aca="false">metadata!$H$18*(denatran!L160 + denatran!O160)</f>
        <v>51.6852548415819</v>
      </c>
      <c r="T160" s="0" t="n">
        <f aca="false">metadata!$H$19*(denatran!M160 + denatran!N160)</f>
        <v>832.24421563677</v>
      </c>
      <c r="U160" s="0" t="n">
        <f aca="false">metadata!$H$20*(denatran!M160 + denatran!N160)</f>
        <v>118.892030805253</v>
      </c>
      <c r="V160" s="0" t="n">
        <f aca="false">metadata!$H$21*(denatran!M160 + denatran!N160)</f>
        <v>39.6306769350842</v>
      </c>
      <c r="W160" s="0" t="n">
        <f aca="false">IF(B160&lt;2010, 0, metadata!$H$22*(denatran!M160 + denatran!N160))</f>
        <v>0</v>
      </c>
      <c r="X160" s="0" t="n">
        <f aca="false">IF(B160&lt;2010, 0, metadata!$H$23*(denatran!M160 + denatran!N160))</f>
        <v>0</v>
      </c>
      <c r="Y160" s="0" t="n">
        <f aca="false">IF(B160&lt;2010, 0, metadata!$H$24*(denatran!M160 + denatran!N160))</f>
        <v>0</v>
      </c>
      <c r="Z160" s="0" t="n">
        <f aca="false">IF(B160&lt;2010, 0, metadata!$H$25*(denatran!M160 + denatran!N160))</f>
        <v>0</v>
      </c>
      <c r="AA160" s="0" t="n">
        <f aca="false">IF(B160&lt;2010, 0, metadata!$H$26*(denatran!M160 + denatran!N160))</f>
        <v>0</v>
      </c>
      <c r="AB160" s="0" t="n">
        <f aca="false">IF(B160&lt;2010, 0, metadata!$H$27*(denatran!M160 + denatran!N160))</f>
        <v>0</v>
      </c>
    </row>
    <row r="161" customFormat="false" ht="12.8" hidden="false" customHeight="false" outlineLevel="0" collapsed="false">
      <c r="A161" s="0" t="str">
        <f aca="false">denatran!A161</f>
        <v>AMAZONAS</v>
      </c>
      <c r="B161" s="0" t="n">
        <f aca="false">denatran!B161</f>
        <v>1979</v>
      </c>
      <c r="C161" s="0" t="n">
        <f aca="false">metadata!$H$2*denatran!$D161</f>
        <v>1869.23244791343</v>
      </c>
      <c r="D161" s="0" t="n">
        <f aca="false">IF(B161&gt;2006, 0, metadata!$H$3*denatran!D161)</f>
        <v>142.274448643678</v>
      </c>
      <c r="E161" s="0" t="n">
        <f aca="false">IF(B161&lt;2003, 0, metadata!$H$4*denatran!D161)</f>
        <v>0</v>
      </c>
      <c r="F161" s="0" t="n">
        <f aca="false">IF(B161&lt;2003, 0, metadata!$H$5*denatran!D161)</f>
        <v>0</v>
      </c>
      <c r="G161" s="0" t="n">
        <f aca="false">IF(B161&lt;2003, 0, metadata!$H$6*(denatran!H161 + denatran!I161 + denatran!X161))</f>
        <v>0</v>
      </c>
      <c r="H161" s="0" t="n">
        <f aca="false">IF(B161&gt;2006, 0, metadata!$H$7*(denatran!H161 + denatran!I161 + denatran!X161))</f>
        <v>17.5377778943462</v>
      </c>
      <c r="I161" s="0" t="n">
        <f aca="false">IF(B161&lt;2003, 0, metadata!$H$8*(denatran!H161 + denatran!I161 + denatran!X161))</f>
        <v>0</v>
      </c>
      <c r="J161" s="0" t="n">
        <f aca="false">IF(B161&lt;2003, 0, metadata!$H$9*(denatran!H161 + denatran!I161 + denatran!X161))</f>
        <v>0</v>
      </c>
      <c r="K161" s="0" t="n">
        <f aca="false">metadata!$H$10*(denatran!H161 + denatran!I161 + denatran!X161)</f>
        <v>385.520041561668</v>
      </c>
      <c r="L161" s="5" t="n">
        <f aca="false">metadata!$H$11*(denatran!G161 + denatran!F161)</f>
        <v>44.0946464201505</v>
      </c>
      <c r="M161" s="0" t="n">
        <f aca="false">metadata!$H$12*(denatran!G161 + denatran!F161)</f>
        <v>145.899997213704</v>
      </c>
      <c r="N161" s="0" t="n">
        <f aca="false">metadata!$H$13*(denatran!G161 + denatran!F161)</f>
        <v>83.1867339765267</v>
      </c>
      <c r="O161" s="0" t="n">
        <f aca="false">metadata!$H$14*(denatran!G161 + denatran!F161)</f>
        <v>153.44834127504</v>
      </c>
      <c r="P161" s="0" t="n">
        <f aca="false">metadata!$H$15*(denatran!G161 + denatran!F161)</f>
        <v>170.397182635632</v>
      </c>
      <c r="Q161" s="0" t="n">
        <f aca="false">metadata!$H$16*(denatran!L161 + denatran!O161)</f>
        <v>99.5085628473422</v>
      </c>
      <c r="R161" s="0" t="n">
        <f aca="false">metadata!$H$17*(denatran!L161 + denatran!O161)</f>
        <v>24.0724260840597</v>
      </c>
      <c r="S161" s="0" t="n">
        <f aca="false">metadata!$H$18*(denatran!L161 + denatran!O161)</f>
        <v>45.0590082114528</v>
      </c>
      <c r="T161" s="0" t="n">
        <f aca="false">metadata!$H$19*(denatran!M161 + denatran!N161)</f>
        <v>725.547335719855</v>
      </c>
      <c r="U161" s="0" t="n">
        <f aca="false">metadata!$H$20*(denatran!M161 + denatran!N161)</f>
        <v>103.649619388551</v>
      </c>
      <c r="V161" s="0" t="n">
        <f aca="false">metadata!$H$21*(denatran!M161 + denatran!N161)</f>
        <v>34.5498731295169</v>
      </c>
      <c r="W161" s="0" t="n">
        <f aca="false">IF(B161&lt;2010, 0, metadata!$H$22*(denatran!M161 + denatran!N161))</f>
        <v>0</v>
      </c>
      <c r="X161" s="0" t="n">
        <f aca="false">IF(B161&lt;2010, 0, metadata!$H$23*(denatran!M161 + denatran!N161))</f>
        <v>0</v>
      </c>
      <c r="Y161" s="0" t="n">
        <f aca="false">IF(B161&lt;2010, 0, metadata!$H$24*(denatran!M161 + denatran!N161))</f>
        <v>0</v>
      </c>
      <c r="Z161" s="0" t="n">
        <f aca="false">IF(B161&lt;2010, 0, metadata!$H$25*(denatran!M161 + denatran!N161))</f>
        <v>0</v>
      </c>
      <c r="AA161" s="0" t="n">
        <f aca="false">IF(B161&lt;2010, 0, metadata!$H$26*(denatran!M161 + denatran!N161))</f>
        <v>0</v>
      </c>
      <c r="AB161" s="0" t="n">
        <f aca="false">IF(B161&lt;2010, 0, metadata!$H$27*(denatran!M161 + denatran!N161))</f>
        <v>0</v>
      </c>
    </row>
    <row r="162" customFormat="false" ht="12.8" hidden="false" customHeight="false" outlineLevel="0" collapsed="false">
      <c r="A162" s="0" t="str">
        <f aca="false">denatran!A162</f>
        <v>BAHIA</v>
      </c>
      <c r="B162" s="0" t="n">
        <f aca="false">denatran!B162</f>
        <v>2018</v>
      </c>
      <c r="C162" s="0" t="n">
        <f aca="false">metadata!$H$2*denatran!$D162</f>
        <v>476394.633124897</v>
      </c>
      <c r="D162" s="0" t="n">
        <f aca="false">IF(B162&gt;2006, 0, metadata!$H$3*denatran!D162)</f>
        <v>0</v>
      </c>
      <c r="E162" s="0" t="n">
        <f aca="false">IF(B162&lt;2003, 0, metadata!$H$4*denatran!D162)</f>
        <v>603430.184350127</v>
      </c>
      <c r="F162" s="0" t="n">
        <f aca="false">IF(B162&lt;2003, 0, metadata!$H$5*denatran!D162)</f>
        <v>713055.960399947</v>
      </c>
      <c r="G162" s="0" t="n">
        <f aca="false">IF(B162&lt;2003, 0, metadata!$H$6*(denatran!H162 + denatran!I162 + denatran!X162))</f>
        <v>133816.184455317</v>
      </c>
      <c r="H162" s="0" t="n">
        <f aca="false">IF(B162&gt;2006, 0, metadata!$H$7*(denatran!H162 + denatran!I162 + denatran!X162))</f>
        <v>0</v>
      </c>
      <c r="I162" s="0" t="n">
        <f aca="false">IF(B162&lt;2003, 0, metadata!$H$8*(denatran!H162 + denatran!I162 + denatran!X162))</f>
        <v>116964.8502869</v>
      </c>
      <c r="J162" s="0" t="n">
        <f aca="false">IF(B162&lt;2003, 0, metadata!$H$9*(denatran!H162 + denatran!I162 + denatran!X162))</f>
        <v>138213.97374111</v>
      </c>
      <c r="K162" s="0" t="n">
        <f aca="false">metadata!$H$10*(denatran!H162 + denatran!I162 + denatran!X162)</f>
        <v>113787.652143181</v>
      </c>
      <c r="L162" s="5" t="n">
        <f aca="false">metadata!$H$11*(denatran!G162 + denatran!F162)</f>
        <v>10309.2626315989</v>
      </c>
      <c r="M162" s="0" t="n">
        <f aca="false">metadata!$H$12*(denatran!G162 + denatran!F162)</f>
        <v>34111.2019562145</v>
      </c>
      <c r="N162" s="0" t="n">
        <f aca="false">metadata!$H$13*(denatran!G162 + denatran!F162)</f>
        <v>19448.9344547065</v>
      </c>
      <c r="O162" s="0" t="n">
        <f aca="false">metadata!$H$14*(denatran!G162 + denatran!F162)</f>
        <v>35875.9935506522</v>
      </c>
      <c r="P162" s="0" t="n">
        <f aca="false">metadata!$H$15*(denatran!G162 + denatran!F162)</f>
        <v>39838.6074068277</v>
      </c>
      <c r="Q162" s="0" t="n">
        <f aca="false">metadata!$H$16*(denatran!L162 + denatran!O162)</f>
        <v>40756.9708814054</v>
      </c>
      <c r="R162" s="0" t="n">
        <f aca="false">metadata!$H$17*(denatran!L162 + denatran!O162)</f>
        <v>9859.64565137934</v>
      </c>
      <c r="S162" s="0" t="n">
        <f aca="false">metadata!$H$18*(denatran!L162 + denatran!O162)</f>
        <v>18455.3834672152</v>
      </c>
      <c r="T162" s="0" t="n">
        <f aca="false">metadata!$H$19*(denatran!M162 + denatran!N162)</f>
        <v>903726.376974166</v>
      </c>
      <c r="U162" s="0" t="n">
        <f aca="false">metadata!$H$20*(denatran!M162 + denatran!N162)</f>
        <v>129103.768139166</v>
      </c>
      <c r="V162" s="0" t="n">
        <f aca="false">metadata!$H$21*(denatran!M162 + denatran!N162)</f>
        <v>43034.5893797221</v>
      </c>
      <c r="W162" s="0" t="n">
        <f aca="false">IF(B162&lt;2010, 0, metadata!$H$22*(denatran!M162 + denatran!N162))</f>
        <v>156243.199600282</v>
      </c>
      <c r="X162" s="0" t="n">
        <f aca="false">IF(B162&lt;2010, 0, metadata!$H$23*(denatran!M162 + denatran!N162))</f>
        <v>24471.8264434176</v>
      </c>
      <c r="Y162" s="0" t="n">
        <f aca="false">IF(B162&lt;2010, 0, metadata!$H$24*(denatran!M162 + denatran!N162))</f>
        <v>7529.7927518208</v>
      </c>
      <c r="Z162" s="0" t="n">
        <f aca="false">IF(B162&lt;2010, 0, metadata!$H$25*(denatran!M162 + denatran!N162))</f>
        <v>184628.060770485</v>
      </c>
      <c r="AA162" s="0" t="n">
        <f aca="false">IF(B162&lt;2010, 0, metadata!$H$26*(denatran!M162 + denatran!N162))</f>
        <v>28917.6480724854</v>
      </c>
      <c r="AB162" s="0" t="n">
        <f aca="false">IF(B162&lt;2010, 0, metadata!$H$27*(denatran!M162 + denatran!N162))</f>
        <v>8897.73786845705</v>
      </c>
    </row>
    <row r="163" customFormat="false" ht="12.8" hidden="false" customHeight="false" outlineLevel="0" collapsed="false">
      <c r="A163" s="0" t="str">
        <f aca="false">denatran!A163</f>
        <v>BAHIA</v>
      </c>
      <c r="B163" s="0" t="n">
        <f aca="false">denatran!B163</f>
        <v>2017</v>
      </c>
      <c r="C163" s="0" t="n">
        <f aca="false">metadata!$H$2*denatran!$D163</f>
        <v>457076.223271635</v>
      </c>
      <c r="D163" s="0" t="n">
        <f aca="false">IF(B163&gt;2006, 0, metadata!$H$3*denatran!D163)</f>
        <v>0</v>
      </c>
      <c r="E163" s="0" t="n">
        <f aca="false">IF(B163&lt;2003, 0, metadata!$H$4*denatran!D163)</f>
        <v>578960.32090385</v>
      </c>
      <c r="F163" s="0" t="n">
        <f aca="false">IF(B163&lt;2003, 0, metadata!$H$5*denatran!D163)</f>
        <v>684140.631944292</v>
      </c>
      <c r="G163" s="0" t="n">
        <f aca="false">IF(B163&lt;2003, 0, metadata!$H$6*(denatran!H163 + denatran!I163 + denatran!X163))</f>
        <v>125594.254896336</v>
      </c>
      <c r="H163" s="0" t="n">
        <f aca="false">IF(B163&gt;2006, 0, metadata!$H$7*(denatran!H163 + denatran!I163 + denatran!X163))</f>
        <v>0</v>
      </c>
      <c r="I163" s="0" t="n">
        <f aca="false">IF(B163&lt;2003, 0, metadata!$H$8*(denatran!H163 + denatran!I163 + denatran!X163))</f>
        <v>109778.299841974</v>
      </c>
      <c r="J163" s="0" t="n">
        <f aca="false">IF(B163&lt;2003, 0, metadata!$H$9*(denatran!H163 + denatran!I163 + denatran!X163))</f>
        <v>129721.835358957</v>
      </c>
      <c r="K163" s="0" t="n">
        <f aca="false">metadata!$H$10*(denatran!H163 + denatran!I163 + denatran!X163)</f>
        <v>106796.315001032</v>
      </c>
      <c r="L163" s="5" t="n">
        <f aca="false">metadata!$H$11*(denatran!G163 + denatran!F163)</f>
        <v>10100.9857472776</v>
      </c>
      <c r="M163" s="0" t="n">
        <f aca="false">metadata!$H$12*(denatran!G163 + denatran!F163)</f>
        <v>33422.0571436535</v>
      </c>
      <c r="N163" s="0" t="n">
        <f aca="false">metadata!$H$13*(denatran!G163 + denatran!F163)</f>
        <v>19056.0097988558</v>
      </c>
      <c r="O163" s="0" t="n">
        <f aca="false">metadata!$H$14*(denatran!G163 + denatran!F163)</f>
        <v>35151.1948501361</v>
      </c>
      <c r="P163" s="0" t="n">
        <f aca="false">metadata!$H$15*(denatran!G163 + denatran!F163)</f>
        <v>39033.752460077</v>
      </c>
      <c r="Q163" s="0" t="n">
        <f aca="false">metadata!$H$16*(denatran!L163 + denatran!O163)</f>
        <v>39958.6129128719</v>
      </c>
      <c r="R163" s="0" t="n">
        <f aca="false">metadata!$H$17*(denatran!L163 + denatran!O163)</f>
        <v>9666.5123909219</v>
      </c>
      <c r="S163" s="0" t="n">
        <f aca="false">metadata!$H$18*(denatran!L163 + denatran!O163)</f>
        <v>18093.8746962061</v>
      </c>
      <c r="T163" s="0" t="n">
        <f aca="false">metadata!$H$19*(denatran!M163 + denatran!N163)</f>
        <v>869595.128386015</v>
      </c>
      <c r="U163" s="0" t="n">
        <f aca="false">metadata!$H$20*(denatran!M163 + denatran!N163)</f>
        <v>124227.875483716</v>
      </c>
      <c r="V163" s="0" t="n">
        <f aca="false">metadata!$H$21*(denatran!M163 + denatran!N163)</f>
        <v>41409.2918279055</v>
      </c>
      <c r="W163" s="0" t="n">
        <f aca="false">IF(B163&lt;2010, 0, metadata!$H$22*(denatran!M163 + denatran!N163))</f>
        <v>150342.32559501</v>
      </c>
      <c r="X163" s="0" t="n">
        <f aca="false">IF(B163&lt;2010, 0, metadata!$H$23*(denatran!M163 + denatran!N163))</f>
        <v>23547.5931654835</v>
      </c>
      <c r="Y163" s="0" t="n">
        <f aca="false">IF(B163&lt;2010, 0, metadata!$H$24*(denatran!M163 + denatran!N163))</f>
        <v>7245.41328168723</v>
      </c>
      <c r="Z163" s="0" t="n">
        <f aca="false">IF(B163&lt;2010, 0, metadata!$H$25*(denatran!M163 + denatran!N163))</f>
        <v>177655.168975952</v>
      </c>
      <c r="AA163" s="0" t="n">
        <f aca="false">IF(B163&lt;2010, 0, metadata!$H$26*(denatran!M163 + denatran!N163))</f>
        <v>27825.5083938238</v>
      </c>
      <c r="AB163" s="0" t="n">
        <f aca="false">IF(B163&lt;2010, 0, metadata!$H$27*(denatran!M163 + denatran!N163))</f>
        <v>8561.6948904073</v>
      </c>
    </row>
    <row r="164" customFormat="false" ht="12.8" hidden="false" customHeight="false" outlineLevel="0" collapsed="false">
      <c r="A164" s="0" t="str">
        <f aca="false">denatran!A164</f>
        <v>BAHIA</v>
      </c>
      <c r="B164" s="0" t="n">
        <f aca="false">denatran!B164</f>
        <v>2016</v>
      </c>
      <c r="C164" s="0" t="n">
        <f aca="false">metadata!$H$2*denatran!$D164</f>
        <v>438780.329085371</v>
      </c>
      <c r="D164" s="0" t="n">
        <f aca="false">IF(B164&gt;2006, 0, metadata!$H$3*denatran!D164)</f>
        <v>0</v>
      </c>
      <c r="E164" s="0" t="n">
        <f aca="false">IF(B164&lt;2003, 0, metadata!$H$4*denatran!D164)</f>
        <v>555785.637492223</v>
      </c>
      <c r="F164" s="0" t="n">
        <f aca="false">IF(B164&lt;2003, 0, metadata!$H$5*denatran!D164)</f>
        <v>656755.780199032</v>
      </c>
      <c r="G164" s="0" t="n">
        <f aca="false">IF(B164&lt;2003, 0, metadata!$H$6*(denatran!H164 + denatran!I164 + denatran!X164))</f>
        <v>118556.483407448</v>
      </c>
      <c r="H164" s="0" t="n">
        <f aca="false">IF(B164&gt;2006, 0, metadata!$H$7*(denatran!H164 + denatran!I164 + denatran!X164))</f>
        <v>0</v>
      </c>
      <c r="I164" s="0" t="n">
        <f aca="false">IF(B164&lt;2003, 0, metadata!$H$8*(denatran!H164 + denatran!I164 + denatran!X164))</f>
        <v>103626.787662025</v>
      </c>
      <c r="J164" s="0" t="n">
        <f aca="false">IF(B164&lt;2003, 0, metadata!$H$9*(denatran!H164 + denatran!I164 + denatran!X164))</f>
        <v>122452.771697335</v>
      </c>
      <c r="K164" s="0" t="n">
        <f aca="false">metadata!$H$10*(denatran!H164 + denatran!I164 + denatran!X164)</f>
        <v>100811.900654589</v>
      </c>
      <c r="L164" s="5" t="n">
        <f aca="false">metadata!$H$11*(denatran!G164 + denatran!F164)</f>
        <v>9980.08175449957</v>
      </c>
      <c r="M164" s="0" t="n">
        <f aca="false">metadata!$H$12*(denatran!G164 + denatran!F164)</f>
        <v>33022.0110237377</v>
      </c>
      <c r="N164" s="0" t="n">
        <f aca="false">metadata!$H$13*(denatran!G164 + denatran!F164)</f>
        <v>18827.9184294843</v>
      </c>
      <c r="O164" s="0" t="n">
        <f aca="false">metadata!$H$14*(denatran!G164 + denatran!F164)</f>
        <v>34730.4517746947</v>
      </c>
      <c r="P164" s="0" t="n">
        <f aca="false">metadata!$H$15*(denatran!G164 + denatran!F164)</f>
        <v>38566.5370175837</v>
      </c>
      <c r="Q164" s="0" t="n">
        <f aca="false">metadata!$H$16*(denatran!L164 + denatran!O164)</f>
        <v>38675.8115650584</v>
      </c>
      <c r="R164" s="0" t="n">
        <f aca="false">metadata!$H$17*(denatran!L164 + denatran!O164)</f>
        <v>9356.18592511667</v>
      </c>
      <c r="S164" s="0" t="n">
        <f aca="false">metadata!$H$18*(denatran!L164 + denatran!O164)</f>
        <v>17513.0025098249</v>
      </c>
      <c r="T164" s="0" t="n">
        <f aca="false">metadata!$H$19*(denatran!M164 + denatran!N164)</f>
        <v>839862.283579908</v>
      </c>
      <c r="U164" s="0" t="n">
        <f aca="false">metadata!$H$20*(denatran!M164 + denatran!N164)</f>
        <v>119980.326225701</v>
      </c>
      <c r="V164" s="0" t="n">
        <f aca="false">metadata!$H$21*(denatran!M164 + denatran!N164)</f>
        <v>39993.4420752337</v>
      </c>
      <c r="W164" s="0" t="n">
        <f aca="false">IF(B164&lt;2010, 0, metadata!$H$22*(denatran!M164 + denatran!N164))</f>
        <v>145201.88162426</v>
      </c>
      <c r="X164" s="0" t="n">
        <f aca="false">IF(B164&lt;2010, 0, metadata!$H$23*(denatran!M164 + denatran!N164))</f>
        <v>22742.4633869322</v>
      </c>
      <c r="Y164" s="0" t="n">
        <f aca="false">IF(B164&lt;2010, 0, metadata!$H$24*(denatran!M164 + denatran!N164))</f>
        <v>6997.681042133</v>
      </c>
      <c r="Z164" s="0" t="n">
        <f aca="false">IF(B164&lt;2010, 0, metadata!$H$25*(denatran!M164 + denatran!N164))</f>
        <v>171580.855314641</v>
      </c>
      <c r="AA164" s="0" t="n">
        <f aca="false">IF(B164&lt;2010, 0, metadata!$H$26*(denatran!M164 + denatran!N164))</f>
        <v>26874.1098685582</v>
      </c>
      <c r="AB164" s="0" t="n">
        <f aca="false">IF(B164&lt;2010, 0, metadata!$H$27*(denatran!M164 + denatran!N164))</f>
        <v>8268.95688263328</v>
      </c>
    </row>
    <row r="165" customFormat="false" ht="12.8" hidden="false" customHeight="false" outlineLevel="0" collapsed="false">
      <c r="A165" s="0" t="str">
        <f aca="false">denatran!A165</f>
        <v>BAHIA</v>
      </c>
      <c r="B165" s="0" t="n">
        <f aca="false">denatran!B165</f>
        <v>2015</v>
      </c>
      <c r="C165" s="0" t="n">
        <f aca="false">metadata!$H$2*denatran!$D165</f>
        <v>420922.246625093</v>
      </c>
      <c r="D165" s="0" t="n">
        <f aca="false">IF(B165&gt;2006, 0, metadata!$H$3*denatran!D165)</f>
        <v>0</v>
      </c>
      <c r="E165" s="0" t="n">
        <f aca="false">IF(B165&lt;2003, 0, metadata!$H$4*denatran!D165)</f>
        <v>533165.512826965</v>
      </c>
      <c r="F165" s="0" t="n">
        <f aca="false">IF(B165&lt;2003, 0, metadata!$H$5*denatran!D165)</f>
        <v>630026.234452289</v>
      </c>
      <c r="G165" s="0" t="n">
        <f aca="false">IF(B165&lt;2003, 0, metadata!$H$6*(denatran!H165 + denatran!I165 + denatran!X165))</f>
        <v>111796.640008427</v>
      </c>
      <c r="H165" s="0" t="n">
        <f aca="false">IF(B165&gt;2006, 0, metadata!$H$7*(denatran!H165 + denatran!I165 + denatran!X165))</f>
        <v>0</v>
      </c>
      <c r="I165" s="0" t="n">
        <f aca="false">IF(B165&lt;2003, 0, metadata!$H$8*(denatran!H165 + denatran!I165 + denatran!X165))</f>
        <v>97718.204374079</v>
      </c>
      <c r="J165" s="0" t="n">
        <f aca="false">IF(B165&lt;2003, 0, metadata!$H$9*(denatran!H165 + denatran!I165 + denatran!X165))</f>
        <v>115470.770066895</v>
      </c>
      <c r="K165" s="0" t="n">
        <f aca="false">metadata!$H$10*(denatran!H165 + denatran!I165 + denatran!X165)</f>
        <v>95063.8163525209</v>
      </c>
      <c r="L165" s="5" t="n">
        <f aca="false">metadata!$H$11*(denatran!G165 + denatran!F165)</f>
        <v>9833.77093611639</v>
      </c>
      <c r="M165" s="0" t="n">
        <f aca="false">metadata!$H$12*(denatran!G165 + denatran!F165)</f>
        <v>32537.8990117932</v>
      </c>
      <c r="N165" s="0" t="n">
        <f aca="false">metadata!$H$13*(denatran!G165 + denatran!F165)</f>
        <v>18551.8958254983</v>
      </c>
      <c r="O165" s="0" t="n">
        <f aca="false">metadata!$H$14*(denatran!G165 + denatran!F165)</f>
        <v>34221.2935386229</v>
      </c>
      <c r="P165" s="0" t="n">
        <f aca="false">metadata!$H$15*(denatran!G165 + denatran!F165)</f>
        <v>38001.1406879691</v>
      </c>
      <c r="Q165" s="0" t="n">
        <f aca="false">metadata!$H$16*(denatran!L165 + denatran!O165)</f>
        <v>37755.9002029419</v>
      </c>
      <c r="R165" s="0" t="n">
        <f aca="false">metadata!$H$17*(denatran!L165 + denatran!O165)</f>
        <v>9133.64730497392</v>
      </c>
      <c r="S165" s="0" t="n">
        <f aca="false">metadata!$H$18*(denatran!L165 + denatran!O165)</f>
        <v>17096.4524920841</v>
      </c>
      <c r="T165" s="0" t="n">
        <f aca="false">metadata!$H$19*(denatran!M165 + denatran!N165)</f>
        <v>805236.176570392</v>
      </c>
      <c r="U165" s="0" t="n">
        <f aca="false">metadata!$H$20*(denatran!M165 + denatran!N165)</f>
        <v>115033.739510056</v>
      </c>
      <c r="V165" s="0" t="n">
        <f aca="false">metadata!$H$21*(denatran!M165 + denatran!N165)</f>
        <v>38344.5798366853</v>
      </c>
      <c r="W165" s="0" t="n">
        <f aca="false">IF(B165&lt;2010, 0, metadata!$H$22*(denatran!M165 + denatran!N165))</f>
        <v>139215.452671082</v>
      </c>
      <c r="X165" s="0" t="n">
        <f aca="false">IF(B165&lt;2010, 0, metadata!$H$23*(denatran!M165 + denatran!N165))</f>
        <v>21804.8299364345</v>
      </c>
      <c r="Y165" s="0" t="n">
        <f aca="false">IF(B165&lt;2010, 0, metadata!$H$24*(denatran!M165 + denatran!N165))</f>
        <v>6709.17844197986</v>
      </c>
      <c r="Z165" s="0" t="n">
        <f aca="false">IF(B165&lt;2010, 0, metadata!$H$25*(denatran!M165 + denatran!N165))</f>
        <v>164506.865717698</v>
      </c>
      <c r="AA165" s="0" t="n">
        <f aca="false">IF(B165&lt;2010, 0, metadata!$H$26*(denatran!M165 + denatran!N165))</f>
        <v>25766.1355943382</v>
      </c>
      <c r="AB165" s="0" t="n">
        <f aca="false">IF(B165&lt;2010, 0, metadata!$H$27*(denatran!M165 + denatran!N165))</f>
        <v>7928.04172133482</v>
      </c>
    </row>
    <row r="166" customFormat="false" ht="12.8" hidden="false" customHeight="false" outlineLevel="0" collapsed="false">
      <c r="A166" s="0" t="str">
        <f aca="false">denatran!A166</f>
        <v>BAHIA</v>
      </c>
      <c r="B166" s="0" t="n">
        <f aca="false">denatran!B166</f>
        <v>2014</v>
      </c>
      <c r="C166" s="0" t="n">
        <f aca="false">metadata!$H$2*denatran!$D166</f>
        <v>397799.224223816</v>
      </c>
      <c r="D166" s="0" t="n">
        <f aca="false">IF(B166&gt;2006, 0, metadata!$H$3*denatran!D166)</f>
        <v>0</v>
      </c>
      <c r="E166" s="0" t="n">
        <f aca="false">IF(B166&lt;2003, 0, metadata!$H$4*denatran!D166)</f>
        <v>503876.497585945</v>
      </c>
      <c r="F166" s="0" t="n">
        <f aca="false">IF(B166&lt;2003, 0, metadata!$H$5*denatran!D166)</f>
        <v>595416.253988111</v>
      </c>
      <c r="G166" s="0" t="n">
        <f aca="false">IF(B166&lt;2003, 0, metadata!$H$6*(denatran!H166 + denatran!I166 + denatran!X166))</f>
        <v>103963.019458416</v>
      </c>
      <c r="H166" s="0" t="n">
        <f aca="false">IF(B166&gt;2006, 0, metadata!$H$7*(denatran!H166 + denatran!I166 + denatran!X166))</f>
        <v>0</v>
      </c>
      <c r="I166" s="0" t="n">
        <f aca="false">IF(B166&lt;2003, 0, metadata!$H$8*(denatran!H166 + denatran!I166 + denatran!X166))</f>
        <v>90871.0635848987</v>
      </c>
      <c r="J166" s="0" t="n">
        <f aca="false">IF(B166&lt;2003, 0, metadata!$H$9*(denatran!H166 + denatran!I166 + denatran!X166))</f>
        <v>107379.70223826</v>
      </c>
      <c r="K166" s="0" t="n">
        <f aca="false">metadata!$H$10*(denatran!H166 + denatran!I166 + denatran!X166)</f>
        <v>88402.6692439361</v>
      </c>
      <c r="L166" s="5" t="n">
        <f aca="false">metadata!$H$11*(denatran!G166 + denatran!F166)</f>
        <v>9583.91253198197</v>
      </c>
      <c r="M166" s="0" t="n">
        <f aca="false">metadata!$H$12*(denatran!G166 + denatran!F166)</f>
        <v>31711.169614313</v>
      </c>
      <c r="N166" s="0" t="n">
        <f aca="false">metadata!$H$13*(denatran!G166 + denatran!F166)</f>
        <v>18080.5255734617</v>
      </c>
      <c r="O166" s="0" t="n">
        <f aca="false">metadata!$H$14*(denatran!G166 + denatran!F166)</f>
        <v>33351.7921188194</v>
      </c>
      <c r="P166" s="0" t="n">
        <f aca="false">metadata!$H$15*(denatran!G166 + denatran!F166)</f>
        <v>37035.6001614238</v>
      </c>
      <c r="Q166" s="0" t="n">
        <f aca="false">metadata!$H$16*(denatran!L166 + denatran!O166)</f>
        <v>36142.662445388</v>
      </c>
      <c r="R166" s="0" t="n">
        <f aca="false">metadata!$H$17*(denatran!L166 + denatran!O166)</f>
        <v>8743.38393905327</v>
      </c>
      <c r="S166" s="0" t="n">
        <f aca="false">metadata!$H$18*(denatran!L166 + denatran!O166)</f>
        <v>16365.9536155587</v>
      </c>
      <c r="T166" s="0" t="n">
        <f aca="false">metadata!$H$19*(denatran!M166 + denatran!N166)</f>
        <v>754576.413534944</v>
      </c>
      <c r="U166" s="0" t="n">
        <f aca="false">metadata!$H$20*(denatran!M166 + denatran!N166)</f>
        <v>107796.630504992</v>
      </c>
      <c r="V166" s="0" t="n">
        <f aca="false">metadata!$H$21*(denatran!M166 + denatran!N166)</f>
        <v>35932.2101683306</v>
      </c>
      <c r="W166" s="0" t="n">
        <f aca="false">IF(B166&lt;2010, 0, metadata!$H$22*(denatran!M166 + denatran!N166))</f>
        <v>130457.001364004</v>
      </c>
      <c r="X166" s="0" t="n">
        <f aca="false">IF(B166&lt;2010, 0, metadata!$H$23*(denatran!M166 + denatran!N166))</f>
        <v>20433.0243100247</v>
      </c>
      <c r="Y166" s="0" t="n">
        <f aca="false">IF(B166&lt;2010, 0, metadata!$H$24*(denatran!M166 + denatran!N166))</f>
        <v>6287.08440308452</v>
      </c>
      <c r="Z166" s="0" t="n">
        <f aca="false">IF(B166&lt;2010, 0, metadata!$H$25*(denatran!M166 + denatran!N166))</f>
        <v>154157.257643136</v>
      </c>
      <c r="AA166" s="0" t="n">
        <f aca="false">IF(B166&lt;2010, 0, metadata!$H$26*(denatran!M166 + denatran!N166))</f>
        <v>24145.1126429007</v>
      </c>
      <c r="AB166" s="0" t="n">
        <f aca="false">IF(B166&lt;2010, 0, metadata!$H$27*(denatran!M166 + denatran!N166))</f>
        <v>7429.26542858482</v>
      </c>
    </row>
    <row r="167" customFormat="false" ht="12.8" hidden="false" customHeight="false" outlineLevel="0" collapsed="false">
      <c r="A167" s="0" t="str">
        <f aca="false">denatran!A167</f>
        <v>BAHIA</v>
      </c>
      <c r="B167" s="0" t="n">
        <f aca="false">denatran!B167</f>
        <v>2013</v>
      </c>
      <c r="C167" s="0" t="n">
        <f aca="false">metadata!$H$2*denatran!$D167</f>
        <v>368621.846449376</v>
      </c>
      <c r="D167" s="0" t="n">
        <f aca="false">IF(B167&gt;2006, 0, metadata!$H$3*denatran!D167)</f>
        <v>0</v>
      </c>
      <c r="E167" s="0" t="n">
        <f aca="false">IF(B167&lt;2003, 0, metadata!$H$4*denatran!D167)</f>
        <v>466918.670555456</v>
      </c>
      <c r="F167" s="0" t="n">
        <f aca="false">IF(B167&lt;2003, 0, metadata!$H$5*denatran!D167)</f>
        <v>551744.260887696</v>
      </c>
      <c r="G167" s="0" t="n">
        <f aca="false">IF(B167&lt;2003, 0, metadata!$H$6*(denatran!H167 + denatran!I167 + denatran!X167))</f>
        <v>94090.1180139449</v>
      </c>
      <c r="H167" s="0" t="n">
        <f aca="false">IF(B167&gt;2006, 0, metadata!$H$7*(denatran!H167 + denatran!I167 + denatran!X167))</f>
        <v>0</v>
      </c>
      <c r="I167" s="0" t="n">
        <f aca="false">IF(B167&lt;2003, 0, metadata!$H$8*(denatran!H167 + denatran!I167 + denatran!X167))</f>
        <v>82241.4464421723</v>
      </c>
      <c r="J167" s="0" t="n">
        <f aca="false">IF(B167&lt;2003, 0, metadata!$H$9*(denatran!H167 + denatran!I167 + denatran!X167))</f>
        <v>97182.3337618756</v>
      </c>
      <c r="K167" s="0" t="n">
        <f aca="false">metadata!$H$10*(denatran!H167 + denatran!I167 + denatran!X167)</f>
        <v>80007.4644353394</v>
      </c>
      <c r="L167" s="5" t="n">
        <f aca="false">metadata!$H$11*(denatran!G167 + denatran!F167)</f>
        <v>9149.48535695428</v>
      </c>
      <c r="M167" s="0" t="n">
        <f aca="false">metadata!$H$12*(denatran!G167 + denatran!F167)</f>
        <v>30273.740611659</v>
      </c>
      <c r="N167" s="0" t="n">
        <f aca="false">metadata!$H$13*(denatran!G167 + denatran!F167)</f>
        <v>17260.9571955489</v>
      </c>
      <c r="O167" s="0" t="n">
        <f aca="false">metadata!$H$14*(denatran!G167 + denatran!F167)</f>
        <v>31839.995680367</v>
      </c>
      <c r="P167" s="0" t="n">
        <f aca="false">metadata!$H$15*(denatran!G167 + denatran!F167)</f>
        <v>35356.8211554707</v>
      </c>
      <c r="Q167" s="0" t="n">
        <f aca="false">metadata!$H$16*(denatran!L167 + denatran!O167)</f>
        <v>34259.1749098679</v>
      </c>
      <c r="R167" s="0" t="n">
        <f aca="false">metadata!$H$17*(denatran!L167 + denatran!O167)</f>
        <v>8287.74360839536</v>
      </c>
      <c r="S167" s="0" t="n">
        <f aca="false">metadata!$H$18*(denatran!L167 + denatran!O167)</f>
        <v>15513.0814817367</v>
      </c>
      <c r="T167" s="0" t="n">
        <f aca="false">metadata!$H$19*(denatran!M167 + denatran!N167)</f>
        <v>692846.169107511</v>
      </c>
      <c r="U167" s="0" t="n">
        <f aca="false">metadata!$H$20*(denatran!M167 + denatran!N167)</f>
        <v>98978.0241582158</v>
      </c>
      <c r="V167" s="0" t="n">
        <f aca="false">metadata!$H$21*(denatran!M167 + denatran!N167)</f>
        <v>32992.6747194053</v>
      </c>
      <c r="W167" s="0" t="n">
        <f aca="false">IF(B167&lt;2010, 0, metadata!$H$22*(denatran!M167 + denatran!N167))</f>
        <v>119784.599686693</v>
      </c>
      <c r="X167" s="0" t="n">
        <f aca="false">IF(B167&lt;2010, 0, metadata!$H$23*(denatran!M167 + denatran!N167))</f>
        <v>18761.4433244217</v>
      </c>
      <c r="Y167" s="0" t="n">
        <f aca="false">IF(B167&lt;2010, 0, metadata!$H$24*(denatran!M167 + denatran!N167))</f>
        <v>5772.75179212976</v>
      </c>
      <c r="Z167" s="0" t="n">
        <f aca="false">IF(B167&lt;2010, 0, metadata!$H$25*(denatran!M167 + denatran!N167))</f>
        <v>141545.989885648</v>
      </c>
      <c r="AA167" s="0" t="n">
        <f aca="false">IF(B167&lt;2010, 0, metadata!$H$26*(denatran!M167 + denatran!N167))</f>
        <v>22169.8538375111</v>
      </c>
      <c r="AB167" s="0" t="n">
        <f aca="false">IF(B167&lt;2010, 0, metadata!$H$27*(denatran!M167 + denatran!N167))</f>
        <v>6821.49348846496</v>
      </c>
    </row>
    <row r="168" customFormat="false" ht="12.8" hidden="false" customHeight="false" outlineLevel="0" collapsed="false">
      <c r="A168" s="0" t="str">
        <f aca="false">denatran!A168</f>
        <v>BAHIA</v>
      </c>
      <c r="B168" s="0" t="n">
        <f aca="false">denatran!B168</f>
        <v>2012</v>
      </c>
      <c r="C168" s="0" t="n">
        <f aca="false">metadata!$H$2*denatran!$D168</f>
        <v>338858.722945166</v>
      </c>
      <c r="D168" s="0" t="n">
        <f aca="false">IF(B168&gt;2006, 0, metadata!$H$3*denatran!D168)</f>
        <v>0</v>
      </c>
      <c r="E168" s="0" t="n">
        <f aca="false">IF(B168&lt;2003, 0, metadata!$H$4*denatran!D168)</f>
        <v>429218.902644191</v>
      </c>
      <c r="F168" s="0" t="n">
        <f aca="false">IF(B168&lt;2003, 0, metadata!$H$5*denatran!D168)</f>
        <v>507195.537751194</v>
      </c>
      <c r="G168" s="0" t="n">
        <f aca="false">IF(B168&lt;2003, 0, metadata!$H$6*(denatran!H168 + denatran!I168 + denatran!X168))</f>
        <v>84853.4216282675</v>
      </c>
      <c r="H168" s="0" t="n">
        <f aca="false">IF(B168&gt;2006, 0, metadata!$H$7*(denatran!H168 + denatran!I168 + denatran!X168))</f>
        <v>0</v>
      </c>
      <c r="I168" s="0" t="n">
        <f aca="false">IF(B168&lt;2003, 0, metadata!$H$8*(denatran!H168 + denatran!I168 + denatran!X168))</f>
        <v>74167.9177109966</v>
      </c>
      <c r="J168" s="0" t="n">
        <f aca="false">IF(B168&lt;2003, 0, metadata!$H$9*(denatran!H168 + denatran!I168 + denatran!X168))</f>
        <v>87642.0788450205</v>
      </c>
      <c r="K168" s="0" t="n">
        <f aca="false">metadata!$H$10*(denatran!H168 + denatran!I168 + denatran!X168)</f>
        <v>72153.2426193184</v>
      </c>
      <c r="L168" s="5" t="n">
        <f aca="false">metadata!$H$11*(denatran!G168 + denatran!F168)</f>
        <v>8547.10724754833</v>
      </c>
      <c r="M168" s="0" t="n">
        <f aca="false">metadata!$H$12*(denatran!G168 + denatran!F168)</f>
        <v>28280.5969622803</v>
      </c>
      <c r="N168" s="0" t="n">
        <f aca="false">metadata!$H$13*(denatran!G168 + denatran!F168)</f>
        <v>16124.5410632373</v>
      </c>
      <c r="O168" s="0" t="n">
        <f aca="false">metadata!$H$14*(denatran!G168 + denatran!F168)</f>
        <v>29743.7339068176</v>
      </c>
      <c r="P168" s="0" t="n">
        <f aca="false">metadata!$H$15*(denatran!G168 + denatran!F168)</f>
        <v>33029.0208201165</v>
      </c>
      <c r="Q168" s="0" t="n">
        <f aca="false">metadata!$H$16*(denatran!L168 + denatran!O168)</f>
        <v>30928.8479516989</v>
      </c>
      <c r="R168" s="0" t="n">
        <f aca="false">metadata!$H$17*(denatran!L168 + denatran!O168)</f>
        <v>7482.0938508035</v>
      </c>
      <c r="S168" s="0" t="n">
        <f aca="false">metadata!$H$18*(denatran!L168 + denatran!O168)</f>
        <v>14005.0581974976</v>
      </c>
      <c r="T168" s="0" t="n">
        <f aca="false">metadata!$H$19*(denatran!M168 + denatran!N168)</f>
        <v>625510.771553549</v>
      </c>
      <c r="U168" s="0" t="n">
        <f aca="false">metadata!$H$20*(denatran!M168 + denatran!N168)</f>
        <v>89358.6816505069</v>
      </c>
      <c r="V168" s="0" t="n">
        <f aca="false">metadata!$H$21*(denatran!M168 + denatran!N168)</f>
        <v>29786.2272168356</v>
      </c>
      <c r="W168" s="0" t="n">
        <f aca="false">IF(B168&lt;2010, 0, metadata!$H$22*(denatran!M168 + denatran!N168))</f>
        <v>108143.135823025</v>
      </c>
      <c r="X168" s="0" t="n">
        <f aca="false">IF(B168&lt;2010, 0, metadata!$H$23*(denatran!M168 + denatran!N168))</f>
        <v>16938.0815144497</v>
      </c>
      <c r="Y168" s="0" t="n">
        <f aca="false">IF(B168&lt;2010, 0, metadata!$H$24*(denatran!M168 + denatran!N168))</f>
        <v>5211.71738906144</v>
      </c>
      <c r="Z168" s="0" t="n">
        <f aca="false">IF(B168&lt;2010, 0, metadata!$H$25*(denatran!M168 + denatran!N168))</f>
        <v>127789.609427636</v>
      </c>
      <c r="AA168" s="0" t="n">
        <f aca="false">IF(B168&lt;2010, 0, metadata!$H$26*(denatran!M168 + denatran!N168))</f>
        <v>20015.2400308345</v>
      </c>
      <c r="AB168" s="0" t="n">
        <f aca="false">IF(B168&lt;2010, 0, metadata!$H$27*(denatran!M168 + denatran!N168))</f>
        <v>6158.53539410292</v>
      </c>
    </row>
    <row r="169" customFormat="false" ht="12.8" hidden="false" customHeight="false" outlineLevel="0" collapsed="false">
      <c r="A169" s="0" t="str">
        <f aca="false">denatran!A169</f>
        <v>BAHIA</v>
      </c>
      <c r="B169" s="0" t="n">
        <f aca="false">denatran!B169</f>
        <v>2011</v>
      </c>
      <c r="C169" s="0" t="n">
        <f aca="false">metadata!$H$2*denatran!$D169</f>
        <v>307145.631331223</v>
      </c>
      <c r="D169" s="0" t="n">
        <f aca="false">IF(B169&gt;2006, 0, metadata!$H$3*denatran!D169)</f>
        <v>0</v>
      </c>
      <c r="E169" s="0" t="n">
        <f aca="false">IF(B169&lt;2003, 0, metadata!$H$4*denatran!D169)</f>
        <v>389049.187478871</v>
      </c>
      <c r="F169" s="0" t="n">
        <f aca="false">IF(B169&lt;2003, 0, metadata!$H$5*denatran!D169)</f>
        <v>459728.149527903</v>
      </c>
      <c r="G169" s="0" t="n">
        <f aca="false">IF(B169&lt;2003, 0, metadata!$H$6*(denatran!H169 + denatran!I169 + denatran!X169))</f>
        <v>75740.541548028</v>
      </c>
      <c r="H169" s="0" t="n">
        <f aca="false">IF(B169&gt;2006, 0, metadata!$H$7*(denatran!H169 + denatran!I169 + denatran!X169))</f>
        <v>0</v>
      </c>
      <c r="I169" s="0" t="n">
        <f aca="false">IF(B169&lt;2003, 0, metadata!$H$8*(denatran!H169 + denatran!I169 + denatran!X169))</f>
        <v>66202.6132255471</v>
      </c>
      <c r="J169" s="0" t="n">
        <f aca="false">IF(B169&lt;2003, 0, metadata!$H$9*(denatran!H169 + denatran!I169 + denatran!X169))</f>
        <v>78229.7093828149</v>
      </c>
      <c r="K169" s="0" t="n">
        <f aca="false">metadata!$H$10*(denatran!H169 + denatran!I169 + denatran!X169)</f>
        <v>64404.305278043</v>
      </c>
      <c r="L169" s="5" t="n">
        <f aca="false">metadata!$H$11*(denatran!G169 + denatran!F169)</f>
        <v>7947.31413493359</v>
      </c>
      <c r="M169" s="0" t="n">
        <f aca="false">metadata!$H$12*(denatran!G169 + denatran!F169)</f>
        <v>26296.0065286602</v>
      </c>
      <c r="N169" s="0" t="n">
        <f aca="false">metadata!$H$13*(denatran!G169 + denatran!F169)</f>
        <v>14993.0016553777</v>
      </c>
      <c r="O169" s="0" t="n">
        <f aca="false">metadata!$H$14*(denatran!G169 + denatran!F169)</f>
        <v>27656.4678618207</v>
      </c>
      <c r="P169" s="0" t="n">
        <f aca="false">metadata!$H$15*(denatran!G169 + denatran!F169)</f>
        <v>30711.2098192077</v>
      </c>
      <c r="Q169" s="0" t="n">
        <f aca="false">metadata!$H$16*(denatran!L169 + denatran!O169)</f>
        <v>28628.1844488815</v>
      </c>
      <c r="R169" s="0" t="n">
        <f aca="false">metadata!$H$17*(denatran!L169 + denatran!O169)</f>
        <v>6925.53318374987</v>
      </c>
      <c r="S169" s="0" t="n">
        <f aca="false">metadata!$H$18*(denatran!L169 + denatran!O169)</f>
        <v>12963.2823673686</v>
      </c>
      <c r="T169" s="0" t="n">
        <f aca="false">metadata!$H$19*(denatran!M169 + denatran!N169)</f>
        <v>555305.924676677</v>
      </c>
      <c r="U169" s="0" t="n">
        <f aca="false">metadata!$H$20*(denatran!M169 + denatran!N169)</f>
        <v>79329.4178109539</v>
      </c>
      <c r="V169" s="0" t="n">
        <f aca="false">metadata!$H$21*(denatran!M169 + denatran!N169)</f>
        <v>26443.139270318</v>
      </c>
      <c r="W169" s="0" t="n">
        <f aca="false">IF(B169&lt;2010, 0, metadata!$H$22*(denatran!M169 + denatran!N169))</f>
        <v>96005.5793867324</v>
      </c>
      <c r="X169" s="0" t="n">
        <f aca="false">IF(B169&lt;2010, 0, metadata!$H$23*(denatran!M169 + denatran!N169))</f>
        <v>15037.0184581629</v>
      </c>
      <c r="Y169" s="0" t="n">
        <f aca="false">IF(B169&lt;2010, 0, metadata!$H$24*(denatran!M169 + denatran!N169))</f>
        <v>4626.77491020396</v>
      </c>
      <c r="Z169" s="0" t="n">
        <f aca="false">IF(B169&lt;2010, 0, metadata!$H$25*(denatran!M169 + denatran!N169))</f>
        <v>113447.010754171</v>
      </c>
      <c r="AA169" s="0" t="n">
        <f aca="false">IF(B169&lt;2010, 0, metadata!$H$26*(denatran!M169 + denatran!N169))</f>
        <v>17768.8089133038</v>
      </c>
      <c r="AB169" s="0" t="n">
        <f aca="false">IF(B169&lt;2010, 0, metadata!$H$27*(denatran!M169 + denatran!N169))</f>
        <v>5467.32581947807</v>
      </c>
    </row>
    <row r="170" customFormat="false" ht="12.8" hidden="false" customHeight="false" outlineLevel="0" collapsed="false">
      <c r="A170" s="0" t="str">
        <f aca="false">denatran!A170</f>
        <v>BAHIA</v>
      </c>
      <c r="B170" s="0" t="n">
        <f aca="false">denatran!B170</f>
        <v>2010</v>
      </c>
      <c r="C170" s="0" t="n">
        <f aca="false">metadata!$H$2*denatran!$D170</f>
        <v>281063.668407082</v>
      </c>
      <c r="D170" s="0" t="n">
        <f aca="false">IF(B170&gt;2006, 0, metadata!$H$3*denatran!D170)</f>
        <v>0</v>
      </c>
      <c r="E170" s="0" t="n">
        <f aca="false">IF(B170&lt;2003, 0, metadata!$H$4*denatran!D170)</f>
        <v>356012.199651593</v>
      </c>
      <c r="F170" s="0" t="n">
        <f aca="false">IF(B170&lt;2003, 0, metadata!$H$5*denatran!D170)</f>
        <v>420689.298481247</v>
      </c>
      <c r="G170" s="0" t="n">
        <f aca="false">IF(B170&lt;2003, 0, metadata!$H$6*(denatran!H170 + denatran!I170 + denatran!X170))</f>
        <v>67334.2047256287</v>
      </c>
      <c r="H170" s="0" t="n">
        <f aca="false">IF(B170&gt;2006, 0, metadata!$H$7*(denatran!H170 + denatran!I170 + denatran!X170))</f>
        <v>0</v>
      </c>
      <c r="I170" s="0" t="n">
        <f aca="false">IF(B170&lt;2003, 0, metadata!$H$8*(denatran!H170 + denatran!I170 + denatran!X170))</f>
        <v>58854.8777337949</v>
      </c>
      <c r="J170" s="0" t="n">
        <f aca="false">IF(B170&lt;2003, 0, metadata!$H$9*(denatran!H170 + denatran!I170 + denatran!X170))</f>
        <v>69547.1033022478</v>
      </c>
      <c r="K170" s="0" t="n">
        <f aca="false">metadata!$H$10*(denatran!H170 + denatran!I170 + denatran!X170)</f>
        <v>57256.1614713797</v>
      </c>
      <c r="L170" s="5" t="n">
        <f aca="false">metadata!$H$11*(denatran!G170 + denatran!F170)</f>
        <v>7245.45057759117</v>
      </c>
      <c r="M170" s="0" t="n">
        <f aca="false">metadata!$H$12*(denatran!G170 + denatran!F170)</f>
        <v>23973.6862613667</v>
      </c>
      <c r="N170" s="0" t="n">
        <f aca="false">metadata!$H$13*(denatran!G170 + denatran!F170)</f>
        <v>13668.9012991544</v>
      </c>
      <c r="O170" s="0" t="n">
        <f aca="false">metadata!$H$14*(denatran!G170 + denatran!F170)</f>
        <v>25213.9990494078</v>
      </c>
      <c r="P170" s="0" t="n">
        <f aca="false">metadata!$H$15*(denatran!G170 + denatran!F170)</f>
        <v>27998.96281248</v>
      </c>
      <c r="Q170" s="0" t="n">
        <f aca="false">metadata!$H$16*(denatran!L170 + denatran!O170)</f>
        <v>25706.7725477662</v>
      </c>
      <c r="R170" s="0" t="n">
        <f aca="false">metadata!$H$17*(denatran!L170 + denatran!O170)</f>
        <v>6218.80534005085</v>
      </c>
      <c r="S170" s="0" t="n">
        <f aca="false">metadata!$H$18*(denatran!L170 + denatran!O170)</f>
        <v>11640.4221121829</v>
      </c>
      <c r="T170" s="0" t="n">
        <f aca="false">metadata!$H$19*(denatran!M170 + denatran!N170)</f>
        <v>480105.074720216</v>
      </c>
      <c r="U170" s="0" t="n">
        <f aca="false">metadata!$H$20*(denatran!M170 + denatran!N170)</f>
        <v>68586.4392457451</v>
      </c>
      <c r="V170" s="0" t="n">
        <f aca="false">metadata!$H$21*(denatran!M170 + denatran!N170)</f>
        <v>22862.1464152484</v>
      </c>
      <c r="W170" s="0" t="n">
        <f aca="false">IF(B170&lt;2010, 0, metadata!$H$22*(denatran!M170 + denatran!N170))</f>
        <v>83004.2753314075</v>
      </c>
      <c r="X170" s="0" t="n">
        <f aca="false">IF(B170&lt;2010, 0, metadata!$H$23*(denatran!M170 + denatran!N170))</f>
        <v>13000.6696302204</v>
      </c>
      <c r="Y170" s="0" t="n">
        <f aca="false">IF(B170&lt;2010, 0, metadata!$H$24*(denatran!M170 + denatran!N170))</f>
        <v>4000.20604006783</v>
      </c>
      <c r="Z170" s="0" t="n">
        <f aca="false">IF(B170&lt;2010, 0, metadata!$H$25*(denatran!M170 + denatran!N170))</f>
        <v>98083.7465521891</v>
      </c>
      <c r="AA170" s="0" t="n">
        <f aca="false">IF(B170&lt;2010, 0, metadata!$H$26*(denatran!M170 + denatran!N170))</f>
        <v>15362.5145202223</v>
      </c>
      <c r="AB170" s="0" t="n">
        <f aca="false">IF(B170&lt;2010, 0, metadata!$H$27*(denatran!M170 + denatran!N170))</f>
        <v>4726.92754468379</v>
      </c>
    </row>
    <row r="171" customFormat="false" ht="12.8" hidden="false" customHeight="false" outlineLevel="0" collapsed="false">
      <c r="A171" s="0" t="str">
        <f aca="false">denatran!A171</f>
        <v>BAHIA</v>
      </c>
      <c r="B171" s="0" t="n">
        <f aca="false">denatran!B171</f>
        <v>2009</v>
      </c>
      <c r="C171" s="0" t="n">
        <f aca="false">metadata!$H$2*denatran!$D171</f>
        <v>255348.154678933</v>
      </c>
      <c r="D171" s="0" t="n">
        <f aca="false">IF(B171&gt;2006, 0, metadata!$H$3*denatran!D171)</f>
        <v>0</v>
      </c>
      <c r="E171" s="0" t="n">
        <f aca="false">IF(B171&lt;2003, 0, metadata!$H$4*denatran!D171)</f>
        <v>323439.378484721</v>
      </c>
      <c r="F171" s="0" t="n">
        <f aca="false">IF(B171&lt;2003, 0, metadata!$H$5*denatran!D171)</f>
        <v>382198.939724842</v>
      </c>
      <c r="G171" s="0" t="n">
        <f aca="false">IF(B171&lt;2003, 0, metadata!$H$6*(denatran!H171 + denatran!I171 + denatran!X171))</f>
        <v>59515.0733177429</v>
      </c>
      <c r="H171" s="0" t="n">
        <f aca="false">IF(B171&gt;2006, 0, metadata!$H$7*(denatran!H171 + denatran!I171 + denatran!X171))</f>
        <v>0</v>
      </c>
      <c r="I171" s="0" t="n">
        <f aca="false">IF(B171&lt;2003, 0, metadata!$H$8*(denatran!H171 + denatran!I171 + denatran!X171))</f>
        <v>52020.4014840081</v>
      </c>
      <c r="J171" s="0" t="n">
        <f aca="false">IF(B171&lt;2003, 0, metadata!$H$9*(denatran!H171 + denatran!I171 + denatran!X171))</f>
        <v>61471.0007927738</v>
      </c>
      <c r="K171" s="0" t="n">
        <f aca="false">metadata!$H$10*(denatran!H171 + denatran!I171 + denatran!X171)</f>
        <v>50607.3348864354</v>
      </c>
      <c r="L171" s="5" t="n">
        <f aca="false">metadata!$H$11*(denatran!G171 + denatran!F171)</f>
        <v>6544.03016255582</v>
      </c>
      <c r="M171" s="0" t="n">
        <f aca="false">metadata!$H$12*(denatran!G171 + denatran!F171)</f>
        <v>21652.8322596317</v>
      </c>
      <c r="N171" s="0" t="n">
        <f aca="false">metadata!$H$13*(denatran!G171 + denatran!F171)</f>
        <v>12345.6369528371</v>
      </c>
      <c r="O171" s="0" t="n">
        <f aca="false">metadata!$H$14*(denatran!G171 + denatran!F171)</f>
        <v>22773.0723618895</v>
      </c>
      <c r="P171" s="0" t="n">
        <f aca="false">metadata!$H$15*(denatran!G171 + denatran!F171)</f>
        <v>25288.4282630858</v>
      </c>
      <c r="Q171" s="0" t="n">
        <f aca="false">metadata!$H$16*(denatran!L171 + denatran!O171)</f>
        <v>23068.0017899823</v>
      </c>
      <c r="R171" s="0" t="n">
        <f aca="false">metadata!$H$17*(denatran!L171 + denatran!O171)</f>
        <v>5580.45209484341</v>
      </c>
      <c r="S171" s="0" t="n">
        <f aca="false">metadata!$H$18*(denatran!L171 + denatran!O171)</f>
        <v>10445.5461151742</v>
      </c>
      <c r="T171" s="0" t="n">
        <f aca="false">metadata!$H$19*(denatran!M171 + denatran!N171)</f>
        <v>405377.197554692</v>
      </c>
      <c r="U171" s="0" t="n">
        <f aca="false">metadata!$H$20*(denatran!M171 + denatran!N171)</f>
        <v>57911.0282220988</v>
      </c>
      <c r="V171" s="0" t="n">
        <f aca="false">metadata!$H$21*(denatran!M171 + denatran!N171)</f>
        <v>19303.6760740329</v>
      </c>
      <c r="W171" s="0" t="n">
        <f aca="false">IF(B171&lt;2010, 0, metadata!$H$22*(denatran!M171 + denatran!N171))</f>
        <v>0</v>
      </c>
      <c r="X171" s="0" t="n">
        <f aca="false">IF(B171&lt;2010, 0, metadata!$H$23*(denatran!M171 + denatran!N171))</f>
        <v>0</v>
      </c>
      <c r="Y171" s="0" t="n">
        <f aca="false">IF(B171&lt;2010, 0, metadata!$H$24*(denatran!M171 + denatran!N171))</f>
        <v>0</v>
      </c>
      <c r="Z171" s="0" t="n">
        <f aca="false">IF(B171&lt;2010, 0, metadata!$H$25*(denatran!M171 + denatran!N171))</f>
        <v>0</v>
      </c>
      <c r="AA171" s="0" t="n">
        <f aca="false">IF(B171&lt;2010, 0, metadata!$H$26*(denatran!M171 + denatran!N171))</f>
        <v>0</v>
      </c>
      <c r="AB171" s="0" t="n">
        <f aca="false">IF(B171&lt;2010, 0, metadata!$H$27*(denatran!M171 + denatran!N171))</f>
        <v>0</v>
      </c>
    </row>
    <row r="172" customFormat="false" ht="12.8" hidden="false" customHeight="false" outlineLevel="0" collapsed="false">
      <c r="A172" s="0" t="str">
        <f aca="false">denatran!A172</f>
        <v>BAHIA</v>
      </c>
      <c r="B172" s="0" t="n">
        <f aca="false">denatran!B172</f>
        <v>2008</v>
      </c>
      <c r="C172" s="0" t="n">
        <f aca="false">metadata!$H$2*denatran!$D172</f>
        <v>231986.302204646</v>
      </c>
      <c r="D172" s="0" t="n">
        <f aca="false">IF(B172&gt;2006, 0, metadata!$H$3*denatran!D172)</f>
        <v>0</v>
      </c>
      <c r="E172" s="0" t="n">
        <f aca="false">IF(B172&lt;2003, 0, metadata!$H$4*denatran!D172)</f>
        <v>293847.846664034</v>
      </c>
      <c r="F172" s="0" t="n">
        <f aca="false">IF(B172&lt;2003, 0, metadata!$H$5*denatran!D172)</f>
        <v>347231.484185922</v>
      </c>
      <c r="G172" s="0" t="n">
        <f aca="false">IF(B172&lt;2003, 0, metadata!$H$6*(denatran!H172 + denatran!I172 + denatran!X172))</f>
        <v>53651.1857799871</v>
      </c>
      <c r="H172" s="0" t="n">
        <f aca="false">IF(B172&gt;2006, 0, metadata!$H$7*(denatran!H172 + denatran!I172 + denatran!X172))</f>
        <v>0</v>
      </c>
      <c r="I172" s="0" t="n">
        <f aca="false">IF(B172&lt;2003, 0, metadata!$H$8*(denatran!H172 + denatran!I172 + denatran!X172))</f>
        <v>46894.947259285</v>
      </c>
      <c r="J172" s="0" t="n">
        <f aca="false">IF(B172&lt;2003, 0, metadata!$H$9*(denatran!H172 + denatran!I172 + denatran!X172))</f>
        <v>55414.4000799144</v>
      </c>
      <c r="K172" s="0" t="n">
        <f aca="false">metadata!$H$10*(denatran!H172 + denatran!I172 + denatran!X172)</f>
        <v>45621.1069643884</v>
      </c>
      <c r="L172" s="5" t="n">
        <f aca="false">metadata!$H$11*(denatran!G172 + denatran!F172)</f>
        <v>6093.20672216666</v>
      </c>
      <c r="M172" s="0" t="n">
        <f aca="false">metadata!$H$12*(denatran!G172 + denatran!F172)</f>
        <v>20161.151431308</v>
      </c>
      <c r="N172" s="0" t="n">
        <f aca="false">metadata!$H$13*(denatran!G172 + denatran!F172)</f>
        <v>11495.1362083999</v>
      </c>
      <c r="O172" s="0" t="n">
        <f aca="false">metadata!$H$14*(denatran!G172 + denatran!F172)</f>
        <v>21204.2173023327</v>
      </c>
      <c r="P172" s="0" t="n">
        <f aca="false">metadata!$H$15*(denatran!G172 + denatran!F172)</f>
        <v>23546.2883357927</v>
      </c>
      <c r="Q172" s="0" t="n">
        <f aca="false">metadata!$H$16*(denatran!L172 + denatran!O172)</f>
        <v>20899.5128510612</v>
      </c>
      <c r="R172" s="0" t="n">
        <f aca="false">metadata!$H$17*(denatran!L172 + denatran!O172)</f>
        <v>5055.86618783595</v>
      </c>
      <c r="S172" s="0" t="n">
        <f aca="false">metadata!$H$18*(denatran!L172 + denatran!O172)</f>
        <v>9463.62096110286</v>
      </c>
      <c r="T172" s="0" t="n">
        <f aca="false">metadata!$H$19*(denatran!M172 + denatran!N172)</f>
        <v>337084.303669462</v>
      </c>
      <c r="U172" s="0" t="n">
        <f aca="false">metadata!$H$20*(denatran!M172 + denatran!N172)</f>
        <v>48154.9005242089</v>
      </c>
      <c r="V172" s="0" t="n">
        <f aca="false">metadata!$H$21*(denatran!M172 + denatran!N172)</f>
        <v>16051.6335080696</v>
      </c>
      <c r="W172" s="0" t="n">
        <f aca="false">IF(B172&lt;2010, 0, metadata!$H$22*(denatran!M172 + denatran!N172))</f>
        <v>0</v>
      </c>
      <c r="X172" s="0" t="n">
        <f aca="false">IF(B172&lt;2010, 0, metadata!$H$23*(denatran!M172 + denatran!N172))</f>
        <v>0</v>
      </c>
      <c r="Y172" s="0" t="n">
        <f aca="false">IF(B172&lt;2010, 0, metadata!$H$24*(denatran!M172 + denatran!N172))</f>
        <v>0</v>
      </c>
      <c r="Z172" s="0" t="n">
        <f aca="false">IF(B172&lt;2010, 0, metadata!$H$25*(denatran!M172 + denatran!N172))</f>
        <v>0</v>
      </c>
      <c r="AA172" s="0" t="n">
        <f aca="false">IF(B172&lt;2010, 0, metadata!$H$26*(denatran!M172 + denatran!N172))</f>
        <v>0</v>
      </c>
      <c r="AB172" s="0" t="n">
        <f aca="false">IF(B172&lt;2010, 0, metadata!$H$27*(denatran!M172 + denatran!N172))</f>
        <v>0</v>
      </c>
    </row>
    <row r="173" customFormat="false" ht="12.8" hidden="false" customHeight="false" outlineLevel="0" collapsed="false">
      <c r="A173" s="0" t="str">
        <f aca="false">denatran!A173</f>
        <v>BAHIA</v>
      </c>
      <c r="B173" s="0" t="n">
        <f aca="false">denatran!B173</f>
        <v>2007</v>
      </c>
      <c r="C173" s="0" t="n">
        <f aca="false">metadata!$H$2*denatran!$D173</f>
        <v>214194.633777757</v>
      </c>
      <c r="D173" s="0" t="n">
        <f aca="false">IF(B173&gt;2006, 0, metadata!$H$3*denatran!D173)</f>
        <v>0</v>
      </c>
      <c r="E173" s="0" t="n">
        <f aca="false">IF(B173&lt;2003, 0, metadata!$H$4*denatran!D173)</f>
        <v>271311.846020385</v>
      </c>
      <c r="F173" s="0" t="n">
        <f aca="false">IF(B173&lt;2003, 0, metadata!$H$5*denatran!D173)</f>
        <v>320601.345357455</v>
      </c>
      <c r="G173" s="0" t="n">
        <f aca="false">IF(B173&lt;2003, 0, metadata!$H$6*(denatran!H173 + denatran!I173 + denatran!X173))</f>
        <v>48912.1825490832</v>
      </c>
      <c r="H173" s="0" t="n">
        <f aca="false">IF(B173&gt;2006, 0, metadata!$H$7*(denatran!H173 + denatran!I173 + denatran!X173))</f>
        <v>0</v>
      </c>
      <c r="I173" s="0" t="n">
        <f aca="false">IF(B173&lt;2003, 0, metadata!$H$8*(denatran!H173 + denatran!I173 + denatran!X173))</f>
        <v>42752.7218202022</v>
      </c>
      <c r="J173" s="0" t="n">
        <f aca="false">IF(B173&lt;2003, 0, metadata!$H$9*(denatran!H173 + denatran!I173 + denatran!X173))</f>
        <v>50519.6523273815</v>
      </c>
      <c r="K173" s="0" t="n">
        <f aca="false">metadata!$H$10*(denatran!H173 + denatran!I173 + denatran!X173)</f>
        <v>41591.3996958811</v>
      </c>
      <c r="L173" s="5" t="n">
        <f aca="false">metadata!$H$11*(denatran!G173 + denatran!F173)</f>
        <v>5677.09609583106</v>
      </c>
      <c r="M173" s="0" t="n">
        <f aca="false">metadata!$H$12*(denatran!G173 + denatran!F173)</f>
        <v>18784.3280717445</v>
      </c>
      <c r="N173" s="0" t="n">
        <f aca="false">metadata!$H$13*(denatran!G173 + denatran!F173)</f>
        <v>10710.1229066044</v>
      </c>
      <c r="O173" s="0" t="n">
        <f aca="false">metadata!$H$14*(denatran!G173 + denatran!F173)</f>
        <v>19756.1620261952</v>
      </c>
      <c r="P173" s="0" t="n">
        <f aca="false">metadata!$H$15*(denatran!G173 + denatran!F173)</f>
        <v>21938.2908996247</v>
      </c>
      <c r="Q173" s="0" t="n">
        <f aca="false">metadata!$H$16*(denatran!L173 + denatran!O173)</f>
        <v>19099.8145480109</v>
      </c>
      <c r="R173" s="0" t="n">
        <f aca="false">metadata!$H$17*(denatran!L173 + denatran!O173)</f>
        <v>4620.49557113588</v>
      </c>
      <c r="S173" s="0" t="n">
        <f aca="false">metadata!$H$18*(denatran!L173 + denatran!O173)</f>
        <v>8648.68988085317</v>
      </c>
      <c r="T173" s="0" t="n">
        <f aca="false">metadata!$H$19*(denatran!M173 + denatran!N173)</f>
        <v>271066.299480488</v>
      </c>
      <c r="U173" s="0" t="n">
        <f aca="false">metadata!$H$20*(denatran!M173 + denatran!N173)</f>
        <v>38723.7570686411</v>
      </c>
      <c r="V173" s="0" t="n">
        <f aca="false">metadata!$H$21*(denatran!M173 + denatran!N173)</f>
        <v>12907.9190228804</v>
      </c>
      <c r="W173" s="0" t="n">
        <f aca="false">IF(B173&lt;2010, 0, metadata!$H$22*(denatran!M173 + denatran!N173))</f>
        <v>0</v>
      </c>
      <c r="X173" s="0" t="n">
        <f aca="false">IF(B173&lt;2010, 0, metadata!$H$23*(denatran!M173 + denatran!N173))</f>
        <v>0</v>
      </c>
      <c r="Y173" s="0" t="n">
        <f aca="false">IF(B173&lt;2010, 0, metadata!$H$24*(denatran!M173 + denatran!N173))</f>
        <v>0</v>
      </c>
      <c r="Z173" s="0" t="n">
        <f aca="false">IF(B173&lt;2010, 0, metadata!$H$25*(denatran!M173 + denatran!N173))</f>
        <v>0</v>
      </c>
      <c r="AA173" s="0" t="n">
        <f aca="false">IF(B173&lt;2010, 0, metadata!$H$26*(denatran!M173 + denatran!N173))</f>
        <v>0</v>
      </c>
      <c r="AB173" s="0" t="n">
        <f aca="false">IF(B173&lt;2010, 0, metadata!$H$27*(denatran!M173 + denatran!N173))</f>
        <v>0</v>
      </c>
    </row>
    <row r="174" customFormat="false" ht="12.8" hidden="false" customHeight="false" outlineLevel="0" collapsed="false">
      <c r="A174" s="0" t="str">
        <f aca="false">denatran!A174</f>
        <v>BAHIA</v>
      </c>
      <c r="B174" s="0" t="n">
        <f aca="false">denatran!B174</f>
        <v>2006</v>
      </c>
      <c r="C174" s="0" t="n">
        <f aca="false">metadata!$H$2*denatran!$D174</f>
        <v>196829.317400505</v>
      </c>
      <c r="D174" s="0" t="n">
        <f aca="false">IF(B174&gt;2006, 0, metadata!$H$3*denatran!D174)</f>
        <v>14981.4340326309</v>
      </c>
      <c r="E174" s="0" t="n">
        <f aca="false">IF(B174&lt;2003, 0, metadata!$H$4*denatran!D174)</f>
        <v>249315.88860565</v>
      </c>
      <c r="F174" s="0" t="n">
        <f aca="false">IF(B174&lt;2003, 0, metadata!$H$5*denatran!D174)</f>
        <v>294609.359961214</v>
      </c>
      <c r="G174" s="0" t="n">
        <f aca="false">IF(B174&lt;2003, 0, metadata!$H$6*(denatran!H174 + denatran!I174 + denatran!X174))</f>
        <v>45134.7314774322</v>
      </c>
      <c r="H174" s="0" t="n">
        <f aca="false">IF(B174&gt;2006, 0, metadata!$H$7*(denatran!H174 + denatran!I174 + denatran!X174))</f>
        <v>1745.92250264518</v>
      </c>
      <c r="I174" s="0" t="n">
        <f aca="false">IF(B174&lt;2003, 0, metadata!$H$8*(denatran!H174 + denatran!I174 + denatran!X174))</f>
        <v>39450.9612681422</v>
      </c>
      <c r="J174" s="0" t="n">
        <f aca="false">IF(B174&lt;2003, 0, metadata!$H$9*(denatran!H174 + denatran!I174 + denatran!X174))</f>
        <v>46618.0575737227</v>
      </c>
      <c r="K174" s="0" t="n">
        <f aca="false">metadata!$H$10*(denatran!H174 + denatran!I174 + denatran!X174)</f>
        <v>38379.3271780577</v>
      </c>
      <c r="L174" s="5" t="n">
        <f aca="false">metadata!$H$11*(denatran!G174 + denatran!F174)</f>
        <v>5329.67252709079</v>
      </c>
      <c r="M174" s="0" t="n">
        <f aca="false">metadata!$H$12*(denatran!G174 + denatran!F174)</f>
        <v>17634.7758737703</v>
      </c>
      <c r="N174" s="0" t="n">
        <f aca="false">metadata!$H$13*(denatran!G174 + denatran!F174)</f>
        <v>10054.6911402491</v>
      </c>
      <c r="O174" s="0" t="n">
        <f aca="false">metadata!$H$14*(denatran!G174 + denatran!F174)</f>
        <v>18547.1361087386</v>
      </c>
      <c r="P174" s="0" t="n">
        <f aca="false">metadata!$H$15*(denatran!G174 + denatran!F174)</f>
        <v>20595.7243501512</v>
      </c>
      <c r="Q174" s="0" t="n">
        <f aca="false">metadata!$H$16*(denatran!L174 + denatran!O174)</f>
        <v>17520.2104964485</v>
      </c>
      <c r="R174" s="0" t="n">
        <f aca="false">metadata!$H$17*(denatran!L174 + denatran!O174)</f>
        <v>4238.36863969127</v>
      </c>
      <c r="S174" s="0" t="n">
        <f aca="false">metadata!$H$18*(denatran!L174 + denatran!O174)</f>
        <v>7933.42086386025</v>
      </c>
      <c r="T174" s="0" t="n">
        <f aca="false">metadata!$H$19*(denatran!M174 + denatran!N174)</f>
        <v>225052.977371945</v>
      </c>
      <c r="U174" s="0" t="n">
        <f aca="false">metadata!$H$20*(denatran!M174 + denatran!N174)</f>
        <v>32150.4253388493</v>
      </c>
      <c r="V174" s="0" t="n">
        <f aca="false">metadata!$H$21*(denatran!M174 + denatran!N174)</f>
        <v>10716.8084462831</v>
      </c>
      <c r="W174" s="0" t="n">
        <f aca="false">IF(B174&lt;2010, 0, metadata!$H$22*(denatran!M174 + denatran!N174))</f>
        <v>0</v>
      </c>
      <c r="X174" s="0" t="n">
        <f aca="false">IF(B174&lt;2010, 0, metadata!$H$23*(denatran!M174 + denatran!N174))</f>
        <v>0</v>
      </c>
      <c r="Y174" s="0" t="n">
        <f aca="false">IF(B174&lt;2010, 0, metadata!$H$24*(denatran!M174 + denatran!N174))</f>
        <v>0</v>
      </c>
      <c r="Z174" s="0" t="n">
        <f aca="false">IF(B174&lt;2010, 0, metadata!$H$25*(denatran!M174 + denatran!N174))</f>
        <v>0</v>
      </c>
      <c r="AA174" s="0" t="n">
        <f aca="false">IF(B174&lt;2010, 0, metadata!$H$26*(denatran!M174 + denatran!N174))</f>
        <v>0</v>
      </c>
      <c r="AB174" s="0" t="n">
        <f aca="false">IF(B174&lt;2010, 0, metadata!$H$27*(denatran!M174 + denatran!N174))</f>
        <v>0</v>
      </c>
    </row>
    <row r="175" customFormat="false" ht="12.8" hidden="false" customHeight="false" outlineLevel="0" collapsed="false">
      <c r="A175" s="0" t="str">
        <f aca="false">denatran!A175</f>
        <v>BAHIA</v>
      </c>
      <c r="B175" s="0" t="n">
        <f aca="false">denatran!B175</f>
        <v>2005</v>
      </c>
      <c r="C175" s="0" t="n">
        <f aca="false">metadata!$H$2*denatran!$D175</f>
        <v>182038.000599652</v>
      </c>
      <c r="D175" s="0" t="n">
        <f aca="false">IF(B175&gt;2006, 0, metadata!$H$3*denatran!D175)</f>
        <v>13855.6101978776</v>
      </c>
      <c r="E175" s="0" t="n">
        <f aca="false">IF(B175&lt;2003, 0, metadata!$H$4*denatran!D175)</f>
        <v>230580.314349968</v>
      </c>
      <c r="F175" s="0" t="n">
        <f aca="false">IF(B175&lt;2003, 0, metadata!$H$5*denatran!D175)</f>
        <v>272470.074852502</v>
      </c>
      <c r="G175" s="0" t="n">
        <f aca="false">IF(B175&lt;2003, 0, metadata!$H$6*(denatran!H175 + denatran!I175 + denatran!X175))</f>
        <v>41857.5509675404</v>
      </c>
      <c r="H175" s="0" t="n">
        <f aca="false">IF(B175&gt;2006, 0, metadata!$H$7*(denatran!H175 + denatran!I175 + denatran!X175))</f>
        <v>1619.15309447198</v>
      </c>
      <c r="I175" s="0" t="n">
        <f aca="false">IF(B175&lt;2003, 0, metadata!$H$8*(denatran!H175 + denatran!I175 + denatran!X175))</f>
        <v>36586.4727216866</v>
      </c>
      <c r="J175" s="0" t="n">
        <f aca="false">IF(B175&lt;2003, 0, metadata!$H$9*(denatran!H175 + denatran!I175 + denatran!X175))</f>
        <v>43233.1744761904</v>
      </c>
      <c r="K175" s="0" t="n">
        <f aca="false">metadata!$H$10*(denatran!H175 + denatran!I175 + denatran!X175)</f>
        <v>35592.6487401106</v>
      </c>
      <c r="L175" s="5" t="n">
        <f aca="false">metadata!$H$11*(denatran!G175 + denatran!F175)</f>
        <v>5033.06260956084</v>
      </c>
      <c r="M175" s="0" t="n">
        <f aca="false">metadata!$H$12*(denatran!G175 + denatran!F175)</f>
        <v>16653.3554598535</v>
      </c>
      <c r="N175" s="0" t="n">
        <f aca="false">metadata!$H$13*(denatran!G175 + denatran!F175)</f>
        <v>9495.12184312265</v>
      </c>
      <c r="O175" s="0" t="n">
        <f aca="false">metadata!$H$14*(denatran!G175 + denatran!F175)</f>
        <v>17514.9405125426</v>
      </c>
      <c r="P175" s="0" t="n">
        <f aca="false">metadata!$H$15*(denatran!G175 + denatran!F175)</f>
        <v>19449.5195749204</v>
      </c>
      <c r="Q175" s="0" t="n">
        <f aca="false">metadata!$H$16*(denatran!L175 + denatran!O175)</f>
        <v>16205.5456376957</v>
      </c>
      <c r="R175" s="0" t="n">
        <f aca="false">metadata!$H$17*(denatran!L175 + denatran!O175)</f>
        <v>3920.33397280348</v>
      </c>
      <c r="S175" s="0" t="n">
        <f aca="false">metadata!$H$18*(denatran!L175 + denatran!O175)</f>
        <v>7338.1203895008</v>
      </c>
      <c r="T175" s="0" t="n">
        <f aca="false">metadata!$H$19*(denatran!M175 + denatran!N175)</f>
        <v>191656.721205701</v>
      </c>
      <c r="U175" s="0" t="n">
        <f aca="false">metadata!$H$20*(denatran!M175 + denatran!N175)</f>
        <v>27379.5316008144</v>
      </c>
      <c r="V175" s="0" t="n">
        <f aca="false">metadata!$H$21*(denatran!M175 + denatran!N175)</f>
        <v>9126.5105336048</v>
      </c>
      <c r="W175" s="0" t="n">
        <f aca="false">IF(B175&lt;2010, 0, metadata!$H$22*(denatran!M175 + denatran!N175))</f>
        <v>0</v>
      </c>
      <c r="X175" s="0" t="n">
        <f aca="false">IF(B175&lt;2010, 0, metadata!$H$23*(denatran!M175 + denatran!N175))</f>
        <v>0</v>
      </c>
      <c r="Y175" s="0" t="n">
        <f aca="false">IF(B175&lt;2010, 0, metadata!$H$24*(denatran!M175 + denatran!N175))</f>
        <v>0</v>
      </c>
      <c r="Z175" s="0" t="n">
        <f aca="false">IF(B175&lt;2010, 0, metadata!$H$25*(denatran!M175 + denatran!N175))</f>
        <v>0</v>
      </c>
      <c r="AA175" s="0" t="n">
        <f aca="false">IF(B175&lt;2010, 0, metadata!$H$26*(denatran!M175 + denatran!N175))</f>
        <v>0</v>
      </c>
      <c r="AB175" s="0" t="n">
        <f aca="false">IF(B175&lt;2010, 0, metadata!$H$27*(denatran!M175 + denatran!N175))</f>
        <v>0</v>
      </c>
    </row>
    <row r="176" customFormat="false" ht="12.8" hidden="false" customHeight="false" outlineLevel="0" collapsed="false">
      <c r="A176" s="0" t="str">
        <f aca="false">denatran!A176</f>
        <v>BAHIA</v>
      </c>
      <c r="B176" s="0" t="n">
        <f aca="false">denatran!B176</f>
        <v>2004</v>
      </c>
      <c r="C176" s="0" t="n">
        <f aca="false">metadata!$H$2*denatran!$D176</f>
        <v>169142.739340252</v>
      </c>
      <c r="D176" s="0" t="n">
        <f aca="false">IF(B176&gt;2006, 0, metadata!$H$3*denatran!D176)</f>
        <v>12874.1024202626</v>
      </c>
      <c r="E176" s="0" t="n">
        <f aca="false">IF(B176&lt;2003, 0, metadata!$H$4*denatran!D176)</f>
        <v>214246.398436682</v>
      </c>
      <c r="F176" s="0" t="n">
        <f aca="false">IF(B176&lt;2003, 0, metadata!$H$5*denatran!D176)</f>
        <v>253168.759802803</v>
      </c>
      <c r="G176" s="0" t="n">
        <f aca="false">IF(B176&lt;2003, 0, metadata!$H$6*(denatran!H176 + denatran!I176 + denatran!X176))</f>
        <v>38730.5306578606</v>
      </c>
      <c r="H176" s="0" t="n">
        <f aca="false">IF(B176&gt;2006, 0, metadata!$H$7*(denatran!H176 + denatran!I176 + denatran!X176))</f>
        <v>1498.1922524289</v>
      </c>
      <c r="I176" s="0" t="n">
        <f aca="false">IF(B176&lt;2003, 0, metadata!$H$8*(denatran!H176 + denatran!I176 + denatran!X176))</f>
        <v>33853.2348562182</v>
      </c>
      <c r="J176" s="0" t="n">
        <f aca="false">IF(B176&lt;2003, 0, metadata!$H$9*(denatran!H176 + denatran!I176 + denatran!X176))</f>
        <v>40003.3865045097</v>
      </c>
      <c r="K176" s="0" t="n">
        <f aca="false">metadata!$H$10*(denatran!H176 + denatran!I176 + denatran!X176)</f>
        <v>32933.6557289826</v>
      </c>
      <c r="L176" s="5" t="n">
        <f aca="false">metadata!$H$11*(denatran!G176 + denatran!F176)</f>
        <v>4733.71998113731</v>
      </c>
      <c r="M176" s="0" t="n">
        <f aca="false">metadata!$H$12*(denatran!G176 + denatran!F176)</f>
        <v>15662.8930749918</v>
      </c>
      <c r="N176" s="0" t="n">
        <f aca="false">metadata!$H$13*(denatran!G176 + denatran!F176)</f>
        <v>8930.39715157544</v>
      </c>
      <c r="O176" s="0" t="n">
        <f aca="false">metadata!$H$14*(denatran!G176 + denatran!F176)</f>
        <v>16473.2351461625</v>
      </c>
      <c r="P176" s="0" t="n">
        <f aca="false">metadata!$H$15*(denatran!G176 + denatran!F176)</f>
        <v>18292.7546461329</v>
      </c>
      <c r="Q176" s="0" t="n">
        <f aca="false">metadata!$H$16*(denatran!L176 + denatran!O176)</f>
        <v>14634.2024963767</v>
      </c>
      <c r="R176" s="0" t="n">
        <f aca="false">metadata!$H$17*(denatran!L176 + denatran!O176)</f>
        <v>3540.20546386175</v>
      </c>
      <c r="S176" s="0" t="n">
        <f aca="false">metadata!$H$18*(denatran!L176 + denatran!O176)</f>
        <v>6626.59203976148</v>
      </c>
      <c r="T176" s="0" t="n">
        <f aca="false">metadata!$H$19*(denatran!M176 + denatran!N176)</f>
        <v>162747.627211573</v>
      </c>
      <c r="U176" s="0" t="n">
        <f aca="false">metadata!$H$20*(denatran!M176 + denatran!N176)</f>
        <v>23249.6610302247</v>
      </c>
      <c r="V176" s="0" t="n">
        <f aca="false">metadata!$H$21*(denatran!M176 + denatran!N176)</f>
        <v>7749.88701007491</v>
      </c>
      <c r="W176" s="0" t="n">
        <f aca="false">IF(B176&lt;2010, 0, metadata!$H$22*(denatran!M176 + denatran!N176))</f>
        <v>0</v>
      </c>
      <c r="X176" s="0" t="n">
        <f aca="false">IF(B176&lt;2010, 0, metadata!$H$23*(denatran!M176 + denatran!N176))</f>
        <v>0</v>
      </c>
      <c r="Y176" s="0" t="n">
        <f aca="false">IF(B176&lt;2010, 0, metadata!$H$24*(denatran!M176 + denatran!N176))</f>
        <v>0</v>
      </c>
      <c r="Z176" s="0" t="n">
        <f aca="false">IF(B176&lt;2010, 0, metadata!$H$25*(denatran!M176 + denatran!N176))</f>
        <v>0</v>
      </c>
      <c r="AA176" s="0" t="n">
        <f aca="false">IF(B176&lt;2010, 0, metadata!$H$26*(denatran!M176 + denatran!N176))</f>
        <v>0</v>
      </c>
      <c r="AB176" s="0" t="n">
        <f aca="false">IF(B176&lt;2010, 0, metadata!$H$27*(denatran!M176 + denatran!N176))</f>
        <v>0</v>
      </c>
    </row>
    <row r="177" customFormat="false" ht="12.8" hidden="false" customHeight="false" outlineLevel="0" collapsed="false">
      <c r="A177" s="0" t="str">
        <f aca="false">denatran!A177</f>
        <v>BAHIA</v>
      </c>
      <c r="B177" s="0" t="n">
        <f aca="false">denatran!B177</f>
        <v>2003</v>
      </c>
      <c r="C177" s="0" t="n">
        <f aca="false">metadata!$H$2*denatran!$D177</f>
        <v>159180.63433193</v>
      </c>
      <c r="D177" s="0" t="n">
        <f aca="false">IF(B177&gt;2006, 0, metadata!$H$3*denatran!D177)</f>
        <v>12115.8484112593</v>
      </c>
      <c r="E177" s="0" t="n">
        <f aca="false">IF(B177&lt;2003, 0, metadata!$H$4*denatran!D177)</f>
        <v>201627.795195384</v>
      </c>
      <c r="F177" s="0" t="n">
        <f aca="false">IF(B177&lt;2003, 0, metadata!$H$5*denatran!D177)</f>
        <v>238257.722061427</v>
      </c>
      <c r="G177" s="0" t="n">
        <f aca="false">IF(B177&lt;2003, 0, metadata!$H$6*(denatran!H177 + denatran!I177 + denatran!X177))</f>
        <v>36245.7745027722</v>
      </c>
      <c r="H177" s="0" t="n">
        <f aca="false">IF(B177&gt;2006, 0, metadata!$H$7*(denatran!H177 + denatran!I177 + denatran!X177))</f>
        <v>1402.07576867572</v>
      </c>
      <c r="I177" s="0" t="n">
        <f aca="false">IF(B177&lt;2003, 0, metadata!$H$8*(denatran!H177 + denatran!I177 + denatran!X177))</f>
        <v>31681.3814824104</v>
      </c>
      <c r="J177" s="0" t="n">
        <f aca="false">IF(B177&lt;2003, 0, metadata!$H$9*(denatran!H177 + denatran!I177 + denatran!X177))</f>
        <v>37436.9703167344</v>
      </c>
      <c r="K177" s="0" t="n">
        <f aca="false">metadata!$H$10*(denatran!H177 + denatran!I177 + denatran!X177)</f>
        <v>30820.7979294073</v>
      </c>
      <c r="L177" s="5" t="n">
        <f aca="false">metadata!$H$11*(denatran!G177 + denatran!F177)</f>
        <v>4473.30001868446</v>
      </c>
      <c r="M177" s="0" t="n">
        <f aca="false">metadata!$H$12*(denatran!G177 + denatran!F177)</f>
        <v>14801.2176816974</v>
      </c>
      <c r="N177" s="0" t="n">
        <f aca="false">metadata!$H$13*(denatran!G177 + denatran!F177)</f>
        <v>8439.10199677765</v>
      </c>
      <c r="O177" s="0" t="n">
        <f aca="false">metadata!$H$14*(denatran!G177 + denatran!F177)</f>
        <v>15566.9797497016</v>
      </c>
      <c r="P177" s="0" t="n">
        <f aca="false">metadata!$H$15*(denatran!G177 + denatran!F177)</f>
        <v>17286.4005531389</v>
      </c>
      <c r="Q177" s="0" t="n">
        <f aca="false">metadata!$H$16*(denatran!L177 + denatran!O177)</f>
        <v>13593.3278056946</v>
      </c>
      <c r="R177" s="0" t="n">
        <f aca="false">metadata!$H$17*(denatran!L177 + denatran!O177)</f>
        <v>3288.40422849817</v>
      </c>
      <c r="S177" s="0" t="n">
        <f aca="false">metadata!$H$18*(denatran!L177 + denatran!O177)</f>
        <v>6155.26796580724</v>
      </c>
      <c r="T177" s="0" t="n">
        <f aca="false">metadata!$H$19*(denatran!M177 + denatran!N177)</f>
        <v>136910.424621822</v>
      </c>
      <c r="U177" s="0" t="n">
        <f aca="false">metadata!$H$20*(denatran!M177 + denatran!N177)</f>
        <v>19558.6320888318</v>
      </c>
      <c r="V177" s="0" t="n">
        <f aca="false">metadata!$H$21*(denatran!M177 + denatran!N177)</f>
        <v>6519.54402961058</v>
      </c>
      <c r="W177" s="0" t="n">
        <f aca="false">IF(B177&lt;2010, 0, metadata!$H$22*(denatran!M177 + denatran!N177))</f>
        <v>0</v>
      </c>
      <c r="X177" s="0" t="n">
        <f aca="false">IF(B177&lt;2010, 0, metadata!$H$23*(denatran!M177 + denatran!N177))</f>
        <v>0</v>
      </c>
      <c r="Y177" s="0" t="n">
        <f aca="false">IF(B177&lt;2010, 0, metadata!$H$24*(denatran!M177 + denatran!N177))</f>
        <v>0</v>
      </c>
      <c r="Z177" s="0" t="n">
        <f aca="false">IF(B177&lt;2010, 0, metadata!$H$25*(denatran!M177 + denatran!N177))</f>
        <v>0</v>
      </c>
      <c r="AA177" s="0" t="n">
        <f aca="false">IF(B177&lt;2010, 0, metadata!$H$26*(denatran!M177 + denatran!N177))</f>
        <v>0</v>
      </c>
      <c r="AB177" s="0" t="n">
        <f aca="false">IF(B177&lt;2010, 0, metadata!$H$27*(denatran!M177 + denatran!N177))</f>
        <v>0</v>
      </c>
    </row>
    <row r="178" customFormat="false" ht="12.8" hidden="false" customHeight="false" outlineLevel="0" collapsed="false">
      <c r="A178" s="0" t="str">
        <f aca="false">denatran!A178</f>
        <v>BAHIA</v>
      </c>
      <c r="B178" s="0" t="n">
        <f aca="false">denatran!B178</f>
        <v>2002</v>
      </c>
      <c r="C178" s="0" t="n">
        <f aca="false">metadata!$H$2*denatran!$D178</f>
        <v>149700.096177474</v>
      </c>
      <c r="D178" s="0" t="n">
        <f aca="false">IF(B178&gt;2006, 0, metadata!$H$3*denatran!D178)</f>
        <v>11394.248301933</v>
      </c>
      <c r="E178" s="0" t="n">
        <f aca="false">IF(B178&lt;2003, 0, metadata!$H$4*denatran!D178)</f>
        <v>0</v>
      </c>
      <c r="F178" s="0" t="n">
        <f aca="false">IF(B178&lt;2003, 0, metadata!$H$5*denatran!D178)</f>
        <v>0</v>
      </c>
      <c r="G178" s="0" t="n">
        <f aca="false">IF(B178&lt;2003, 0, metadata!$H$6*(denatran!H178 + denatran!I178 + denatran!X178))</f>
        <v>0</v>
      </c>
      <c r="H178" s="0" t="n">
        <f aca="false">IF(B178&gt;2006, 0, metadata!$H$7*(denatran!H178 + denatran!I178 + denatran!X178))</f>
        <v>1318.27955939853</v>
      </c>
      <c r="I178" s="0" t="n">
        <f aca="false">IF(B178&lt;2003, 0, metadata!$H$8*(denatran!H178 + denatran!I178 + denatran!X178))</f>
        <v>0</v>
      </c>
      <c r="J178" s="0" t="n">
        <f aca="false">IF(B178&lt;2003, 0, metadata!$H$9*(denatran!H178 + denatran!I178 + denatran!X178))</f>
        <v>0</v>
      </c>
      <c r="K178" s="0" t="n">
        <f aca="false">metadata!$H$10*(denatran!H178 + denatran!I178 + denatran!X178)</f>
        <v>28978.767640401</v>
      </c>
      <c r="L178" s="5" t="n">
        <f aca="false">metadata!$H$11*(denatran!G178 + denatran!F178)</f>
        <v>4236.14502735262</v>
      </c>
      <c r="M178" s="0" t="n">
        <f aca="false">metadata!$H$12*(denatran!G178 + denatran!F178)</f>
        <v>14016.5212302316</v>
      </c>
      <c r="N178" s="0" t="n">
        <f aca="false">metadata!$H$13*(denatran!G178 + denatran!F178)</f>
        <v>7991.69736204829</v>
      </c>
      <c r="O178" s="0" t="n">
        <f aca="false">metadata!$H$14*(denatran!G178 + denatran!F178)</f>
        <v>14741.6859102133</v>
      </c>
      <c r="P178" s="0" t="n">
        <f aca="false">metadata!$H$15*(denatran!G178 + denatran!F178)</f>
        <v>16369.9504701543</v>
      </c>
      <c r="Q178" s="0" t="n">
        <f aca="false">metadata!$H$16*(denatran!L178 + denatran!O178)</f>
        <v>12643.9131927084</v>
      </c>
      <c r="R178" s="0" t="n">
        <f aca="false">metadata!$H$17*(denatran!L178 + denatran!O178)</f>
        <v>3058.72838513083</v>
      </c>
      <c r="S178" s="0" t="n">
        <f aca="false">metadata!$H$18*(denatran!L178 + denatran!O178)</f>
        <v>5725.35842216076</v>
      </c>
      <c r="T178" s="0" t="n">
        <f aca="false">metadata!$H$19*(denatran!M178 + denatran!N178)</f>
        <v>108742.402391387</v>
      </c>
      <c r="U178" s="0" t="n">
        <f aca="false">metadata!$H$20*(denatran!M178 + denatran!N178)</f>
        <v>15534.6289130552</v>
      </c>
      <c r="V178" s="0" t="n">
        <f aca="false">metadata!$H$21*(denatran!M178 + denatran!N178)</f>
        <v>5178.20963768507</v>
      </c>
      <c r="W178" s="0" t="n">
        <f aca="false">IF(B178&lt;2010, 0, metadata!$H$22*(denatran!M178 + denatran!N178))</f>
        <v>0</v>
      </c>
      <c r="X178" s="0" t="n">
        <f aca="false">IF(B178&lt;2010, 0, metadata!$H$23*(denatran!M178 + denatran!N178))</f>
        <v>0</v>
      </c>
      <c r="Y178" s="0" t="n">
        <f aca="false">IF(B178&lt;2010, 0, metadata!$H$24*(denatran!M178 + denatran!N178))</f>
        <v>0</v>
      </c>
      <c r="Z178" s="0" t="n">
        <f aca="false">IF(B178&lt;2010, 0, metadata!$H$25*(denatran!M178 + denatran!N178))</f>
        <v>0</v>
      </c>
      <c r="AA178" s="0" t="n">
        <f aca="false">IF(B178&lt;2010, 0, metadata!$H$26*(denatran!M178 + denatran!N178))</f>
        <v>0</v>
      </c>
      <c r="AB178" s="0" t="n">
        <f aca="false">IF(B178&lt;2010, 0, metadata!$H$27*(denatran!M178 + denatran!N178))</f>
        <v>0</v>
      </c>
    </row>
    <row r="179" customFormat="false" ht="12.8" hidden="false" customHeight="false" outlineLevel="0" collapsed="false">
      <c r="A179" s="0" t="str">
        <f aca="false">denatran!A179</f>
        <v>BAHIA</v>
      </c>
      <c r="B179" s="0" t="n">
        <f aca="false">denatran!B179</f>
        <v>2001</v>
      </c>
      <c r="C179" s="0" t="n">
        <f aca="false">metadata!$H$2*denatran!$D179</f>
        <v>139640.844367372</v>
      </c>
      <c r="D179" s="0" t="n">
        <f aca="false">IF(B179&gt;2006, 0, metadata!$H$3*denatran!D179)</f>
        <v>10628.6000773648</v>
      </c>
      <c r="E179" s="0" t="n">
        <f aca="false">IF(B179&lt;2003, 0, metadata!$H$4*denatran!D179)</f>
        <v>0</v>
      </c>
      <c r="F179" s="0" t="n">
        <f aca="false">IF(B179&lt;2003, 0, metadata!$H$5*denatran!D179)</f>
        <v>0</v>
      </c>
      <c r="G179" s="0" t="n">
        <f aca="false">IF(B179&lt;2003, 0, metadata!$H$6*(denatran!H179 + denatran!I179 + denatran!X179))</f>
        <v>0</v>
      </c>
      <c r="H179" s="0" t="n">
        <f aca="false">IF(B179&gt;2006, 0, metadata!$H$7*(denatran!H179 + denatran!I179 + denatran!X179))</f>
        <v>1228.83783146154</v>
      </c>
      <c r="I179" s="0" t="n">
        <f aca="false">IF(B179&lt;2003, 0, metadata!$H$8*(denatran!H179 + denatran!I179 + denatran!X179))</f>
        <v>0</v>
      </c>
      <c r="J179" s="0" t="n">
        <f aca="false">IF(B179&lt;2003, 0, metadata!$H$9*(denatran!H179 + denatran!I179 + denatran!X179))</f>
        <v>0</v>
      </c>
      <c r="K179" s="0" t="n">
        <f aca="false">metadata!$H$10*(denatran!H179 + denatran!I179 + denatran!X179)</f>
        <v>27012.6360769073</v>
      </c>
      <c r="L179" s="5" t="n">
        <f aca="false">metadata!$H$11*(denatran!G179 + denatran!F179)</f>
        <v>3943.67110468862</v>
      </c>
      <c r="M179" s="0" t="n">
        <f aca="false">metadata!$H$12*(denatran!G179 + denatran!F179)</f>
        <v>13048.7859615288</v>
      </c>
      <c r="N179" s="0" t="n">
        <f aca="false">metadata!$H$13*(denatran!G179 + denatran!F179)</f>
        <v>7439.93082404509</v>
      </c>
      <c r="O179" s="0" t="n">
        <f aca="false">metadata!$H$14*(denatran!G179 + denatran!F179)</f>
        <v>13723.8834797013</v>
      </c>
      <c r="P179" s="0" t="n">
        <f aca="false">metadata!$H$15*(denatran!G179 + denatran!F179)</f>
        <v>15239.7286300362</v>
      </c>
      <c r="Q179" s="0" t="n">
        <f aca="false">metadata!$H$16*(denatran!L179 + denatran!O179)</f>
        <v>11452.5719225909</v>
      </c>
      <c r="R179" s="0" t="n">
        <f aca="false">metadata!$H$17*(denatran!L179 + denatran!O179)</f>
        <v>2770.52731132183</v>
      </c>
      <c r="S179" s="0" t="n">
        <f aca="false">metadata!$H$18*(denatran!L179 + denatran!O179)</f>
        <v>5185.90076608728</v>
      </c>
      <c r="T179" s="0" t="n">
        <f aca="false">metadata!$H$19*(denatran!M179 + denatran!N179)</f>
        <v>84135.0506449078</v>
      </c>
      <c r="U179" s="0" t="n">
        <f aca="false">metadata!$H$20*(denatran!M179 + denatran!N179)</f>
        <v>12019.2929492725</v>
      </c>
      <c r="V179" s="0" t="n">
        <f aca="false">metadata!$H$21*(denatran!M179 + denatran!N179)</f>
        <v>4006.43098309084</v>
      </c>
      <c r="W179" s="0" t="n">
        <f aca="false">IF(B179&lt;2010, 0, metadata!$H$22*(denatran!M179 + denatran!N179))</f>
        <v>0</v>
      </c>
      <c r="X179" s="0" t="n">
        <f aca="false">IF(B179&lt;2010, 0, metadata!$H$23*(denatran!M179 + denatran!N179))</f>
        <v>0</v>
      </c>
      <c r="Y179" s="0" t="n">
        <f aca="false">IF(B179&lt;2010, 0, metadata!$H$24*(denatran!M179 + denatran!N179))</f>
        <v>0</v>
      </c>
      <c r="Z179" s="0" t="n">
        <f aca="false">IF(B179&lt;2010, 0, metadata!$H$25*(denatran!M179 + denatran!N179))</f>
        <v>0</v>
      </c>
      <c r="AA179" s="0" t="n">
        <f aca="false">IF(B179&lt;2010, 0, metadata!$H$26*(denatran!M179 + denatran!N179))</f>
        <v>0</v>
      </c>
      <c r="AB179" s="0" t="n">
        <f aca="false">IF(B179&lt;2010, 0, metadata!$H$27*(denatran!M179 + denatran!N179))</f>
        <v>0</v>
      </c>
    </row>
    <row r="180" customFormat="false" ht="12.8" hidden="false" customHeight="false" outlineLevel="0" collapsed="false">
      <c r="A180" s="0" t="str">
        <f aca="false">denatran!A180</f>
        <v>BAHIA</v>
      </c>
      <c r="B180" s="0" t="n">
        <f aca="false">denatran!B180</f>
        <v>2000</v>
      </c>
      <c r="C180" s="0" t="n">
        <f aca="false">metadata!$H$2*denatran!$D180</f>
        <v>128931.516371628</v>
      </c>
      <c r="D180" s="0" t="n">
        <f aca="false">IF(B180&gt;2006, 0, metadata!$H$3*denatran!D180)</f>
        <v>9813.47206177765</v>
      </c>
      <c r="E180" s="0" t="n">
        <f aca="false">IF(B180&lt;2003, 0, metadata!$H$4*denatran!D180)</f>
        <v>0</v>
      </c>
      <c r="F180" s="0" t="n">
        <f aca="false">IF(B180&lt;2003, 0, metadata!$H$5*denatran!D180)</f>
        <v>0</v>
      </c>
      <c r="G180" s="0" t="n">
        <f aca="false">IF(B180&lt;2003, 0, metadata!$H$6*(denatran!H180 + denatran!I180 + denatran!X180))</f>
        <v>0</v>
      </c>
      <c r="H180" s="0" t="n">
        <f aca="false">IF(B180&gt;2006, 0, metadata!$H$7*(denatran!H180 + denatran!I180 + denatran!X180))</f>
        <v>1147.38542957019</v>
      </c>
      <c r="I180" s="0" t="n">
        <f aca="false">IF(B180&lt;2003, 0, metadata!$H$8*(denatran!H180 + denatran!I180 + denatran!X180))</f>
        <v>0</v>
      </c>
      <c r="J180" s="0" t="n">
        <f aca="false">IF(B180&lt;2003, 0, metadata!$H$9*(denatran!H180 + denatran!I180 + denatran!X180))</f>
        <v>0</v>
      </c>
      <c r="K180" s="0" t="n">
        <f aca="false">metadata!$H$10*(denatran!H180 + denatran!I180 + denatran!X180)</f>
        <v>25222.12797767</v>
      </c>
      <c r="L180" s="5" t="n">
        <f aca="false">metadata!$H$11*(denatran!G180 + denatran!F180)</f>
        <v>3700.09054990431</v>
      </c>
      <c r="M180" s="0" t="n">
        <f aca="false">metadata!$H$12*(denatran!G180 + denatran!F180)</f>
        <v>12242.8286594627</v>
      </c>
      <c r="N180" s="0" t="n">
        <f aca="false">metadata!$H$13*(denatran!G180 + denatran!F180)</f>
        <v>6980.40404567779</v>
      </c>
      <c r="O180" s="0" t="n">
        <f aca="false">metadata!$H$14*(denatran!G180 + denatran!F180)</f>
        <v>12876.2288292396</v>
      </c>
      <c r="P180" s="0" t="n">
        <f aca="false">metadata!$H$15*(denatran!G180 + denatran!F180)</f>
        <v>14298.4479157157</v>
      </c>
      <c r="Q180" s="0" t="n">
        <f aca="false">metadata!$H$16*(denatran!L180 + denatran!O180)</f>
        <v>10510.8281548308</v>
      </c>
      <c r="R180" s="0" t="n">
        <f aca="false">metadata!$H$17*(denatran!L180 + denatran!O180)</f>
        <v>2542.70714599288</v>
      </c>
      <c r="S180" s="0" t="n">
        <f aca="false">metadata!$H$18*(denatran!L180 + denatran!O180)</f>
        <v>4759.4646991763</v>
      </c>
      <c r="T180" s="0" t="n">
        <f aca="false">metadata!$H$19*(denatran!M180 + denatran!N180)</f>
        <v>68527.5564781625</v>
      </c>
      <c r="U180" s="0" t="n">
        <f aca="false">metadata!$H$20*(denatran!M180 + denatran!N180)</f>
        <v>9789.65092545178</v>
      </c>
      <c r="V180" s="0" t="n">
        <f aca="false">metadata!$H$21*(denatran!M180 + denatran!N180)</f>
        <v>3263.21697515059</v>
      </c>
      <c r="W180" s="0" t="n">
        <f aca="false">IF(B180&lt;2010, 0, metadata!$H$22*(denatran!M180 + denatran!N180))</f>
        <v>0</v>
      </c>
      <c r="X180" s="0" t="n">
        <f aca="false">IF(B180&lt;2010, 0, metadata!$H$23*(denatran!M180 + denatran!N180))</f>
        <v>0</v>
      </c>
      <c r="Y180" s="0" t="n">
        <f aca="false">IF(B180&lt;2010, 0, metadata!$H$24*(denatran!M180 + denatran!N180))</f>
        <v>0</v>
      </c>
      <c r="Z180" s="0" t="n">
        <f aca="false">IF(B180&lt;2010, 0, metadata!$H$25*(denatran!M180 + denatran!N180))</f>
        <v>0</v>
      </c>
      <c r="AA180" s="0" t="n">
        <f aca="false">IF(B180&lt;2010, 0, metadata!$H$26*(denatran!M180 + denatran!N180))</f>
        <v>0</v>
      </c>
      <c r="AB180" s="0" t="n">
        <f aca="false">IF(B180&lt;2010, 0, metadata!$H$27*(denatran!M180 + denatran!N180))</f>
        <v>0</v>
      </c>
    </row>
    <row r="181" customFormat="false" ht="12.8" hidden="false" customHeight="false" outlineLevel="0" collapsed="false">
      <c r="A181" s="0" t="str">
        <f aca="false">denatran!A181</f>
        <v>BAHIA</v>
      </c>
      <c r="B181" s="0" t="n">
        <f aca="false">denatran!B181</f>
        <v>1999</v>
      </c>
      <c r="C181" s="0" t="n">
        <f aca="false">metadata!$H$2*denatran!$D181</f>
        <v>119562.970508769</v>
      </c>
      <c r="D181" s="0" t="n">
        <f aca="false">IF(B181&gt;2006, 0, metadata!$H$3*denatran!D181)</f>
        <v>9100.39611516697</v>
      </c>
      <c r="E181" s="0" t="n">
        <f aca="false">IF(B181&lt;2003, 0, metadata!$H$4*denatran!D181)</f>
        <v>0</v>
      </c>
      <c r="F181" s="0" t="n">
        <f aca="false">IF(B181&lt;2003, 0, metadata!$H$5*denatran!D181)</f>
        <v>0</v>
      </c>
      <c r="G181" s="0" t="n">
        <f aca="false">IF(B181&lt;2003, 0, metadata!$H$6*(denatran!H181 + denatran!I181 + denatran!X181))</f>
        <v>0</v>
      </c>
      <c r="H181" s="0" t="n">
        <f aca="false">IF(B181&gt;2006, 0, metadata!$H$7*(denatran!H181 + denatran!I181 + denatran!X181))</f>
        <v>982.014532798916</v>
      </c>
      <c r="I181" s="0" t="n">
        <f aca="false">IF(B181&lt;2003, 0, metadata!$H$8*(denatran!H181 + denatran!I181 + denatran!X181))</f>
        <v>0</v>
      </c>
      <c r="J181" s="0" t="n">
        <f aca="false">IF(B181&lt;2003, 0, metadata!$H$9*(denatran!H181 + denatran!I181 + denatran!X181))</f>
        <v>0</v>
      </c>
      <c r="K181" s="0" t="n">
        <f aca="false">metadata!$H$10*(denatran!H181 + denatran!I181 + denatran!X181)</f>
        <v>21586.9014751776</v>
      </c>
      <c r="L181" s="5" t="n">
        <f aca="false">metadata!$H$11*(denatran!G181 + denatran!F181)</f>
        <v>3199.41359997015</v>
      </c>
      <c r="M181" s="0" t="n">
        <f aca="false">metadata!$H$12*(denatran!G181 + denatran!F181)</f>
        <v>10586.1929557919</v>
      </c>
      <c r="N181" s="0" t="n">
        <f aca="false">metadata!$H$13*(denatran!G181 + denatran!F181)</f>
        <v>6035.85218680818</v>
      </c>
      <c r="O181" s="0" t="n">
        <f aca="false">metadata!$H$14*(denatran!G181 + denatran!F181)</f>
        <v>11133.8847190273</v>
      </c>
      <c r="P181" s="0" t="n">
        <f aca="false">metadata!$H$15*(denatran!G181 + denatran!F181)</f>
        <v>12363.6565384025</v>
      </c>
      <c r="Q181" s="0" t="n">
        <f aca="false">metadata!$H$16*(denatran!L181 + denatran!O181)</f>
        <v>8879.88844675511</v>
      </c>
      <c r="R181" s="0" t="n">
        <f aca="false">metadata!$H$17*(denatran!L181 + denatran!O181)</f>
        <v>2148.16144613747</v>
      </c>
      <c r="S181" s="0" t="n">
        <f aca="false">metadata!$H$18*(denatran!L181 + denatran!O181)</f>
        <v>4020.9501071074</v>
      </c>
      <c r="T181" s="0" t="n">
        <f aca="false">metadata!$H$19*(denatran!M181 + denatran!N181)</f>
        <v>47737.4234390024</v>
      </c>
      <c r="U181" s="0" t="n">
        <f aca="false">metadata!$H$20*(denatran!M181 + denatran!N181)</f>
        <v>6819.63191985748</v>
      </c>
      <c r="V181" s="0" t="n">
        <f aca="false">metadata!$H$21*(denatran!M181 + denatran!N181)</f>
        <v>2273.21063995249</v>
      </c>
      <c r="W181" s="0" t="n">
        <f aca="false">IF(B181&lt;2010, 0, metadata!$H$22*(denatran!M181 + denatran!N181))</f>
        <v>0</v>
      </c>
      <c r="X181" s="0" t="n">
        <f aca="false">IF(B181&lt;2010, 0, metadata!$H$23*(denatran!M181 + denatran!N181))</f>
        <v>0</v>
      </c>
      <c r="Y181" s="0" t="n">
        <f aca="false">IF(B181&lt;2010, 0, metadata!$H$24*(denatran!M181 + denatran!N181))</f>
        <v>0</v>
      </c>
      <c r="Z181" s="0" t="n">
        <f aca="false">IF(B181&lt;2010, 0, metadata!$H$25*(denatran!M181 + denatran!N181))</f>
        <v>0</v>
      </c>
      <c r="AA181" s="0" t="n">
        <f aca="false">IF(B181&lt;2010, 0, metadata!$H$26*(denatran!M181 + denatran!N181))</f>
        <v>0</v>
      </c>
      <c r="AB181" s="0" t="n">
        <f aca="false">IF(B181&lt;2010, 0, metadata!$H$27*(denatran!M181 + denatran!N181))</f>
        <v>0</v>
      </c>
    </row>
    <row r="182" customFormat="false" ht="12.8" hidden="false" customHeight="false" outlineLevel="0" collapsed="false">
      <c r="A182" s="0" t="str">
        <f aca="false">denatran!A182</f>
        <v>BAHIA</v>
      </c>
      <c r="B182" s="0" t="n">
        <f aca="false">denatran!B182</f>
        <v>1998</v>
      </c>
      <c r="C182" s="0" t="n">
        <f aca="false">metadata!$H$2*denatran!$D182</f>
        <v>104821.39912116</v>
      </c>
      <c r="D182" s="0" t="n">
        <f aca="false">IF(B182&gt;2006, 0, metadata!$H$3*denatran!D182)</f>
        <v>7978.35859455005</v>
      </c>
      <c r="E182" s="0" t="n">
        <f aca="false">IF(B182&lt;2003, 0, metadata!$H$4*denatran!D182)</f>
        <v>0</v>
      </c>
      <c r="F182" s="0" t="n">
        <f aca="false">IF(B182&lt;2003, 0, metadata!$H$5*denatran!D182)</f>
        <v>0</v>
      </c>
      <c r="G182" s="0" t="n">
        <f aca="false">IF(B182&lt;2003, 0, metadata!$H$6*(denatran!H182 + denatran!I182 + denatran!X182))</f>
        <v>0</v>
      </c>
      <c r="H182" s="0" t="n">
        <f aca="false">IF(B182&gt;2006, 0, metadata!$H$7*(denatran!H182 + denatran!I182 + denatran!X182))</f>
        <v>755.694453528933</v>
      </c>
      <c r="I182" s="0" t="n">
        <f aca="false">IF(B182&lt;2003, 0, metadata!$H$8*(denatran!H182 + denatran!I182 + denatran!X182))</f>
        <v>0</v>
      </c>
      <c r="J182" s="0" t="n">
        <f aca="false">IF(B182&lt;2003, 0, metadata!$H$9*(denatran!H182 + denatran!I182 + denatran!X182))</f>
        <v>0</v>
      </c>
      <c r="K182" s="0" t="n">
        <f aca="false">metadata!$H$10*(denatran!H182 + denatran!I182 + denatran!X182)</f>
        <v>16611.8740291674</v>
      </c>
      <c r="L182" s="5" t="n">
        <f aca="false">metadata!$H$11*(denatran!G182 + denatran!F182)</f>
        <v>2549.61926370806</v>
      </c>
      <c r="M182" s="0" t="n">
        <f aca="false">metadata!$H$12*(denatran!G182 + denatran!F182)</f>
        <v>8436.1588916386</v>
      </c>
      <c r="N182" s="0" t="n">
        <f aca="false">metadata!$H$13*(denatran!G182 + denatran!F182)</f>
        <v>4809.98299454754</v>
      </c>
      <c r="O182" s="0" t="n">
        <f aca="false">metadata!$H$14*(denatran!G182 + denatran!F182)</f>
        <v>8872.61558174336</v>
      </c>
      <c r="P182" s="0" t="n">
        <f aca="false">metadata!$H$15*(denatran!G182 + denatran!F182)</f>
        <v>9852.62326836242</v>
      </c>
      <c r="Q182" s="0" t="n">
        <f aca="false">metadata!$H$16*(denatran!L182 + denatran!O182)</f>
        <v>6971.61818050446</v>
      </c>
      <c r="R182" s="0" t="n">
        <f aca="false">metadata!$H$17*(denatran!L182 + denatran!O182)</f>
        <v>1686.52584797091</v>
      </c>
      <c r="S182" s="0" t="n">
        <f aca="false">metadata!$H$18*(denatran!L182 + denatran!O182)</f>
        <v>3156.85597152461</v>
      </c>
      <c r="T182" s="0" t="n">
        <f aca="false">metadata!$H$19*(denatran!M182 + denatran!N182)</f>
        <v>33426.6528751733</v>
      </c>
      <c r="U182" s="0" t="n">
        <f aca="false">metadata!$H$20*(denatran!M182 + denatran!N182)</f>
        <v>4775.23612502476</v>
      </c>
      <c r="V182" s="0" t="n">
        <f aca="false">metadata!$H$21*(denatran!M182 + denatran!N182)</f>
        <v>1591.74537500825</v>
      </c>
      <c r="W182" s="0" t="n">
        <f aca="false">IF(B182&lt;2010, 0, metadata!$H$22*(denatran!M182 + denatran!N182))</f>
        <v>0</v>
      </c>
      <c r="X182" s="0" t="n">
        <f aca="false">IF(B182&lt;2010, 0, metadata!$H$23*(denatran!M182 + denatran!N182))</f>
        <v>0</v>
      </c>
      <c r="Y182" s="0" t="n">
        <f aca="false">IF(B182&lt;2010, 0, metadata!$H$24*(denatran!M182 + denatran!N182))</f>
        <v>0</v>
      </c>
      <c r="Z182" s="0" t="n">
        <f aca="false">IF(B182&lt;2010, 0, metadata!$H$25*(denatran!M182 + denatran!N182))</f>
        <v>0</v>
      </c>
      <c r="AA182" s="0" t="n">
        <f aca="false">IF(B182&lt;2010, 0, metadata!$H$26*(denatran!M182 + denatran!N182))</f>
        <v>0</v>
      </c>
      <c r="AB182" s="0" t="n">
        <f aca="false">IF(B182&lt;2010, 0, metadata!$H$27*(denatran!M182 + denatran!N182))</f>
        <v>0</v>
      </c>
    </row>
    <row r="183" customFormat="false" ht="12.8" hidden="false" customHeight="false" outlineLevel="0" collapsed="false">
      <c r="A183" s="0" t="str">
        <f aca="false">denatran!A183</f>
        <v>BAHIA</v>
      </c>
      <c r="B183" s="0" t="n">
        <f aca="false">denatran!B183</f>
        <v>1997</v>
      </c>
      <c r="C183" s="0" t="n">
        <f aca="false">metadata!$H$2*denatran!$D183</f>
        <v>97204.7657896706</v>
      </c>
      <c r="D183" s="0" t="n">
        <f aca="false">IF(B183&gt;2006, 0, metadata!$H$3*denatran!D183)</f>
        <v>7398.62742790549</v>
      </c>
      <c r="E183" s="0" t="n">
        <f aca="false">IF(B183&lt;2003, 0, metadata!$H$4*denatran!D183)</f>
        <v>0</v>
      </c>
      <c r="F183" s="0" t="n">
        <f aca="false">IF(B183&lt;2003, 0, metadata!$H$5*denatran!D183)</f>
        <v>0</v>
      </c>
      <c r="G183" s="0" t="n">
        <f aca="false">IF(B183&lt;2003, 0, metadata!$H$6*(denatran!H183 + denatran!I183 + denatran!X183))</f>
        <v>0</v>
      </c>
      <c r="H183" s="0" t="n">
        <f aca="false">IF(B183&gt;2006, 0, metadata!$H$7*(denatran!H183 + denatran!I183 + denatran!X183))</f>
        <v>700.783456238034</v>
      </c>
      <c r="I183" s="0" t="n">
        <f aca="false">IF(B183&lt;2003, 0, metadata!$H$8*(denatran!H183 + denatran!I183 + denatran!X183))</f>
        <v>0</v>
      </c>
      <c r="J183" s="0" t="n">
        <f aca="false">IF(B183&lt;2003, 0, metadata!$H$9*(denatran!H183 + denatran!I183 + denatran!X183))</f>
        <v>0</v>
      </c>
      <c r="K183" s="0" t="n">
        <f aca="false">metadata!$H$10*(denatran!H183 + denatran!I183 + denatran!X183)</f>
        <v>15404.8060593647</v>
      </c>
      <c r="L183" s="5" t="n">
        <f aca="false">metadata!$H$11*(denatran!G183 + denatran!F183)</f>
        <v>2364.35637626921</v>
      </c>
      <c r="M183" s="0" t="n">
        <f aca="false">metadata!$H$12*(denatran!G183 + denatran!F183)</f>
        <v>7823.1625994452</v>
      </c>
      <c r="N183" s="0" t="n">
        <f aca="false">metadata!$H$13*(denatran!G183 + denatran!F183)</f>
        <v>4460.47538343637</v>
      </c>
      <c r="O183" s="0" t="n">
        <f aca="false">metadata!$H$14*(denatran!G183 + denatran!F183)</f>
        <v>8227.90505370237</v>
      </c>
      <c r="P183" s="0" t="n">
        <f aca="false">metadata!$H$15*(denatran!G183 + denatran!F183)</f>
        <v>9136.70247911903</v>
      </c>
      <c r="Q183" s="0" t="n">
        <f aca="false">metadata!$H$16*(denatran!L183 + denatran!O183)</f>
        <v>6465.03975421699</v>
      </c>
      <c r="R183" s="0" t="n">
        <f aca="false">metadata!$H$17*(denatran!L183 + denatran!O183)</f>
        <v>1563.97788452286</v>
      </c>
      <c r="S183" s="0" t="n">
        <f aca="false">metadata!$H$18*(denatran!L183 + denatran!O183)</f>
        <v>2927.46946631651</v>
      </c>
      <c r="T183" s="0" t="n">
        <f aca="false">metadata!$H$19*(denatran!M183 + denatran!N183)</f>
        <v>30997.7732705909</v>
      </c>
      <c r="U183" s="0" t="n">
        <f aca="false">metadata!$H$20*(denatran!M183 + denatran!N183)</f>
        <v>4428.25332437013</v>
      </c>
      <c r="V183" s="0" t="n">
        <f aca="false">metadata!$H$21*(denatran!M183 + denatran!N183)</f>
        <v>1476.08444145671</v>
      </c>
      <c r="W183" s="0" t="n">
        <f aca="false">IF(B183&lt;2010, 0, metadata!$H$22*(denatran!M183 + denatran!N183))</f>
        <v>0</v>
      </c>
      <c r="X183" s="0" t="n">
        <f aca="false">IF(B183&lt;2010, 0, metadata!$H$23*(denatran!M183 + denatran!N183))</f>
        <v>0</v>
      </c>
      <c r="Y183" s="0" t="n">
        <f aca="false">IF(B183&lt;2010, 0, metadata!$H$24*(denatran!M183 + denatran!N183))</f>
        <v>0</v>
      </c>
      <c r="Z183" s="0" t="n">
        <f aca="false">IF(B183&lt;2010, 0, metadata!$H$25*(denatran!M183 + denatran!N183))</f>
        <v>0</v>
      </c>
      <c r="AA183" s="0" t="n">
        <f aca="false">IF(B183&lt;2010, 0, metadata!$H$26*(denatran!M183 + denatran!N183))</f>
        <v>0</v>
      </c>
      <c r="AB183" s="0" t="n">
        <f aca="false">IF(B183&lt;2010, 0, metadata!$H$27*(denatran!M183 + denatran!N183))</f>
        <v>0</v>
      </c>
    </row>
    <row r="184" customFormat="false" ht="12.8" hidden="false" customHeight="false" outlineLevel="0" collapsed="false">
      <c r="A184" s="0" t="str">
        <f aca="false">denatran!A184</f>
        <v>BAHIA</v>
      </c>
      <c r="B184" s="0" t="n">
        <f aca="false">denatran!B184</f>
        <v>1996</v>
      </c>
      <c r="C184" s="0" t="n">
        <f aca="false">metadata!$H$2*denatran!$D184</f>
        <v>90141.5795958147</v>
      </c>
      <c r="D184" s="0" t="n">
        <f aca="false">IF(B184&gt;2006, 0, metadata!$H$3*denatran!D184)</f>
        <v>6861.02124493972</v>
      </c>
      <c r="E184" s="0" t="n">
        <f aca="false">IF(B184&lt;2003, 0, metadata!$H$4*denatran!D184)</f>
        <v>0</v>
      </c>
      <c r="F184" s="0" t="n">
        <f aca="false">IF(B184&lt;2003, 0, metadata!$H$5*denatran!D184)</f>
        <v>0</v>
      </c>
      <c r="G184" s="0" t="n">
        <f aca="false">IF(B184&lt;2003, 0, metadata!$H$6*(denatran!H184 + denatran!I184 + denatran!X184))</f>
        <v>0</v>
      </c>
      <c r="H184" s="0" t="n">
        <f aca="false">IF(B184&gt;2006, 0, metadata!$H$7*(denatran!H184 + denatran!I184 + denatran!X184))</f>
        <v>649.862454651617</v>
      </c>
      <c r="I184" s="0" t="n">
        <f aca="false">IF(B184&lt;2003, 0, metadata!$H$8*(denatran!H184 + denatran!I184 + denatran!X184))</f>
        <v>0</v>
      </c>
      <c r="J184" s="0" t="n">
        <f aca="false">IF(B184&lt;2003, 0, metadata!$H$9*(denatran!H184 + denatran!I184 + denatran!X184))</f>
        <v>0</v>
      </c>
      <c r="K184" s="0" t="n">
        <f aca="false">metadata!$H$10*(denatran!H184 + denatran!I184 + denatran!X184)</f>
        <v>14285.4472234721</v>
      </c>
      <c r="L184" s="5" t="n">
        <f aca="false">metadata!$H$11*(denatran!G184 + denatran!F184)</f>
        <v>2192.5552389633</v>
      </c>
      <c r="M184" s="0" t="n">
        <f aca="false">metadata!$H$12*(denatran!G184 + denatran!F184)</f>
        <v>7254.70843348121</v>
      </c>
      <c r="N184" s="0" t="n">
        <f aca="false">metadata!$H$13*(denatran!G184 + denatran!F184)</f>
        <v>4136.36403055792</v>
      </c>
      <c r="O184" s="0" t="n">
        <f aca="false">metadata!$H$14*(denatran!G184 + denatran!F184)</f>
        <v>7630.04110220211</v>
      </c>
      <c r="P184" s="0" t="n">
        <f aca="false">metadata!$H$15*(denatran!G184 + denatran!F184)</f>
        <v>8472.80261491358</v>
      </c>
      <c r="Q184" s="0" t="n">
        <f aca="false">metadata!$H$16*(denatran!L184 + denatran!O184)</f>
        <v>5995.27081682228</v>
      </c>
      <c r="R184" s="0" t="n">
        <f aca="false">metadata!$H$17*(denatran!L184 + denatran!O184)</f>
        <v>1450.33461907474</v>
      </c>
      <c r="S184" s="0" t="n">
        <f aca="false">metadata!$H$18*(denatran!L184 + denatran!O184)</f>
        <v>2714.75086399857</v>
      </c>
      <c r="T184" s="0" t="n">
        <f aca="false">metadata!$H$19*(denatran!M184 + denatran!N184)</f>
        <v>28745.3832521955</v>
      </c>
      <c r="U184" s="0" t="n">
        <f aca="false">metadata!$H$20*(denatran!M184 + denatran!N184)</f>
        <v>4106.48332174222</v>
      </c>
      <c r="V184" s="0" t="n">
        <f aca="false">metadata!$H$21*(denatran!M184 + denatran!N184)</f>
        <v>1368.82777391407</v>
      </c>
      <c r="W184" s="0" t="n">
        <f aca="false">IF(B184&lt;2010, 0, metadata!$H$22*(denatran!M184 + denatran!N184))</f>
        <v>0</v>
      </c>
      <c r="X184" s="0" t="n">
        <f aca="false">IF(B184&lt;2010, 0, metadata!$H$23*(denatran!M184 + denatran!N184))</f>
        <v>0</v>
      </c>
      <c r="Y184" s="0" t="n">
        <f aca="false">IF(B184&lt;2010, 0, metadata!$H$24*(denatran!M184 + denatran!N184))</f>
        <v>0</v>
      </c>
      <c r="Z184" s="0" t="n">
        <f aca="false">IF(B184&lt;2010, 0, metadata!$H$25*(denatran!M184 + denatran!N184))</f>
        <v>0</v>
      </c>
      <c r="AA184" s="0" t="n">
        <f aca="false">IF(B184&lt;2010, 0, metadata!$H$26*(denatran!M184 + denatran!N184))</f>
        <v>0</v>
      </c>
      <c r="AB184" s="0" t="n">
        <f aca="false">IF(B184&lt;2010, 0, metadata!$H$27*(denatran!M184 + denatran!N184))</f>
        <v>0</v>
      </c>
    </row>
    <row r="185" customFormat="false" ht="12.8" hidden="false" customHeight="false" outlineLevel="0" collapsed="false">
      <c r="A185" s="0" t="str">
        <f aca="false">denatran!A185</f>
        <v>BAHIA</v>
      </c>
      <c r="B185" s="0" t="n">
        <f aca="false">denatran!B185</f>
        <v>1995</v>
      </c>
      <c r="C185" s="0" t="n">
        <f aca="false">metadata!$H$2*denatran!$D185</f>
        <v>83591.6254313124</v>
      </c>
      <c r="D185" s="0" t="n">
        <f aca="false">IF(B185&gt;2006, 0, metadata!$H$3*denatran!D185)</f>
        <v>6362.47911956834</v>
      </c>
      <c r="E185" s="0" t="n">
        <f aca="false">IF(B185&lt;2003, 0, metadata!$H$4*denatran!D185)</f>
        <v>0</v>
      </c>
      <c r="F185" s="0" t="n">
        <f aca="false">IF(B185&lt;2003, 0, metadata!$H$5*denatran!D185)</f>
        <v>0</v>
      </c>
      <c r="G185" s="0" t="n">
        <f aca="false">IF(B185&lt;2003, 0, metadata!$H$6*(denatran!H185 + denatran!I185 + denatran!X185))</f>
        <v>0</v>
      </c>
      <c r="H185" s="0" t="n">
        <f aca="false">IF(B185&gt;2006, 0, metadata!$H$7*(denatran!H185 + denatran!I185 + denatran!X185))</f>
        <v>602.641523863794</v>
      </c>
      <c r="I185" s="0" t="n">
        <f aca="false">IF(B185&lt;2003, 0, metadata!$H$8*(denatran!H185 + denatran!I185 + denatran!X185))</f>
        <v>0</v>
      </c>
      <c r="J185" s="0" t="n">
        <f aca="false">IF(B185&lt;2003, 0, metadata!$H$9*(denatran!H185 + denatran!I185 + denatran!X185))</f>
        <v>0</v>
      </c>
      <c r="K185" s="0" t="n">
        <f aca="false">metadata!$H$10*(denatran!H185 + denatran!I185 + denatran!X185)</f>
        <v>13247.4243160335</v>
      </c>
      <c r="L185" s="5" t="n">
        <f aca="false">metadata!$H$11*(denatran!G185 + denatran!F185)</f>
        <v>2033.23768115321</v>
      </c>
      <c r="M185" s="0" t="n">
        <f aca="false">metadata!$H$12*(denatran!G185 + denatran!F185)</f>
        <v>6727.55983092514</v>
      </c>
      <c r="N185" s="0" t="n">
        <f aca="false">metadata!$H$13*(denatran!G185 + denatran!F185)</f>
        <v>3835.80356856765</v>
      </c>
      <c r="O185" s="0" t="n">
        <f aca="false">metadata!$H$14*(denatran!G185 + denatran!F185)</f>
        <v>7075.61971623593</v>
      </c>
      <c r="P185" s="0" t="n">
        <f aca="false">metadata!$H$15*(denatran!G185 + denatran!F185)</f>
        <v>7857.14368125168</v>
      </c>
      <c r="Q185" s="0" t="n">
        <f aca="false">metadata!$H$16*(denatran!L185 + denatran!O185)</f>
        <v>5559.63668183107</v>
      </c>
      <c r="R185" s="0" t="n">
        <f aca="false">metadata!$H$17*(denatran!L185 + denatran!O185)</f>
        <v>1344.94900989498</v>
      </c>
      <c r="S185" s="0" t="n">
        <f aca="false">metadata!$H$18*(denatran!L185 + denatran!O185)</f>
        <v>2517.48902537799</v>
      </c>
      <c r="T185" s="0" t="n">
        <f aca="false">metadata!$H$19*(denatran!M185 + denatran!N185)</f>
        <v>26656.6585639089</v>
      </c>
      <c r="U185" s="0" t="n">
        <f aca="false">metadata!$H$20*(denatran!M185 + denatran!N185)</f>
        <v>3808.09408055841</v>
      </c>
      <c r="V185" s="0" t="n">
        <f aca="false">metadata!$H$21*(denatran!M185 + denatran!N185)</f>
        <v>1269.36469351947</v>
      </c>
      <c r="W185" s="0" t="n">
        <f aca="false">IF(B185&lt;2010, 0, metadata!$H$22*(denatran!M185 + denatran!N185))</f>
        <v>0</v>
      </c>
      <c r="X185" s="0" t="n">
        <f aca="false">IF(B185&lt;2010, 0, metadata!$H$23*(denatran!M185 + denatran!N185))</f>
        <v>0</v>
      </c>
      <c r="Y185" s="0" t="n">
        <f aca="false">IF(B185&lt;2010, 0, metadata!$H$24*(denatran!M185 + denatran!N185))</f>
        <v>0</v>
      </c>
      <c r="Z185" s="0" t="n">
        <f aca="false">IF(B185&lt;2010, 0, metadata!$H$25*(denatran!M185 + denatran!N185))</f>
        <v>0</v>
      </c>
      <c r="AA185" s="0" t="n">
        <f aca="false">IF(B185&lt;2010, 0, metadata!$H$26*(denatran!M185 + denatran!N185))</f>
        <v>0</v>
      </c>
      <c r="AB185" s="0" t="n">
        <f aca="false">IF(B185&lt;2010, 0, metadata!$H$27*(denatran!M185 + denatran!N185))</f>
        <v>0</v>
      </c>
    </row>
    <row r="186" customFormat="false" ht="12.8" hidden="false" customHeight="false" outlineLevel="0" collapsed="false">
      <c r="A186" s="0" t="str">
        <f aca="false">denatran!A186</f>
        <v>BAHIA</v>
      </c>
      <c r="B186" s="0" t="n">
        <f aca="false">denatran!B186</f>
        <v>1994</v>
      </c>
      <c r="C186" s="0" t="n">
        <f aca="false">metadata!$H$2*denatran!$D186</f>
        <v>77517.6103367649</v>
      </c>
      <c r="D186" s="0" t="n">
        <f aca="false">IF(B186&gt;2006, 0, metadata!$H$3*denatran!D186)</f>
        <v>5900.16254166237</v>
      </c>
      <c r="E186" s="0" t="n">
        <f aca="false">IF(B186&lt;2003, 0, metadata!$H$4*denatran!D186)</f>
        <v>0</v>
      </c>
      <c r="F186" s="0" t="n">
        <f aca="false">IF(B186&lt;2003, 0, metadata!$H$5*denatran!D186)</f>
        <v>0</v>
      </c>
      <c r="G186" s="0" t="n">
        <f aca="false">IF(B186&lt;2003, 0, metadata!$H$6*(denatran!H186 + denatran!I186 + denatran!X186))</f>
        <v>0</v>
      </c>
      <c r="H186" s="0" t="n">
        <f aca="false">IF(B186&gt;2006, 0, metadata!$H$7*(denatran!H186 + denatran!I186 + denatran!X186))</f>
        <v>558.851805771069</v>
      </c>
      <c r="I186" s="0" t="n">
        <f aca="false">IF(B186&lt;2003, 0, metadata!$H$8*(denatran!H186 + denatran!I186 + denatran!X186))</f>
        <v>0</v>
      </c>
      <c r="J186" s="0" t="n">
        <f aca="false">IF(B186&lt;2003, 0, metadata!$H$9*(denatran!H186 + denatran!I186 + denatran!X186))</f>
        <v>0</v>
      </c>
      <c r="K186" s="0" t="n">
        <f aca="false">metadata!$H$10*(denatran!H186 + denatran!I186 + denatran!X186)</f>
        <v>12284.8272275778</v>
      </c>
      <c r="L186" s="5" t="n">
        <f aca="false">metadata!$H$11*(denatran!G186 + denatran!F186)</f>
        <v>1885.49660897756</v>
      </c>
      <c r="M186" s="0" t="n">
        <f aca="false">metadata!$H$12*(denatran!G186 + denatran!F186)</f>
        <v>6238.71540719648</v>
      </c>
      <c r="N186" s="0" t="n">
        <f aca="false">metadata!$H$13*(denatran!G186 + denatran!F186)</f>
        <v>3557.08271997805</v>
      </c>
      <c r="O186" s="0" t="n">
        <f aca="false">metadata!$H$14*(denatran!G186 + denatran!F186)</f>
        <v>6561.48423031921</v>
      </c>
      <c r="P186" s="0" t="n">
        <f aca="false">metadata!$H$15*(denatran!G186 + denatran!F186)</f>
        <v>7286.22034923479</v>
      </c>
      <c r="Q186" s="0" t="n">
        <f aca="false">metadata!$H$16*(denatran!L186 + denatran!O186)</f>
        <v>5155.65701339657</v>
      </c>
      <c r="R186" s="0" t="n">
        <f aca="false">metadata!$H$17*(denatran!L186 + denatran!O186)</f>
        <v>1247.22103122071</v>
      </c>
      <c r="S186" s="0" t="n">
        <f aca="false">metadata!$H$18*(denatran!L186 + denatran!O186)</f>
        <v>2334.56081622301</v>
      </c>
      <c r="T186" s="0" t="n">
        <f aca="false">metadata!$H$19*(denatran!M186 + denatran!N186)</f>
        <v>24719.7067980837</v>
      </c>
      <c r="U186" s="0" t="n">
        <f aca="false">metadata!$H$20*(denatran!M186 + denatran!N186)</f>
        <v>3531.38668544052</v>
      </c>
      <c r="V186" s="0" t="n">
        <f aca="false">metadata!$H$21*(denatran!M186 + denatran!N186)</f>
        <v>1177.12889514684</v>
      </c>
      <c r="W186" s="0" t="n">
        <f aca="false">IF(B186&lt;2010, 0, metadata!$H$22*(denatran!M186 + denatran!N186))</f>
        <v>0</v>
      </c>
      <c r="X186" s="0" t="n">
        <f aca="false">IF(B186&lt;2010, 0, metadata!$H$23*(denatran!M186 + denatran!N186))</f>
        <v>0</v>
      </c>
      <c r="Y186" s="0" t="n">
        <f aca="false">IF(B186&lt;2010, 0, metadata!$H$24*(denatran!M186 + denatran!N186))</f>
        <v>0</v>
      </c>
      <c r="Z186" s="0" t="n">
        <f aca="false">IF(B186&lt;2010, 0, metadata!$H$25*(denatran!M186 + denatran!N186))</f>
        <v>0</v>
      </c>
      <c r="AA186" s="0" t="n">
        <f aca="false">IF(B186&lt;2010, 0, metadata!$H$26*(denatran!M186 + denatran!N186))</f>
        <v>0</v>
      </c>
      <c r="AB186" s="0" t="n">
        <f aca="false">IF(B186&lt;2010, 0, metadata!$H$27*(denatran!M186 + denatran!N186))</f>
        <v>0</v>
      </c>
    </row>
    <row r="187" customFormat="false" ht="12.8" hidden="false" customHeight="false" outlineLevel="0" collapsed="false">
      <c r="A187" s="0" t="str">
        <f aca="false">denatran!A187</f>
        <v>BAHIA</v>
      </c>
      <c r="B187" s="0" t="n">
        <f aca="false">denatran!B187</f>
        <v>1993</v>
      </c>
      <c r="C187" s="0" t="n">
        <f aca="false">metadata!$H$2*denatran!$D187</f>
        <v>71884.9511696613</v>
      </c>
      <c r="D187" s="0" t="n">
        <f aca="false">IF(B187&gt;2006, 0, metadata!$H$3*denatran!D187)</f>
        <v>5471.43925564624</v>
      </c>
      <c r="E187" s="0" t="n">
        <f aca="false">IF(B187&lt;2003, 0, metadata!$H$4*denatran!D187)</f>
        <v>0</v>
      </c>
      <c r="F187" s="0" t="n">
        <f aca="false">IF(B187&lt;2003, 0, metadata!$H$5*denatran!D187)</f>
        <v>0</v>
      </c>
      <c r="G187" s="0" t="n">
        <f aca="false">IF(B187&lt;2003, 0, metadata!$H$6*(denatran!H187 + denatran!I187 + denatran!X187))</f>
        <v>0</v>
      </c>
      <c r="H187" s="0" t="n">
        <f aca="false">IF(B187&gt;2006, 0, metadata!$H$7*(denatran!H187 + denatran!I187 + denatran!X187))</f>
        <v>518.24397829608</v>
      </c>
      <c r="I187" s="0" t="n">
        <f aca="false">IF(B187&lt;2003, 0, metadata!$H$8*(denatran!H187 + denatran!I187 + denatran!X187))</f>
        <v>0</v>
      </c>
      <c r="J187" s="0" t="n">
        <f aca="false">IF(B187&lt;2003, 0, metadata!$H$9*(denatran!H187 + denatran!I187 + denatran!X187))</f>
        <v>0</v>
      </c>
      <c r="K187" s="0" t="n">
        <f aca="false">metadata!$H$10*(denatran!H187 + denatran!I187 + denatran!X187)</f>
        <v>11392.1752946933</v>
      </c>
      <c r="L187" s="5" t="n">
        <f aca="false">metadata!$H$11*(denatran!G187 + denatran!F187)</f>
        <v>1748.49084070166</v>
      </c>
      <c r="M187" s="0" t="n">
        <f aca="false">metadata!$H$12*(denatran!G187 + denatran!F187)</f>
        <v>5785.39186720819</v>
      </c>
      <c r="N187" s="0" t="n">
        <f aca="false">metadata!$H$13*(denatran!G187 + denatran!F187)</f>
        <v>3298.6145537925</v>
      </c>
      <c r="O187" s="0" t="n">
        <f aca="false">metadata!$H$14*(denatran!G187 + denatran!F187)</f>
        <v>6084.70735163125</v>
      </c>
      <c r="P187" s="0" t="n">
        <f aca="false">metadata!$H$15*(denatran!G187 + denatran!F187)</f>
        <v>6756.78199754468</v>
      </c>
      <c r="Q187" s="0" t="n">
        <f aca="false">metadata!$H$16*(denatran!L187 + denatran!O187)</f>
        <v>4781.03170422116</v>
      </c>
      <c r="R187" s="0" t="n">
        <f aca="false">metadata!$H$17*(denatran!L187 + denatran!O187)</f>
        <v>1156.5942569382</v>
      </c>
      <c r="S187" s="0" t="n">
        <f aca="false">metadata!$H$18*(denatran!L187 + denatran!O187)</f>
        <v>2164.92471256177</v>
      </c>
      <c r="T187" s="0" t="n">
        <f aca="false">metadata!$H$19*(denatran!M187 + denatran!N187)</f>
        <v>22923.4996846363</v>
      </c>
      <c r="U187" s="0" t="n">
        <f aca="false">metadata!$H$20*(denatran!M187 + denatran!N187)</f>
        <v>3274.78566923376</v>
      </c>
      <c r="V187" s="0" t="n">
        <f aca="false">metadata!$H$21*(denatran!M187 + denatran!N187)</f>
        <v>1091.59522307792</v>
      </c>
      <c r="W187" s="0" t="n">
        <f aca="false">IF(B187&lt;2010, 0, metadata!$H$22*(denatran!M187 + denatran!N187))</f>
        <v>0</v>
      </c>
      <c r="X187" s="0" t="n">
        <f aca="false">IF(B187&lt;2010, 0, metadata!$H$23*(denatran!M187 + denatran!N187))</f>
        <v>0</v>
      </c>
      <c r="Y187" s="0" t="n">
        <f aca="false">IF(B187&lt;2010, 0, metadata!$H$24*(denatran!M187 + denatran!N187))</f>
        <v>0</v>
      </c>
      <c r="Z187" s="0" t="n">
        <f aca="false">IF(B187&lt;2010, 0, metadata!$H$25*(denatran!M187 + denatran!N187))</f>
        <v>0</v>
      </c>
      <c r="AA187" s="0" t="n">
        <f aca="false">IF(B187&lt;2010, 0, metadata!$H$26*(denatran!M187 + denatran!N187))</f>
        <v>0</v>
      </c>
      <c r="AB187" s="0" t="n">
        <f aca="false">IF(B187&lt;2010, 0, metadata!$H$27*(denatran!M187 + denatran!N187))</f>
        <v>0</v>
      </c>
    </row>
    <row r="188" customFormat="false" ht="12.8" hidden="false" customHeight="false" outlineLevel="0" collapsed="false">
      <c r="A188" s="0" t="str">
        <f aca="false">denatran!A188</f>
        <v>BAHIA</v>
      </c>
      <c r="B188" s="0" t="n">
        <f aca="false">denatran!B188</f>
        <v>1992</v>
      </c>
      <c r="C188" s="0" t="n">
        <f aca="false">metadata!$H$2*denatran!$D188</f>
        <v>66661.5777010581</v>
      </c>
      <c r="D188" s="0" t="n">
        <f aca="false">IF(B188&gt;2006, 0, metadata!$H$3*denatran!D188)</f>
        <v>5073.868273431</v>
      </c>
      <c r="E188" s="0" t="n">
        <f aca="false">IF(B188&lt;2003, 0, metadata!$H$4*denatran!D188)</f>
        <v>0</v>
      </c>
      <c r="F188" s="0" t="n">
        <f aca="false">IF(B188&lt;2003, 0, metadata!$H$5*denatran!D188)</f>
        <v>0</v>
      </c>
      <c r="G188" s="0" t="n">
        <f aca="false">IF(B188&lt;2003, 0, metadata!$H$6*(denatran!H188 + denatran!I188 + denatran!X188))</f>
        <v>0</v>
      </c>
      <c r="H188" s="0" t="n">
        <f aca="false">IF(B188&gt;2006, 0, metadata!$H$7*(denatran!H188 + denatran!I188 + denatran!X188))</f>
        <v>480.586835842074</v>
      </c>
      <c r="I188" s="0" t="n">
        <f aca="false">IF(B188&lt;2003, 0, metadata!$H$8*(denatran!H188 + denatran!I188 + denatran!X188))</f>
        <v>0</v>
      </c>
      <c r="J188" s="0" t="n">
        <f aca="false">IF(B188&lt;2003, 0, metadata!$H$9*(denatran!H188 + denatran!I188 + denatran!X188))</f>
        <v>0</v>
      </c>
      <c r="K188" s="0" t="n">
        <f aca="false">metadata!$H$10*(denatran!H188 + denatran!I188 + denatran!X188)</f>
        <v>10564.3860952051</v>
      </c>
      <c r="L188" s="5" t="n">
        <f aca="false">metadata!$H$11*(denatran!G188 + denatran!F188)</f>
        <v>1621.44031734718</v>
      </c>
      <c r="M188" s="0" t="n">
        <f aca="false">metadata!$H$12*(denatran!G188 + denatran!F188)</f>
        <v>5365.0081583381</v>
      </c>
      <c r="N188" s="0" t="n">
        <f aca="false">metadata!$H$13*(denatran!G188 + denatran!F188)</f>
        <v>3058.92745012093</v>
      </c>
      <c r="O188" s="0" t="n">
        <f aca="false">metadata!$H$14*(denatran!G188 + denatran!F188)</f>
        <v>5642.57449311804</v>
      </c>
      <c r="P188" s="0" t="n">
        <f aca="false">metadata!$H$15*(denatran!G188 + denatran!F188)</f>
        <v>6265.81420463609</v>
      </c>
      <c r="Q188" s="0" t="n">
        <f aca="false">metadata!$H$16*(denatran!L188 + denatran!O188)</f>
        <v>4433.62777961614</v>
      </c>
      <c r="R188" s="0" t="n">
        <f aca="false">metadata!$H$17*(denatran!L188 + denatran!O188)</f>
        <v>1072.55269250323</v>
      </c>
      <c r="S188" s="0" t="n">
        <f aca="false">metadata!$H$18*(denatran!L188 + denatran!O188)</f>
        <v>2007.61487063909</v>
      </c>
      <c r="T188" s="0" t="n">
        <f aca="false">metadata!$H$19*(denatran!M188 + denatran!N188)</f>
        <v>21257.8103002523</v>
      </c>
      <c r="U188" s="0" t="n">
        <f aca="false">metadata!$H$20*(denatran!M188 + denatran!N188)</f>
        <v>3036.83004289319</v>
      </c>
      <c r="V188" s="0" t="n">
        <f aca="false">metadata!$H$21*(denatran!M188 + denatran!N188)</f>
        <v>1012.2766809644</v>
      </c>
      <c r="W188" s="0" t="n">
        <f aca="false">IF(B188&lt;2010, 0, metadata!$H$22*(denatran!M188 + denatran!N188))</f>
        <v>0</v>
      </c>
      <c r="X188" s="0" t="n">
        <f aca="false">IF(B188&lt;2010, 0, metadata!$H$23*(denatran!M188 + denatran!N188))</f>
        <v>0</v>
      </c>
      <c r="Y188" s="0" t="n">
        <f aca="false">IF(B188&lt;2010, 0, metadata!$H$24*(denatran!M188 + denatran!N188))</f>
        <v>0</v>
      </c>
      <c r="Z188" s="0" t="n">
        <f aca="false">IF(B188&lt;2010, 0, metadata!$H$25*(denatran!M188 + denatran!N188))</f>
        <v>0</v>
      </c>
      <c r="AA188" s="0" t="n">
        <f aca="false">IF(B188&lt;2010, 0, metadata!$H$26*(denatran!M188 + denatran!N188))</f>
        <v>0</v>
      </c>
      <c r="AB188" s="0" t="n">
        <f aca="false">IF(B188&lt;2010, 0, metadata!$H$27*(denatran!M188 + denatran!N188))</f>
        <v>0</v>
      </c>
    </row>
    <row r="189" customFormat="false" ht="12.8" hidden="false" customHeight="false" outlineLevel="0" collapsed="false">
      <c r="A189" s="0" t="str">
        <f aca="false">denatran!A189</f>
        <v>BAHIA</v>
      </c>
      <c r="B189" s="0" t="n">
        <f aca="false">denatran!B189</f>
        <v>1991</v>
      </c>
      <c r="C189" s="0" t="n">
        <f aca="false">metadata!$H$2*denatran!$D189</f>
        <v>61817.7500198355</v>
      </c>
      <c r="D189" s="0" t="n">
        <f aca="false">IF(B189&gt;2006, 0, metadata!$H$3*denatran!D189)</f>
        <v>4705.18597635221</v>
      </c>
      <c r="E189" s="0" t="n">
        <f aca="false">IF(B189&lt;2003, 0, metadata!$H$4*denatran!D189)</f>
        <v>0</v>
      </c>
      <c r="F189" s="0" t="n">
        <f aca="false">IF(B189&lt;2003, 0, metadata!$H$5*denatran!D189)</f>
        <v>0</v>
      </c>
      <c r="G189" s="0" t="n">
        <f aca="false">IF(B189&lt;2003, 0, metadata!$H$6*(denatran!H189 + denatran!I189 + denatran!X189))</f>
        <v>0</v>
      </c>
      <c r="H189" s="0" t="n">
        <f aca="false">IF(B189&gt;2006, 0, metadata!$H$7*(denatran!H189 + denatran!I189 + denatran!X189))</f>
        <v>445.66597289577</v>
      </c>
      <c r="I189" s="0" t="n">
        <f aca="false">IF(B189&lt;2003, 0, metadata!$H$8*(denatran!H189 + denatran!I189 + denatran!X189))</f>
        <v>0</v>
      </c>
      <c r="J189" s="0" t="n">
        <f aca="false">IF(B189&lt;2003, 0, metadata!$H$9*(denatran!H189 + denatran!I189 + denatran!X189))</f>
        <v>0</v>
      </c>
      <c r="K189" s="0" t="n">
        <f aca="false">metadata!$H$10*(denatran!H189 + denatran!I189 + denatran!X189)</f>
        <v>9796.74651078729</v>
      </c>
      <c r="L189" s="5" t="n">
        <f aca="false">metadata!$H$11*(denatran!G189 + denatran!F189)</f>
        <v>1503.6216613316</v>
      </c>
      <c r="M189" s="0" t="n">
        <f aca="false">metadata!$H$12*(denatran!G189 + denatran!F189)</f>
        <v>4975.17077489238</v>
      </c>
      <c r="N189" s="0" t="n">
        <f aca="false">metadata!$H$13*(denatran!G189 + denatran!F189)</f>
        <v>2836.6567213333</v>
      </c>
      <c r="O189" s="0" t="n">
        <f aca="false">metadata!$H$14*(denatran!G189 + denatran!F189)</f>
        <v>5232.56831766125</v>
      </c>
      <c r="P189" s="0" t="n">
        <f aca="false">metadata!$H$15*(denatran!G189 + denatran!F189)</f>
        <v>5810.52158576168</v>
      </c>
      <c r="Q189" s="0" t="n">
        <f aca="false">metadata!$H$16*(denatran!L189 + denatran!O189)</f>
        <v>4111.46725315142</v>
      </c>
      <c r="R189" s="0" t="n">
        <f aca="false">metadata!$H$17*(denatran!L189 + denatran!O189)</f>
        <v>994.617837063487</v>
      </c>
      <c r="S189" s="0" t="n">
        <f aca="false">metadata!$H$18*(denatran!L189 + denatran!O189)</f>
        <v>1861.73562776781</v>
      </c>
      <c r="T189" s="0" t="n">
        <f aca="false">metadata!$H$19*(denatran!M189 + denatran!N189)</f>
        <v>19713.1548401565</v>
      </c>
      <c r="U189" s="0" t="n">
        <f aca="false">metadata!$H$20*(denatran!M189 + denatran!N189)</f>
        <v>2816.16497716522</v>
      </c>
      <c r="V189" s="0" t="n">
        <f aca="false">metadata!$H$21*(denatran!M189 + denatran!N189)</f>
        <v>938.721659055072</v>
      </c>
      <c r="W189" s="0" t="n">
        <f aca="false">IF(B189&lt;2010, 0, metadata!$H$22*(denatran!M189 + denatran!N189))</f>
        <v>0</v>
      </c>
      <c r="X189" s="0" t="n">
        <f aca="false">IF(B189&lt;2010, 0, metadata!$H$23*(denatran!M189 + denatran!N189))</f>
        <v>0</v>
      </c>
      <c r="Y189" s="0" t="n">
        <f aca="false">IF(B189&lt;2010, 0, metadata!$H$24*(denatran!M189 + denatran!N189))</f>
        <v>0</v>
      </c>
      <c r="Z189" s="0" t="n">
        <f aca="false">IF(B189&lt;2010, 0, metadata!$H$25*(denatran!M189 + denatran!N189))</f>
        <v>0</v>
      </c>
      <c r="AA189" s="0" t="n">
        <f aca="false">IF(B189&lt;2010, 0, metadata!$H$26*(denatran!M189 + denatran!N189))</f>
        <v>0</v>
      </c>
      <c r="AB189" s="0" t="n">
        <f aca="false">IF(B189&lt;2010, 0, metadata!$H$27*(denatran!M189 + denatran!N189))</f>
        <v>0</v>
      </c>
    </row>
    <row r="190" customFormat="false" ht="12.8" hidden="false" customHeight="false" outlineLevel="0" collapsed="false">
      <c r="A190" s="0" t="str">
        <f aca="false">denatran!A190</f>
        <v>BAHIA</v>
      </c>
      <c r="B190" s="0" t="n">
        <f aca="false">denatran!B190</f>
        <v>1990</v>
      </c>
      <c r="C190" s="0" t="n">
        <f aca="false">metadata!$H$2*denatran!$D190</f>
        <v>57325.8892049027</v>
      </c>
      <c r="D190" s="0" t="n">
        <f aca="false">IF(B190&gt;2006, 0, metadata!$H$3*denatran!D190)</f>
        <v>4363.29322698223</v>
      </c>
      <c r="E190" s="0" t="n">
        <f aca="false">IF(B190&lt;2003, 0, metadata!$H$4*denatran!D190)</f>
        <v>0</v>
      </c>
      <c r="F190" s="0" t="n">
        <f aca="false">IF(B190&lt;2003, 0, metadata!$H$5*denatran!D190)</f>
        <v>0</v>
      </c>
      <c r="G190" s="0" t="n">
        <f aca="false">IF(B190&lt;2003, 0, metadata!$H$6*(denatran!H190 + denatran!I190 + denatran!X190))</f>
        <v>0</v>
      </c>
      <c r="H190" s="0" t="n">
        <f aca="false">IF(B190&gt;2006, 0, metadata!$H$7*(denatran!H190 + denatran!I190 + denatran!X190))</f>
        <v>413.28256328353</v>
      </c>
      <c r="I190" s="0" t="n">
        <f aca="false">IF(B190&lt;2003, 0, metadata!$H$8*(denatran!H190 + denatran!I190 + denatran!X190))</f>
        <v>0</v>
      </c>
      <c r="J190" s="0" t="n">
        <f aca="false">IF(B190&lt;2003, 0, metadata!$H$9*(denatran!H190 + denatran!I190 + denatran!X190))</f>
        <v>0</v>
      </c>
      <c r="K190" s="0" t="n">
        <f aca="false">metadata!$H$10*(denatran!H190 + denatran!I190 + denatran!X190)</f>
        <v>9084.88589225111</v>
      </c>
      <c r="L190" s="5" t="n">
        <f aca="false">metadata!$H$11*(denatran!G190 + denatran!F190)</f>
        <v>1394.36405783014</v>
      </c>
      <c r="M190" s="0" t="n">
        <f aca="false">metadata!$H$12*(denatran!G190 + denatran!F190)</f>
        <v>4613.66013039033</v>
      </c>
      <c r="N190" s="0" t="n">
        <f aca="false">metadata!$H$13*(denatran!G190 + denatran!F190)</f>
        <v>2630.53684204484</v>
      </c>
      <c r="O190" s="0" t="n">
        <f aca="false">metadata!$H$14*(denatran!G190 + denatran!F190)</f>
        <v>4852.35440531376</v>
      </c>
      <c r="P190" s="0" t="n">
        <f aca="false">metadata!$H$15*(denatran!G190 + denatran!F190)</f>
        <v>5388.31187710957</v>
      </c>
      <c r="Q190" s="0" t="n">
        <f aca="false">metadata!$H$16*(denatran!L190 + denatran!O190)</f>
        <v>3812.71586474947</v>
      </c>
      <c r="R190" s="0" t="n">
        <f aca="false">metadata!$H$17*(denatran!L190 + denatran!O190)</f>
        <v>922.345959055874</v>
      </c>
      <c r="S190" s="0" t="n">
        <f aca="false">metadata!$H$18*(denatran!L190 + denatran!O190)</f>
        <v>1726.45640276445</v>
      </c>
      <c r="T190" s="0" t="n">
        <f aca="false">metadata!$H$19*(denatran!M190 + denatran!N190)</f>
        <v>18280.7386209187</v>
      </c>
      <c r="U190" s="0" t="n">
        <f aca="false">metadata!$H$20*(denatran!M190 + denatran!N190)</f>
        <v>2611.53408870267</v>
      </c>
      <c r="V190" s="0" t="n">
        <f aca="false">metadata!$H$21*(denatran!M190 + denatran!N190)</f>
        <v>870.51136290089</v>
      </c>
      <c r="W190" s="0" t="n">
        <f aca="false">IF(B190&lt;2010, 0, metadata!$H$22*(denatran!M190 + denatran!N190))</f>
        <v>0</v>
      </c>
      <c r="X190" s="0" t="n">
        <f aca="false">IF(B190&lt;2010, 0, metadata!$H$23*(denatran!M190 + denatran!N190))</f>
        <v>0</v>
      </c>
      <c r="Y190" s="0" t="n">
        <f aca="false">IF(B190&lt;2010, 0, metadata!$H$24*(denatran!M190 + denatran!N190))</f>
        <v>0</v>
      </c>
      <c r="Z190" s="0" t="n">
        <f aca="false">IF(B190&lt;2010, 0, metadata!$H$25*(denatran!M190 + denatran!N190))</f>
        <v>0</v>
      </c>
      <c r="AA190" s="0" t="n">
        <f aca="false">IF(B190&lt;2010, 0, metadata!$H$26*(denatran!M190 + denatran!N190))</f>
        <v>0</v>
      </c>
      <c r="AB190" s="0" t="n">
        <f aca="false">IF(B190&lt;2010, 0, metadata!$H$27*(denatran!M190 + denatran!N190))</f>
        <v>0</v>
      </c>
    </row>
    <row r="191" customFormat="false" ht="12.8" hidden="false" customHeight="false" outlineLevel="0" collapsed="false">
      <c r="A191" s="0" t="str">
        <f aca="false">denatran!A191</f>
        <v>BAHIA</v>
      </c>
      <c r="B191" s="0" t="n">
        <f aca="false">denatran!B191</f>
        <v>1989</v>
      </c>
      <c r="C191" s="0" t="n">
        <f aca="false">metadata!$H$2*denatran!$D191</f>
        <v>53160.4203012617</v>
      </c>
      <c r="D191" s="0" t="n">
        <f aca="false">IF(B191&gt;2006, 0, metadata!$H$3*denatran!D191)</f>
        <v>4046.24341743636</v>
      </c>
      <c r="E191" s="0" t="n">
        <f aca="false">IF(B191&lt;2003, 0, metadata!$H$4*denatran!D191)</f>
        <v>0</v>
      </c>
      <c r="F191" s="0" t="n">
        <f aca="false">IF(B191&lt;2003, 0, metadata!$H$5*denatran!D191)</f>
        <v>0</v>
      </c>
      <c r="G191" s="0" t="n">
        <f aca="false">IF(B191&lt;2003, 0, metadata!$H$6*(denatran!H191 + denatran!I191 + denatran!X191))</f>
        <v>0</v>
      </c>
      <c r="H191" s="0" t="n">
        <f aca="false">IF(B191&gt;2006, 0, metadata!$H$7*(denatran!H191 + denatran!I191 + denatran!X191))</f>
        <v>383.252228130398</v>
      </c>
      <c r="I191" s="0" t="n">
        <f aca="false">IF(B191&lt;2003, 0, metadata!$H$8*(denatran!H191 + denatran!I191 + denatran!X191))</f>
        <v>0</v>
      </c>
      <c r="J191" s="0" t="n">
        <f aca="false">IF(B191&lt;2003, 0, metadata!$H$9*(denatran!H191 + denatran!I191 + denatran!X191))</f>
        <v>0</v>
      </c>
      <c r="K191" s="0" t="n">
        <f aca="false">metadata!$H$10*(denatran!H191 + denatran!I191 + denatran!X191)</f>
        <v>8424.75117472349</v>
      </c>
      <c r="L191" s="5" t="n">
        <f aca="false">metadata!$H$11*(denatran!G191 + denatran!F191)</f>
        <v>1293.04543541008</v>
      </c>
      <c r="M191" s="0" t="n">
        <f aca="false">metadata!$H$12*(denatran!G191 + denatran!F191)</f>
        <v>4278.41792007909</v>
      </c>
      <c r="N191" s="0" t="n">
        <f aca="false">metadata!$H$13*(denatran!G191 + denatran!F191)</f>
        <v>2439.39424369361</v>
      </c>
      <c r="O191" s="0" t="n">
        <f aca="false">metadata!$H$14*(denatran!G191 + denatran!F191)</f>
        <v>4499.76796199608</v>
      </c>
      <c r="P191" s="0" t="n">
        <f aca="false">metadata!$H$15*(denatran!G191 + denatran!F191)</f>
        <v>4996.78117643446</v>
      </c>
      <c r="Q191" s="0" t="n">
        <f aca="false">metadata!$H$16*(denatran!L191 + denatran!O191)</f>
        <v>3535.67263710296</v>
      </c>
      <c r="R191" s="0" t="n">
        <f aca="false">metadata!$H$17*(denatran!L191 + denatran!O191)</f>
        <v>855.325569766953</v>
      </c>
      <c r="S191" s="0" t="n">
        <f aca="false">metadata!$H$18*(denatran!L191 + denatran!O191)</f>
        <v>1601.00696693447</v>
      </c>
      <c r="T191" s="0" t="n">
        <f aca="false">metadata!$H$19*(denatran!M191 + denatran!N191)</f>
        <v>16952.4060068558</v>
      </c>
      <c r="U191" s="0" t="n">
        <f aca="false">metadata!$H$20*(denatran!M191 + denatran!N191)</f>
        <v>2421.77228669369</v>
      </c>
      <c r="V191" s="0" t="n">
        <f aca="false">metadata!$H$21*(denatran!M191 + denatran!N191)</f>
        <v>807.257428897896</v>
      </c>
      <c r="W191" s="0" t="n">
        <f aca="false">IF(B191&lt;2010, 0, metadata!$H$22*(denatran!M191 + denatran!N191))</f>
        <v>0</v>
      </c>
      <c r="X191" s="0" t="n">
        <f aca="false">IF(B191&lt;2010, 0, metadata!$H$23*(denatran!M191 + denatran!N191))</f>
        <v>0</v>
      </c>
      <c r="Y191" s="0" t="n">
        <f aca="false">IF(B191&lt;2010, 0, metadata!$H$24*(denatran!M191 + denatran!N191))</f>
        <v>0</v>
      </c>
      <c r="Z191" s="0" t="n">
        <f aca="false">IF(B191&lt;2010, 0, metadata!$H$25*(denatran!M191 + denatran!N191))</f>
        <v>0</v>
      </c>
      <c r="AA191" s="0" t="n">
        <f aca="false">IF(B191&lt;2010, 0, metadata!$H$26*(denatran!M191 + denatran!N191))</f>
        <v>0</v>
      </c>
      <c r="AB191" s="0" t="n">
        <f aca="false">IF(B191&lt;2010, 0, metadata!$H$27*(denatran!M191 + denatran!N191))</f>
        <v>0</v>
      </c>
    </row>
    <row r="192" customFormat="false" ht="12.8" hidden="false" customHeight="false" outlineLevel="0" collapsed="false">
      <c r="A192" s="0" t="str">
        <f aca="false">denatran!A192</f>
        <v>BAHIA</v>
      </c>
      <c r="B192" s="0" t="n">
        <f aca="false">denatran!B192</f>
        <v>1988</v>
      </c>
      <c r="C192" s="0" t="n">
        <f aca="false">metadata!$H$2*denatran!$D192</f>
        <v>49297.6267058951</v>
      </c>
      <c r="D192" s="0" t="n">
        <f aca="false">IF(B192&gt;2006, 0, metadata!$H$3*denatran!D192)</f>
        <v>3752.23138612448</v>
      </c>
      <c r="E192" s="0" t="n">
        <f aca="false">IF(B192&lt;2003, 0, metadata!$H$4*denatran!D192)</f>
        <v>0</v>
      </c>
      <c r="F192" s="0" t="n">
        <f aca="false">IF(B192&lt;2003, 0, metadata!$H$5*denatran!D192)</f>
        <v>0</v>
      </c>
      <c r="G192" s="0" t="n">
        <f aca="false">IF(B192&lt;2003, 0, metadata!$H$6*(denatran!H192 + denatran!I192 + denatran!X192))</f>
        <v>0</v>
      </c>
      <c r="H192" s="0" t="n">
        <f aca="false">IF(B192&gt;2006, 0, metadata!$H$7*(denatran!H192 + denatran!I192 + denatran!X192))</f>
        <v>355.403986076582</v>
      </c>
      <c r="I192" s="0" t="n">
        <f aca="false">IF(B192&lt;2003, 0, metadata!$H$8*(denatran!H192 + denatran!I192 + denatran!X192))</f>
        <v>0</v>
      </c>
      <c r="J192" s="0" t="n">
        <f aca="false">IF(B192&lt;2003, 0, metadata!$H$9*(denatran!H192 + denatran!I192 + denatran!X192))</f>
        <v>0</v>
      </c>
      <c r="K192" s="0" t="n">
        <f aca="false">metadata!$H$10*(denatran!H192 + denatran!I192 + denatran!X192)</f>
        <v>7812.58380102973</v>
      </c>
      <c r="L192" s="5" t="n">
        <f aca="false">metadata!$H$11*(denatran!G192 + denatran!F192)</f>
        <v>1199.08892419149</v>
      </c>
      <c r="M192" s="0" t="n">
        <f aca="false">metadata!$H$12*(denatran!G192 + denatran!F192)</f>
        <v>3967.53540172564</v>
      </c>
      <c r="N192" s="0" t="n">
        <f aca="false">metadata!$H$13*(denatran!G192 + denatran!F192)</f>
        <v>2262.14063268537</v>
      </c>
      <c r="O192" s="0" t="n">
        <f aca="false">metadata!$H$14*(denatran!G192 + denatran!F192)</f>
        <v>4172.80149397847</v>
      </c>
      <c r="P192" s="0" t="n">
        <f aca="false">metadata!$H$15*(denatran!G192 + denatran!F192)</f>
        <v>4633.70025614832</v>
      </c>
      <c r="Q192" s="0" t="n">
        <f aca="false">metadata!$H$16*(denatran!L192 + denatran!O192)</f>
        <v>3278.76019095381</v>
      </c>
      <c r="R192" s="0" t="n">
        <f aca="false">metadata!$H$17*(denatran!L192 + denatran!O192)</f>
        <v>793.175080471994</v>
      </c>
      <c r="S192" s="0" t="n">
        <f aca="false">metadata!$H$18*(denatran!L192 + denatran!O192)</f>
        <v>1484.67305868159</v>
      </c>
      <c r="T192" s="0" t="n">
        <f aca="false">metadata!$H$19*(denatran!M192 + denatran!N192)</f>
        <v>15720.5939749298</v>
      </c>
      <c r="U192" s="0" t="n">
        <f aca="false">metadata!$H$20*(denatran!M192 + denatran!N192)</f>
        <v>2245.79913927569</v>
      </c>
      <c r="V192" s="0" t="n">
        <f aca="false">metadata!$H$21*(denatran!M192 + denatran!N192)</f>
        <v>748.599713091897</v>
      </c>
      <c r="W192" s="0" t="n">
        <f aca="false">IF(B192&lt;2010, 0, metadata!$H$22*(denatran!M192 + denatran!N192))</f>
        <v>0</v>
      </c>
      <c r="X192" s="0" t="n">
        <f aca="false">IF(B192&lt;2010, 0, metadata!$H$23*(denatran!M192 + denatran!N192))</f>
        <v>0</v>
      </c>
      <c r="Y192" s="0" t="n">
        <f aca="false">IF(B192&lt;2010, 0, metadata!$H$24*(denatran!M192 + denatran!N192))</f>
        <v>0</v>
      </c>
      <c r="Z192" s="0" t="n">
        <f aca="false">IF(B192&lt;2010, 0, metadata!$H$25*(denatran!M192 + denatran!N192))</f>
        <v>0</v>
      </c>
      <c r="AA192" s="0" t="n">
        <f aca="false">IF(B192&lt;2010, 0, metadata!$H$26*(denatran!M192 + denatran!N192))</f>
        <v>0</v>
      </c>
      <c r="AB192" s="0" t="n">
        <f aca="false">IF(B192&lt;2010, 0, metadata!$H$27*(denatran!M192 + denatran!N192))</f>
        <v>0</v>
      </c>
    </row>
    <row r="193" customFormat="false" ht="12.8" hidden="false" customHeight="false" outlineLevel="0" collapsed="false">
      <c r="A193" s="0" t="str">
        <f aca="false">denatran!A193</f>
        <v>BAHIA</v>
      </c>
      <c r="B193" s="0" t="n">
        <f aca="false">denatran!B193</f>
        <v>1987</v>
      </c>
      <c r="C193" s="0" t="n">
        <f aca="false">metadata!$H$2*denatran!$D193</f>
        <v>45715.5151344073</v>
      </c>
      <c r="D193" s="0" t="n">
        <f aca="false">IF(B193&gt;2006, 0, metadata!$H$3*denatran!D193)</f>
        <v>3479.58313984432</v>
      </c>
      <c r="E193" s="0" t="n">
        <f aca="false">IF(B193&lt;2003, 0, metadata!$H$4*denatran!D193)</f>
        <v>0</v>
      </c>
      <c r="F193" s="0" t="n">
        <f aca="false">IF(B193&lt;2003, 0, metadata!$H$5*denatran!D193)</f>
        <v>0</v>
      </c>
      <c r="G193" s="0" t="n">
        <f aca="false">IF(B193&lt;2003, 0, metadata!$H$6*(denatran!H193 + denatran!I193 + denatran!X193))</f>
        <v>0</v>
      </c>
      <c r="H193" s="0" t="n">
        <f aca="false">IF(B193&gt;2006, 0, metadata!$H$7*(denatran!H193 + denatran!I193 + denatran!X193))</f>
        <v>329.57927977433</v>
      </c>
      <c r="I193" s="0" t="n">
        <f aca="false">IF(B193&lt;2003, 0, metadata!$H$8*(denatran!H193 + denatran!I193 + denatran!X193))</f>
        <v>0</v>
      </c>
      <c r="J193" s="0" t="n">
        <f aca="false">IF(B193&lt;2003, 0, metadata!$H$9*(denatran!H193 + denatran!I193 + denatran!X193))</f>
        <v>0</v>
      </c>
      <c r="K193" s="0" t="n">
        <f aca="false">metadata!$H$10*(denatran!H193 + denatran!I193 + denatran!X193)</f>
        <v>7244.89832189205</v>
      </c>
      <c r="L193" s="5" t="n">
        <f aca="false">metadata!$H$11*(denatran!G193 + denatran!F193)</f>
        <v>1111.9595713686</v>
      </c>
      <c r="M193" s="0" t="n">
        <f aca="false">metadata!$H$12*(denatran!G193 + denatran!F193)</f>
        <v>3679.24252796122</v>
      </c>
      <c r="N193" s="0" t="n">
        <f aca="false">metadata!$H$13*(denatran!G193 + denatran!F193)</f>
        <v>2097.76679406191</v>
      </c>
      <c r="O193" s="0" t="n">
        <f aca="false">metadata!$H$14*(denatran!G193 + denatran!F193)</f>
        <v>3869.59337797167</v>
      </c>
      <c r="P193" s="0" t="n">
        <f aca="false">metadata!$H$15*(denatran!G193 + denatran!F193)</f>
        <v>4297.0018709425</v>
      </c>
      <c r="Q193" s="0" t="n">
        <f aca="false">metadata!$H$16*(denatran!L193 + denatran!O193)</f>
        <v>3040.51576409289</v>
      </c>
      <c r="R193" s="0" t="n">
        <f aca="false">metadata!$H$17*(denatran!L193 + denatran!O193)</f>
        <v>735.540629813241</v>
      </c>
      <c r="S193" s="0" t="n">
        <f aca="false">metadata!$H$18*(denatran!L193 + denatran!O193)</f>
        <v>1376.79231677269</v>
      </c>
      <c r="T193" s="0" t="n">
        <f aca="false">metadata!$H$19*(denatran!M193 + denatran!N193)</f>
        <v>14578.2890537576</v>
      </c>
      <c r="U193" s="0" t="n">
        <f aca="false">metadata!$H$20*(denatran!M193 + denatran!N193)</f>
        <v>2082.61272196537</v>
      </c>
      <c r="V193" s="0" t="n">
        <f aca="false">metadata!$H$21*(denatran!M193 + denatran!N193)</f>
        <v>694.204240655123</v>
      </c>
      <c r="W193" s="0" t="n">
        <f aca="false">IF(B193&lt;2010, 0, metadata!$H$22*(denatran!M193 + denatran!N193))</f>
        <v>0</v>
      </c>
      <c r="X193" s="0" t="n">
        <f aca="false">IF(B193&lt;2010, 0, metadata!$H$23*(denatran!M193 + denatran!N193))</f>
        <v>0</v>
      </c>
      <c r="Y193" s="0" t="n">
        <f aca="false">IF(B193&lt;2010, 0, metadata!$H$24*(denatran!M193 + denatran!N193))</f>
        <v>0</v>
      </c>
      <c r="Z193" s="0" t="n">
        <f aca="false">IF(B193&lt;2010, 0, metadata!$H$25*(denatran!M193 + denatran!N193))</f>
        <v>0</v>
      </c>
      <c r="AA193" s="0" t="n">
        <f aca="false">IF(B193&lt;2010, 0, metadata!$H$26*(denatran!M193 + denatran!N193))</f>
        <v>0</v>
      </c>
      <c r="AB193" s="0" t="n">
        <f aca="false">IF(B193&lt;2010, 0, metadata!$H$27*(denatran!M193 + denatran!N193))</f>
        <v>0</v>
      </c>
    </row>
    <row r="194" customFormat="false" ht="12.8" hidden="false" customHeight="false" outlineLevel="0" collapsed="false">
      <c r="A194" s="0" t="str">
        <f aca="false">denatran!A194</f>
        <v>BAHIA</v>
      </c>
      <c r="B194" s="0" t="n">
        <f aca="false">denatran!B194</f>
        <v>1986</v>
      </c>
      <c r="C194" s="0" t="n">
        <f aca="false">metadata!$H$2*denatran!$D194</f>
        <v>42393.6903995889</v>
      </c>
      <c r="D194" s="0" t="n">
        <f aca="false">IF(B194&gt;2006, 0, metadata!$H$3*denatran!D194)</f>
        <v>3226.74632269791</v>
      </c>
      <c r="E194" s="0" t="n">
        <f aca="false">IF(B194&lt;2003, 0, metadata!$H$4*denatran!D194)</f>
        <v>0</v>
      </c>
      <c r="F194" s="0" t="n">
        <f aca="false">IF(B194&lt;2003, 0, metadata!$H$5*denatran!D194)</f>
        <v>0</v>
      </c>
      <c r="G194" s="0" t="n">
        <f aca="false">IF(B194&lt;2003, 0, metadata!$H$6*(denatran!H194 + denatran!I194 + denatran!X194))</f>
        <v>0</v>
      </c>
      <c r="H194" s="0" t="n">
        <f aca="false">IF(B194&gt;2006, 0, metadata!$H$7*(denatran!H194 + denatran!I194 + denatran!X194))</f>
        <v>305.631073122405</v>
      </c>
      <c r="I194" s="0" t="n">
        <f aca="false">IF(B194&lt;2003, 0, metadata!$H$8*(denatran!H194 + denatran!I194 + denatran!X194))</f>
        <v>0</v>
      </c>
      <c r="J194" s="0" t="n">
        <f aca="false">IF(B194&lt;2003, 0, metadata!$H$9*(denatran!H194 + denatran!I194 + denatran!X194))</f>
        <v>0</v>
      </c>
      <c r="K194" s="0" t="n">
        <f aca="false">metadata!$H$10*(denatran!H194 + denatran!I194 + denatran!X194)</f>
        <v>6718.46255110071</v>
      </c>
      <c r="L194" s="5" t="n">
        <f aca="false">metadata!$H$11*(denatran!G194 + denatran!F194)</f>
        <v>1031.16129539095</v>
      </c>
      <c r="M194" s="0" t="n">
        <f aca="false">metadata!$H$12*(denatran!G194 + denatran!F194)</f>
        <v>3411.89786830148</v>
      </c>
      <c r="N194" s="0" t="n">
        <f aca="false">metadata!$H$13*(denatran!G194 + denatran!F194)</f>
        <v>1945.33684541301</v>
      </c>
      <c r="O194" s="0" t="n">
        <f aca="false">metadata!$H$14*(denatran!G194 + denatran!F194)</f>
        <v>3588.41726174845</v>
      </c>
      <c r="P194" s="0" t="n">
        <f aca="false">metadata!$H$15*(denatran!G194 + denatran!F194)</f>
        <v>3984.76898767536</v>
      </c>
      <c r="Q194" s="0" t="n">
        <f aca="false">metadata!$H$16*(denatran!L194 + denatran!O194)</f>
        <v>2819.58288294578</v>
      </c>
      <c r="R194" s="0" t="n">
        <f aca="false">metadata!$H$17*(denatran!L194 + denatran!O194)</f>
        <v>682.094069047298</v>
      </c>
      <c r="S194" s="0" t="n">
        <f aca="false">metadata!$H$18*(denatran!L194 + denatran!O194)</f>
        <v>1276.75050910374</v>
      </c>
      <c r="T194" s="0" t="n">
        <f aca="false">metadata!$H$19*(denatran!M194 + denatran!N194)</f>
        <v>13518.9873915598</v>
      </c>
      <c r="U194" s="0" t="n">
        <f aca="false">metadata!$H$20*(denatran!M194 + denatran!N194)</f>
        <v>1931.28391307997</v>
      </c>
      <c r="V194" s="0" t="n">
        <f aca="false">metadata!$H$21*(denatran!M194 + denatran!N194)</f>
        <v>643.761304359989</v>
      </c>
      <c r="W194" s="0" t="n">
        <f aca="false">IF(B194&lt;2010, 0, metadata!$H$22*(denatran!M194 + denatran!N194))</f>
        <v>0</v>
      </c>
      <c r="X194" s="0" t="n">
        <f aca="false">IF(B194&lt;2010, 0, metadata!$H$23*(denatran!M194 + denatran!N194))</f>
        <v>0</v>
      </c>
      <c r="Y194" s="0" t="n">
        <f aca="false">IF(B194&lt;2010, 0, metadata!$H$24*(denatran!M194 + denatran!N194))</f>
        <v>0</v>
      </c>
      <c r="Z194" s="0" t="n">
        <f aca="false">IF(B194&lt;2010, 0, metadata!$H$25*(denatran!M194 + denatran!N194))</f>
        <v>0</v>
      </c>
      <c r="AA194" s="0" t="n">
        <f aca="false">IF(B194&lt;2010, 0, metadata!$H$26*(denatran!M194 + denatran!N194))</f>
        <v>0</v>
      </c>
      <c r="AB194" s="0" t="n">
        <f aca="false">IF(B194&lt;2010, 0, metadata!$H$27*(denatran!M194 + denatran!N194))</f>
        <v>0</v>
      </c>
    </row>
    <row r="195" customFormat="false" ht="12.8" hidden="false" customHeight="false" outlineLevel="0" collapsed="false">
      <c r="A195" s="0" t="str">
        <f aca="false">denatran!A195</f>
        <v>BAHIA</v>
      </c>
      <c r="B195" s="0" t="n">
        <f aca="false">denatran!B195</f>
        <v>1985</v>
      </c>
      <c r="C195" s="0" t="n">
        <f aca="false">metadata!$H$2*denatran!$D195</f>
        <v>39313.2392889418</v>
      </c>
      <c r="D195" s="0" t="n">
        <f aca="false">IF(B195&gt;2006, 0, metadata!$H$3*denatran!D195)</f>
        <v>2992.28137756477</v>
      </c>
      <c r="E195" s="0" t="n">
        <f aca="false">IF(B195&lt;2003, 0, metadata!$H$4*denatran!D195)</f>
        <v>0</v>
      </c>
      <c r="F195" s="0" t="n">
        <f aca="false">IF(B195&lt;2003, 0, metadata!$H$5*denatran!D195)</f>
        <v>0</v>
      </c>
      <c r="G195" s="0" t="n">
        <f aca="false">IF(B195&lt;2003, 0, metadata!$H$6*(denatran!H195 + denatran!I195 + denatran!X195))</f>
        <v>0</v>
      </c>
      <c r="H195" s="0" t="n">
        <f aca="false">IF(B195&gt;2006, 0, metadata!$H$7*(denatran!H195 + denatran!I195 + denatran!X195))</f>
        <v>283.423014098195</v>
      </c>
      <c r="I195" s="0" t="n">
        <f aca="false">IF(B195&lt;2003, 0, metadata!$H$8*(denatran!H195 + denatran!I195 + denatran!X195))</f>
        <v>0</v>
      </c>
      <c r="J195" s="0" t="n">
        <f aca="false">IF(B195&lt;2003, 0, metadata!$H$9*(denatran!H195 + denatran!I195 + denatran!X195))</f>
        <v>0</v>
      </c>
      <c r="K195" s="0" t="n">
        <f aca="false">metadata!$H$10*(denatran!H195 + denatran!I195 + denatran!X195)</f>
        <v>6230.2791626694</v>
      </c>
      <c r="L195" s="5" t="n">
        <f aca="false">metadata!$H$11*(denatran!G195 + denatran!F195)</f>
        <v>956.234061462901</v>
      </c>
      <c r="M195" s="0" t="n">
        <f aca="false">metadata!$H$12*(denatran!G195 + denatran!F195)</f>
        <v>3163.97926346293</v>
      </c>
      <c r="N195" s="0" t="n">
        <f aca="false">metadata!$H$13*(denatran!G195 + denatran!F195)</f>
        <v>1803.98290831644</v>
      </c>
      <c r="O195" s="0" t="n">
        <f aca="false">metadata!$H$14*(denatran!G195 + denatran!F195)</f>
        <v>3327.67223494784</v>
      </c>
      <c r="P195" s="0" t="n">
        <f aca="false">metadata!$H$15*(denatran!G195 + denatran!F195)</f>
        <v>3695.22387051153</v>
      </c>
      <c r="Q195" s="0" t="n">
        <f aca="false">metadata!$H$16*(denatran!L195 + denatran!O195)</f>
        <v>2614.70363932569</v>
      </c>
      <c r="R195" s="0" t="n">
        <f aca="false">metadata!$H$17*(denatran!L195 + denatran!O195)</f>
        <v>632.531093690404</v>
      </c>
      <c r="S195" s="0" t="n">
        <f aca="false">metadata!$H$18*(denatran!L195 + denatran!O195)</f>
        <v>1183.97803549465</v>
      </c>
      <c r="T195" s="0" t="n">
        <f aca="false">metadata!$H$19*(denatran!M195 + denatran!N195)</f>
        <v>12536.6577256915</v>
      </c>
      <c r="U195" s="0" t="n">
        <f aca="false">metadata!$H$20*(denatran!M195 + denatran!N195)</f>
        <v>1790.95110367021</v>
      </c>
      <c r="V195" s="0" t="n">
        <f aca="false">metadata!$H$21*(denatran!M195 + denatran!N195)</f>
        <v>596.983701223403</v>
      </c>
      <c r="W195" s="0" t="n">
        <f aca="false">IF(B195&lt;2010, 0, metadata!$H$22*(denatran!M195 + denatran!N195))</f>
        <v>0</v>
      </c>
      <c r="X195" s="0" t="n">
        <f aca="false">IF(B195&lt;2010, 0, metadata!$H$23*(denatran!M195 + denatran!N195))</f>
        <v>0</v>
      </c>
      <c r="Y195" s="0" t="n">
        <f aca="false">IF(B195&lt;2010, 0, metadata!$H$24*(denatran!M195 + denatran!N195))</f>
        <v>0</v>
      </c>
      <c r="Z195" s="0" t="n">
        <f aca="false">IF(B195&lt;2010, 0, metadata!$H$25*(denatran!M195 + denatran!N195))</f>
        <v>0</v>
      </c>
      <c r="AA195" s="0" t="n">
        <f aca="false">IF(B195&lt;2010, 0, metadata!$H$26*(denatran!M195 + denatran!N195))</f>
        <v>0</v>
      </c>
      <c r="AB195" s="0" t="n">
        <f aca="false">IF(B195&lt;2010, 0, metadata!$H$27*(denatran!M195 + denatran!N195))</f>
        <v>0</v>
      </c>
    </row>
    <row r="196" customFormat="false" ht="12.8" hidden="false" customHeight="false" outlineLevel="0" collapsed="false">
      <c r="A196" s="0" t="str">
        <f aca="false">denatran!A196</f>
        <v>BAHIA</v>
      </c>
      <c r="B196" s="0" t="n">
        <f aca="false">denatran!B196</f>
        <v>1984</v>
      </c>
      <c r="C196" s="0" t="n">
        <f aca="false">metadata!$H$2*denatran!$D196</f>
        <v>36456.6228800073</v>
      </c>
      <c r="D196" s="0" t="n">
        <f aca="false">IF(B196&gt;2006, 0, metadata!$H$3*denatran!D196)</f>
        <v>2774.85334980861</v>
      </c>
      <c r="E196" s="0" t="n">
        <f aca="false">IF(B196&lt;2003, 0, metadata!$H$4*denatran!D196)</f>
        <v>0</v>
      </c>
      <c r="F196" s="0" t="n">
        <f aca="false">IF(B196&lt;2003, 0, metadata!$H$5*denatran!D196)</f>
        <v>0</v>
      </c>
      <c r="G196" s="0" t="n">
        <f aca="false">IF(B196&lt;2003, 0, metadata!$H$6*(denatran!H196 + denatran!I196 + denatran!X196))</f>
        <v>0</v>
      </c>
      <c r="H196" s="0" t="n">
        <f aca="false">IF(B196&gt;2006, 0, metadata!$H$7*(denatran!H196 + denatran!I196 + denatran!X196))</f>
        <v>262.828658420912</v>
      </c>
      <c r="I196" s="0" t="n">
        <f aca="false">IF(B196&lt;2003, 0, metadata!$H$8*(denatran!H196 + denatran!I196 + denatran!X196))</f>
        <v>0</v>
      </c>
      <c r="J196" s="0" t="n">
        <f aca="false">IF(B196&lt;2003, 0, metadata!$H$9*(denatran!H196 + denatran!I196 + denatran!X196))</f>
        <v>0</v>
      </c>
      <c r="K196" s="0" t="n">
        <f aca="false">metadata!$H$10*(denatran!H196 + denatran!I196 + denatran!X196)</f>
        <v>5777.56862519581</v>
      </c>
      <c r="L196" s="5" t="n">
        <f aca="false">metadata!$H$11*(denatran!G196 + denatran!F196)</f>
        <v>886.75126227964</v>
      </c>
      <c r="M196" s="0" t="n">
        <f aca="false">metadata!$H$12*(denatran!G196 + denatran!F196)</f>
        <v>2934.07515876406</v>
      </c>
      <c r="N196" s="0" t="n">
        <f aca="false">metadata!$H$13*(denatran!G196 + denatran!F196)</f>
        <v>1672.90016696666</v>
      </c>
      <c r="O196" s="0" t="n">
        <f aca="false">metadata!$H$14*(denatran!G196 + denatran!F196)</f>
        <v>3085.87371409734</v>
      </c>
      <c r="P196" s="0" t="n">
        <f aca="false">metadata!$H$15*(denatran!G196 + denatran!F196)</f>
        <v>3426.71795916683</v>
      </c>
      <c r="Q196" s="0" t="n">
        <f aca="false">metadata!$H$16*(denatran!L196 + denatran!O196)</f>
        <v>2424.71152838053</v>
      </c>
      <c r="R196" s="0" t="n">
        <f aca="false">metadata!$H$17*(denatran!L196 + denatran!O196)</f>
        <v>586.569510923921</v>
      </c>
      <c r="S196" s="0" t="n">
        <f aca="false">metadata!$H$18*(denatran!L196 + denatran!O196)</f>
        <v>1097.94668460153</v>
      </c>
      <c r="T196" s="0" t="n">
        <f aca="false">metadata!$H$19*(denatran!M196 + denatran!N196)</f>
        <v>11625.7070429153</v>
      </c>
      <c r="U196" s="0" t="n">
        <f aca="false">metadata!$H$20*(denatran!M196 + denatran!N196)</f>
        <v>1660.81529184504</v>
      </c>
      <c r="V196" s="0" t="n">
        <f aca="false">metadata!$H$21*(denatran!M196 + denatran!N196)</f>
        <v>553.605097281679</v>
      </c>
      <c r="W196" s="0" t="n">
        <f aca="false">IF(B196&lt;2010, 0, metadata!$H$22*(denatran!M196 + denatran!N196))</f>
        <v>0</v>
      </c>
      <c r="X196" s="0" t="n">
        <f aca="false">IF(B196&lt;2010, 0, metadata!$H$23*(denatran!M196 + denatran!N196))</f>
        <v>0</v>
      </c>
      <c r="Y196" s="0" t="n">
        <f aca="false">IF(B196&lt;2010, 0, metadata!$H$24*(denatran!M196 + denatran!N196))</f>
        <v>0</v>
      </c>
      <c r="Z196" s="0" t="n">
        <f aca="false">IF(B196&lt;2010, 0, metadata!$H$25*(denatran!M196 + denatran!N196))</f>
        <v>0</v>
      </c>
      <c r="AA196" s="0" t="n">
        <f aca="false">IF(B196&lt;2010, 0, metadata!$H$26*(denatran!M196 + denatran!N196))</f>
        <v>0</v>
      </c>
      <c r="AB196" s="0" t="n">
        <f aca="false">IF(B196&lt;2010, 0, metadata!$H$27*(denatran!M196 + denatran!N196))</f>
        <v>0</v>
      </c>
    </row>
    <row r="197" customFormat="false" ht="12.8" hidden="false" customHeight="false" outlineLevel="0" collapsed="false">
      <c r="A197" s="0" t="str">
        <f aca="false">denatran!A197</f>
        <v>BAHIA</v>
      </c>
      <c r="B197" s="0" t="n">
        <f aca="false">denatran!B197</f>
        <v>1983</v>
      </c>
      <c r="C197" s="0" t="n">
        <f aca="false">metadata!$H$2*denatran!$D197</f>
        <v>33807.5766803811</v>
      </c>
      <c r="D197" s="0" t="n">
        <f aca="false">IF(B197&gt;2006, 0, metadata!$H$3*denatran!D197)</f>
        <v>2573.22428655103</v>
      </c>
      <c r="E197" s="0" t="n">
        <f aca="false">IF(B197&lt;2003, 0, metadata!$H$4*denatran!D197)</f>
        <v>0</v>
      </c>
      <c r="F197" s="0" t="n">
        <f aca="false">IF(B197&lt;2003, 0, metadata!$H$5*denatran!D197)</f>
        <v>0</v>
      </c>
      <c r="G197" s="0" t="n">
        <f aca="false">IF(B197&lt;2003, 0, metadata!$H$6*(denatran!H197 + denatran!I197 + denatran!X197))</f>
        <v>0</v>
      </c>
      <c r="H197" s="0" t="n">
        <f aca="false">IF(B197&gt;2006, 0, metadata!$H$7*(denatran!H197 + denatran!I197 + denatran!X197))</f>
        <v>243.730749625729</v>
      </c>
      <c r="I197" s="0" t="n">
        <f aca="false">IF(B197&lt;2003, 0, metadata!$H$8*(denatran!H197 + denatran!I197 + denatran!X197))</f>
        <v>0</v>
      </c>
      <c r="J197" s="0" t="n">
        <f aca="false">IF(B197&lt;2003, 0, metadata!$H$9*(denatran!H197 + denatran!I197 + denatran!X197))</f>
        <v>0</v>
      </c>
      <c r="K197" s="0" t="n">
        <f aca="false">metadata!$H$10*(denatran!H197 + denatran!I197 + denatran!X197)</f>
        <v>5357.75337626206</v>
      </c>
      <c r="L197" s="5" t="n">
        <f aca="false">metadata!$H$11*(denatran!G197 + denatran!F197)</f>
        <v>822.317289086698</v>
      </c>
      <c r="M197" s="0" t="n">
        <f aca="false">metadata!$H$12*(denatran!G197 + denatran!F197)</f>
        <v>2720.87656726742</v>
      </c>
      <c r="N197" s="0" t="n">
        <f aca="false">metadata!$H$13*(denatran!G197 + denatran!F197)</f>
        <v>1551.34228585839</v>
      </c>
      <c r="O197" s="0" t="n">
        <f aca="false">metadata!$H$14*(denatran!G197 + denatran!F197)</f>
        <v>2861.64498995683</v>
      </c>
      <c r="P197" s="0" t="n">
        <f aca="false">metadata!$H$15*(denatran!G197 + denatran!F197)</f>
        <v>3177.72248263025</v>
      </c>
      <c r="Q197" s="0" t="n">
        <f aca="false">metadata!$H$16*(denatran!L197 + denatran!O197)</f>
        <v>2248.5248069558</v>
      </c>
      <c r="R197" s="0" t="n">
        <f aca="false">metadata!$H$17*(denatran!L197 + denatran!O197)</f>
        <v>543.947632895232</v>
      </c>
      <c r="S197" s="0" t="n">
        <f aca="false">metadata!$H$18*(denatran!L197 + denatran!O197)</f>
        <v>1018.16662648126</v>
      </c>
      <c r="T197" s="0" t="n">
        <f aca="false">metadata!$H$19*(denatran!M197 + denatran!N197)</f>
        <v>10780.9487349017</v>
      </c>
      <c r="U197" s="0" t="n">
        <f aca="false">metadata!$H$20*(denatran!M197 + denatran!N197)</f>
        <v>1540.13553355739</v>
      </c>
      <c r="V197" s="0" t="n">
        <f aca="false">metadata!$H$21*(denatran!M197 + denatran!N197)</f>
        <v>513.378511185796</v>
      </c>
      <c r="W197" s="0" t="n">
        <f aca="false">IF(B197&lt;2010, 0, metadata!$H$22*(denatran!M197 + denatran!N197))</f>
        <v>0</v>
      </c>
      <c r="X197" s="0" t="n">
        <f aca="false">IF(B197&lt;2010, 0, metadata!$H$23*(denatran!M197 + denatran!N197))</f>
        <v>0</v>
      </c>
      <c r="Y197" s="0" t="n">
        <f aca="false">IF(B197&lt;2010, 0, metadata!$H$24*(denatran!M197 + denatran!N197))</f>
        <v>0</v>
      </c>
      <c r="Z197" s="0" t="n">
        <f aca="false">IF(B197&lt;2010, 0, metadata!$H$25*(denatran!M197 + denatran!N197))</f>
        <v>0</v>
      </c>
      <c r="AA197" s="0" t="n">
        <f aca="false">IF(B197&lt;2010, 0, metadata!$H$26*(denatran!M197 + denatran!N197))</f>
        <v>0</v>
      </c>
      <c r="AB197" s="0" t="n">
        <f aca="false">IF(B197&lt;2010, 0, metadata!$H$27*(denatran!M197 + denatran!N197))</f>
        <v>0</v>
      </c>
    </row>
    <row r="198" customFormat="false" ht="12.8" hidden="false" customHeight="false" outlineLevel="0" collapsed="false">
      <c r="A198" s="0" t="str">
        <f aca="false">denatran!A198</f>
        <v>BAHIA</v>
      </c>
      <c r="B198" s="0" t="n">
        <f aca="false">denatran!B198</f>
        <v>1982</v>
      </c>
      <c r="C198" s="0" t="n">
        <f aca="false">metadata!$H$2*denatran!$D198</f>
        <v>31351.018023851</v>
      </c>
      <c r="D198" s="0" t="n">
        <f aca="false">IF(B198&gt;2006, 0, metadata!$H$3*denatran!D198)</f>
        <v>2386.2461882365</v>
      </c>
      <c r="E198" s="0" t="n">
        <f aca="false">IF(B198&lt;2003, 0, metadata!$H$4*denatran!D198)</f>
        <v>0</v>
      </c>
      <c r="F198" s="0" t="n">
        <f aca="false">IF(B198&lt;2003, 0, metadata!$H$5*denatran!D198)</f>
        <v>0</v>
      </c>
      <c r="G198" s="0" t="n">
        <f aca="false">IF(B198&lt;2003, 0, metadata!$H$6*(denatran!H198 + denatran!I198 + denatran!X198))</f>
        <v>0</v>
      </c>
      <c r="H198" s="0" t="n">
        <f aca="false">IF(B198&gt;2006, 0, metadata!$H$7*(denatran!H198 + denatran!I198 + denatran!X198))</f>
        <v>226.020551449854</v>
      </c>
      <c r="I198" s="0" t="n">
        <f aca="false">IF(B198&lt;2003, 0, metadata!$H$8*(denatran!H198 + denatran!I198 + denatran!X198))</f>
        <v>0</v>
      </c>
      <c r="J198" s="0" t="n">
        <f aca="false">IF(B198&lt;2003, 0, metadata!$H$9*(denatran!H198 + denatran!I198 + denatran!X198))</f>
        <v>0</v>
      </c>
      <c r="K198" s="0" t="n">
        <f aca="false">metadata!$H$10*(denatran!H198 + denatran!I198 + denatran!X198)</f>
        <v>4968.44314677</v>
      </c>
      <c r="L198" s="5" t="n">
        <f aca="false">metadata!$H$11*(denatran!G198 + denatran!F198)</f>
        <v>762.565279233459</v>
      </c>
      <c r="M198" s="0" t="n">
        <f aca="false">metadata!$H$12*(denatran!G198 + denatran!F198)</f>
        <v>2523.16961690356</v>
      </c>
      <c r="N198" s="0" t="n">
        <f aca="false">metadata!$H$13*(denatran!G198 + denatran!F198)</f>
        <v>1438.61716043471</v>
      </c>
      <c r="O198" s="0" t="n">
        <f aca="false">metadata!$H$14*(denatran!G198 + denatran!F198)</f>
        <v>2653.70938905723</v>
      </c>
      <c r="P198" s="0" t="n">
        <f aca="false">metadata!$H$15*(denatran!G198 + denatran!F198)</f>
        <v>2946.81975492053</v>
      </c>
      <c r="Q198" s="0" t="n">
        <f aca="false">metadata!$H$16*(denatran!L198 + denatran!O198)</f>
        <v>2085.14033455866</v>
      </c>
      <c r="R198" s="0" t="n">
        <f aca="false">metadata!$H$17*(denatran!L198 + denatran!O198)</f>
        <v>504.422786766191</v>
      </c>
      <c r="S198" s="0" t="n">
        <f aca="false">metadata!$H$18*(denatran!L198 + denatran!O198)</f>
        <v>944.183623685203</v>
      </c>
      <c r="T198" s="0" t="n">
        <f aca="false">metadata!$H$19*(denatran!M198 + denatran!N198)</f>
        <v>9997.57306764495</v>
      </c>
      <c r="U198" s="0" t="n">
        <f aca="false">metadata!$H$20*(denatran!M198 + denatran!N198)</f>
        <v>1428.22472394928</v>
      </c>
      <c r="V198" s="0" t="n">
        <f aca="false">metadata!$H$21*(denatran!M198 + denatran!N198)</f>
        <v>476.074907983092</v>
      </c>
      <c r="W198" s="0" t="n">
        <f aca="false">IF(B198&lt;2010, 0, metadata!$H$22*(denatran!M198 + denatran!N198))</f>
        <v>0</v>
      </c>
      <c r="X198" s="0" t="n">
        <f aca="false">IF(B198&lt;2010, 0, metadata!$H$23*(denatran!M198 + denatran!N198))</f>
        <v>0</v>
      </c>
      <c r="Y198" s="0" t="n">
        <f aca="false">IF(B198&lt;2010, 0, metadata!$H$24*(denatran!M198 + denatran!N198))</f>
        <v>0</v>
      </c>
      <c r="Z198" s="0" t="n">
        <f aca="false">IF(B198&lt;2010, 0, metadata!$H$25*(denatran!M198 + denatran!N198))</f>
        <v>0</v>
      </c>
      <c r="AA198" s="0" t="n">
        <f aca="false">IF(B198&lt;2010, 0, metadata!$H$26*(denatran!M198 + denatran!N198))</f>
        <v>0</v>
      </c>
      <c r="AB198" s="0" t="n">
        <f aca="false">IF(B198&lt;2010, 0, metadata!$H$27*(denatran!M198 + denatran!N198))</f>
        <v>0</v>
      </c>
    </row>
    <row r="199" customFormat="false" ht="12.8" hidden="false" customHeight="false" outlineLevel="0" collapsed="false">
      <c r="A199" s="0" t="str">
        <f aca="false">denatran!A199</f>
        <v>BAHIA</v>
      </c>
      <c r="B199" s="0" t="n">
        <f aca="false">denatran!B199</f>
        <v>1981</v>
      </c>
      <c r="C199" s="0" t="n">
        <f aca="false">metadata!$H$2*denatran!$D199</f>
        <v>29072.9601954053</v>
      </c>
      <c r="D199" s="0" t="n">
        <f aca="false">IF(B199&gt;2006, 0, metadata!$H$3*denatran!D199)</f>
        <v>2212.85447235744</v>
      </c>
      <c r="E199" s="0" t="n">
        <f aca="false">IF(B199&lt;2003, 0, metadata!$H$4*denatran!D199)</f>
        <v>0</v>
      </c>
      <c r="F199" s="0" t="n">
        <f aca="false">IF(B199&lt;2003, 0, metadata!$H$5*denatran!D199)</f>
        <v>0</v>
      </c>
      <c r="G199" s="0" t="n">
        <f aca="false">IF(B199&lt;2003, 0, metadata!$H$6*(denatran!H199 + denatran!I199 + denatran!X199))</f>
        <v>0</v>
      </c>
      <c r="H199" s="0" t="n">
        <f aca="false">IF(B199&gt;2006, 0, metadata!$H$7*(denatran!H199 + denatran!I199 + denatran!X199))</f>
        <v>209.597228729417</v>
      </c>
      <c r="I199" s="0" t="n">
        <f aca="false">IF(B199&lt;2003, 0, metadata!$H$8*(denatran!H199 + denatran!I199 + denatran!X199))</f>
        <v>0</v>
      </c>
      <c r="J199" s="0" t="n">
        <f aca="false">IF(B199&lt;2003, 0, metadata!$H$9*(denatran!H199 + denatran!I199 + denatran!X199))</f>
        <v>0</v>
      </c>
      <c r="K199" s="0" t="n">
        <f aca="false">metadata!$H$10*(denatran!H199 + denatran!I199 + denatran!X199)</f>
        <v>4607.42135165394</v>
      </c>
      <c r="L199" s="5" t="n">
        <f aca="false">metadata!$H$11*(denatran!G199 + denatran!F199)</f>
        <v>707.155027396116</v>
      </c>
      <c r="M199" s="0" t="n">
        <f aca="false">metadata!$H$12*(denatran!G199 + denatran!F199)</f>
        <v>2339.82863914295</v>
      </c>
      <c r="N199" s="0" t="n">
        <f aca="false">metadata!$H$13*(denatran!G199 + denatran!F199)</f>
        <v>1334.08297650578</v>
      </c>
      <c r="O199" s="0" t="n">
        <f aca="false">metadata!$H$14*(denatran!G199 + denatran!F199)</f>
        <v>2460.88300480512</v>
      </c>
      <c r="P199" s="0" t="n">
        <f aca="false">metadata!$H$15*(denatran!G199 + denatran!F199)</f>
        <v>2732.69510331885</v>
      </c>
      <c r="Q199" s="0" t="n">
        <f aca="false">metadata!$H$16*(denatran!L199 + denatran!O199)</f>
        <v>1933.62786185568</v>
      </c>
      <c r="R199" s="0" t="n">
        <f aca="false">metadata!$H$17*(denatran!L199 + denatran!O199)</f>
        <v>467.769933025845</v>
      </c>
      <c r="S199" s="0" t="n">
        <f aca="false">metadata!$H$18*(denatran!L199 + denatran!O199)</f>
        <v>875.576445003158</v>
      </c>
      <c r="T199" s="0" t="n">
        <f aca="false">metadata!$H$19*(denatran!M199 + denatran!N199)</f>
        <v>9271.11979665771</v>
      </c>
      <c r="U199" s="0" t="n">
        <f aca="false">metadata!$H$20*(denatran!M199 + denatran!N199)</f>
        <v>1324.44568523681</v>
      </c>
      <c r="V199" s="0" t="n">
        <f aca="false">metadata!$H$21*(denatran!M199 + denatran!N199)</f>
        <v>441.481895078938</v>
      </c>
      <c r="W199" s="0" t="n">
        <f aca="false">IF(B199&lt;2010, 0, metadata!$H$22*(denatran!M199 + denatran!N199))</f>
        <v>0</v>
      </c>
      <c r="X199" s="0" t="n">
        <f aca="false">IF(B199&lt;2010, 0, metadata!$H$23*(denatran!M199 + denatran!N199))</f>
        <v>0</v>
      </c>
      <c r="Y199" s="0" t="n">
        <f aca="false">IF(B199&lt;2010, 0, metadata!$H$24*(denatran!M199 + denatran!N199))</f>
        <v>0</v>
      </c>
      <c r="Z199" s="0" t="n">
        <f aca="false">IF(B199&lt;2010, 0, metadata!$H$25*(denatran!M199 + denatran!N199))</f>
        <v>0</v>
      </c>
      <c r="AA199" s="0" t="n">
        <f aca="false">IF(B199&lt;2010, 0, metadata!$H$26*(denatran!M199 + denatran!N199))</f>
        <v>0</v>
      </c>
      <c r="AB199" s="0" t="n">
        <f aca="false">IF(B199&lt;2010, 0, metadata!$H$27*(denatran!M199 + denatran!N199))</f>
        <v>0</v>
      </c>
    </row>
    <row r="200" customFormat="false" ht="12.8" hidden="false" customHeight="false" outlineLevel="0" collapsed="false">
      <c r="A200" s="0" t="str">
        <f aca="false">denatran!A200</f>
        <v>BAHIA</v>
      </c>
      <c r="B200" s="0" t="n">
        <f aca="false">denatran!B200</f>
        <v>1980</v>
      </c>
      <c r="C200" s="0" t="n">
        <f aca="false">metadata!$H$2*denatran!$D200</f>
        <v>26960.4327961723</v>
      </c>
      <c r="D200" s="0" t="n">
        <f aca="false">IF(B200&gt;2006, 0, metadata!$H$3*denatran!D200)</f>
        <v>2052.06191212447</v>
      </c>
      <c r="E200" s="0" t="n">
        <f aca="false">IF(B200&lt;2003, 0, metadata!$H$4*denatran!D200)</f>
        <v>0</v>
      </c>
      <c r="F200" s="0" t="n">
        <f aca="false">IF(B200&lt;2003, 0, metadata!$H$5*denatran!D200)</f>
        <v>0</v>
      </c>
      <c r="G200" s="0" t="n">
        <f aca="false">IF(B200&lt;2003, 0, metadata!$H$6*(denatran!H200 + denatran!I200 + denatran!X200))</f>
        <v>0</v>
      </c>
      <c r="H200" s="0" t="n">
        <f aca="false">IF(B200&gt;2006, 0, metadata!$H$7*(denatran!H200 + denatran!I200 + denatran!X200))</f>
        <v>194.367273282218</v>
      </c>
      <c r="I200" s="0" t="n">
        <f aca="false">IF(B200&lt;2003, 0, metadata!$H$8*(denatran!H200 + denatran!I200 + denatran!X200))</f>
        <v>0</v>
      </c>
      <c r="J200" s="0" t="n">
        <f aca="false">IF(B200&lt;2003, 0, metadata!$H$9*(denatran!H200 + denatran!I200 + denatran!X200))</f>
        <v>0</v>
      </c>
      <c r="K200" s="0" t="n">
        <f aca="false">metadata!$H$10*(denatran!H200 + denatran!I200 + denatran!X200)</f>
        <v>4272.63246948436</v>
      </c>
      <c r="L200" s="5" t="n">
        <f aca="false">metadata!$H$11*(denatran!G200 + denatran!F200)</f>
        <v>655.771048577344</v>
      </c>
      <c r="M200" s="0" t="n">
        <f aca="false">metadata!$H$12*(denatran!G200 + denatran!F200)</f>
        <v>2169.80975986553</v>
      </c>
      <c r="N200" s="0" t="n">
        <f aca="false">metadata!$H$13*(denatran!G200 + denatran!F200)</f>
        <v>1237.14455600176</v>
      </c>
      <c r="O200" s="0" t="n">
        <f aca="false">metadata!$H$14*(denatran!G200 + denatran!F200)</f>
        <v>2282.0679567668</v>
      </c>
      <c r="P200" s="0" t="n">
        <f aca="false">metadata!$H$15*(denatran!G200 + denatran!F200)</f>
        <v>2534.12938312007</v>
      </c>
      <c r="Q200" s="0" t="n">
        <f aca="false">metadata!$H$16*(denatran!L200 + denatran!O200)</f>
        <v>1793.12473418532</v>
      </c>
      <c r="R200" s="0" t="n">
        <f aca="false">metadata!$H$17*(denatran!L200 + denatran!O200)</f>
        <v>433.780384200656</v>
      </c>
      <c r="S200" s="0" t="n">
        <f aca="false">metadata!$H$18*(denatran!L200 + denatran!O200)</f>
        <v>811.954467132306</v>
      </c>
      <c r="T200" s="0" t="n">
        <f aca="false">metadata!$H$19*(denatran!M200 + denatran!N200)</f>
        <v>8597.45277202819</v>
      </c>
      <c r="U200" s="0" t="n">
        <f aca="false">metadata!$H$20*(denatran!M200 + denatran!N200)</f>
        <v>1228.20753886117</v>
      </c>
      <c r="V200" s="0" t="n">
        <f aca="false">metadata!$H$21*(denatran!M200 + denatran!N200)</f>
        <v>409.402512953723</v>
      </c>
      <c r="W200" s="0" t="n">
        <f aca="false">IF(B200&lt;2010, 0, metadata!$H$22*(denatran!M200 + denatran!N200))</f>
        <v>0</v>
      </c>
      <c r="X200" s="0" t="n">
        <f aca="false">IF(B200&lt;2010, 0, metadata!$H$23*(denatran!M200 + denatran!N200))</f>
        <v>0</v>
      </c>
      <c r="Y200" s="0" t="n">
        <f aca="false">IF(B200&lt;2010, 0, metadata!$H$24*(denatran!M200 + denatran!N200))</f>
        <v>0</v>
      </c>
      <c r="Z200" s="0" t="n">
        <f aca="false">IF(B200&lt;2010, 0, metadata!$H$25*(denatran!M200 + denatran!N200))</f>
        <v>0</v>
      </c>
      <c r="AA200" s="0" t="n">
        <f aca="false">IF(B200&lt;2010, 0, metadata!$H$26*(denatran!M200 + denatran!N200))</f>
        <v>0</v>
      </c>
      <c r="AB200" s="0" t="n">
        <f aca="false">IF(B200&lt;2010, 0, metadata!$H$27*(denatran!M200 + denatran!N200))</f>
        <v>0</v>
      </c>
    </row>
    <row r="201" customFormat="false" ht="12.8" hidden="false" customHeight="false" outlineLevel="0" collapsed="false">
      <c r="A201" s="0" t="str">
        <f aca="false">denatran!A201</f>
        <v>BAHIA</v>
      </c>
      <c r="B201" s="0" t="n">
        <f aca="false">denatran!B201</f>
        <v>1979</v>
      </c>
      <c r="C201" s="0" t="n">
        <f aca="false">metadata!$H$2*denatran!$D201</f>
        <v>25001.4078948794</v>
      </c>
      <c r="D201" s="0" t="n">
        <f aca="false">IF(B201&gt;2006, 0, metadata!$H$3*denatran!D201)</f>
        <v>1902.95301557081</v>
      </c>
      <c r="E201" s="0" t="n">
        <f aca="false">IF(B201&lt;2003, 0, metadata!$H$4*denatran!D201)</f>
        <v>0</v>
      </c>
      <c r="F201" s="0" t="n">
        <f aca="false">IF(B201&lt;2003, 0, metadata!$H$5*denatran!D201)</f>
        <v>0</v>
      </c>
      <c r="G201" s="0" t="n">
        <f aca="false">IF(B201&lt;2003, 0, metadata!$H$6*(denatran!H201 + denatran!I201 + denatran!X201))</f>
        <v>0</v>
      </c>
      <c r="H201" s="0" t="n">
        <f aca="false">IF(B201&gt;2006, 0, metadata!$H$7*(denatran!H201 + denatran!I201 + denatran!X201))</f>
        <v>180.24397150754</v>
      </c>
      <c r="I201" s="0" t="n">
        <f aca="false">IF(B201&lt;2003, 0, metadata!$H$8*(denatran!H201 + denatran!I201 + denatran!X201))</f>
        <v>0</v>
      </c>
      <c r="J201" s="0" t="n">
        <f aca="false">IF(B201&lt;2003, 0, metadata!$H$9*(denatran!H201 + denatran!I201 + denatran!X201))</f>
        <v>0</v>
      </c>
      <c r="K201" s="0" t="n">
        <f aca="false">metadata!$H$10*(denatran!H201 + denatran!I201 + denatran!X201)</f>
        <v>3962.1703391071</v>
      </c>
      <c r="L201" s="5" t="n">
        <f aca="false">metadata!$H$11*(denatran!G201 + denatran!F201)</f>
        <v>608.120781854166</v>
      </c>
      <c r="M201" s="0" t="n">
        <f aca="false">metadata!$H$12*(denatran!G201 + denatran!F201)</f>
        <v>2012.1449559367</v>
      </c>
      <c r="N201" s="0" t="n">
        <f aca="false">metadata!$H$13*(denatran!G201 + denatran!F201)</f>
        <v>1147.24996825425</v>
      </c>
      <c r="O201" s="0" t="n">
        <f aca="false">metadata!$H$14*(denatran!G201 + denatran!F201)</f>
        <v>2116.24613975267</v>
      </c>
      <c r="P201" s="0" t="n">
        <f aca="false">metadata!$H$15*(denatran!G201 + denatran!F201)</f>
        <v>2349.99203628434</v>
      </c>
      <c r="Q201" s="0" t="n">
        <f aca="false">metadata!$H$16*(denatran!L201 + denatran!O201)</f>
        <v>1662.83097992883</v>
      </c>
      <c r="R201" s="0" t="n">
        <f aca="false">metadata!$H$17*(denatran!L201 + denatran!O201)</f>
        <v>402.260616667025</v>
      </c>
      <c r="S201" s="0" t="n">
        <f aca="false">metadata!$H$18*(denatran!L201 + denatran!O201)</f>
        <v>752.955450616</v>
      </c>
      <c r="T201" s="0" t="n">
        <f aca="false">metadata!$H$19*(denatran!M201 + denatran!N201)</f>
        <v>7972.73638874801</v>
      </c>
      <c r="U201" s="0" t="n">
        <f aca="false">metadata!$H$20*(denatran!M201 + denatran!N201)</f>
        <v>1138.96234124971</v>
      </c>
      <c r="V201" s="0" t="n">
        <f aca="false">metadata!$H$21*(denatran!M201 + denatran!N201)</f>
        <v>379.654113749905</v>
      </c>
      <c r="W201" s="0" t="n">
        <f aca="false">IF(B201&lt;2010, 0, metadata!$H$22*(denatran!M201 + denatran!N201))</f>
        <v>0</v>
      </c>
      <c r="X201" s="0" t="n">
        <f aca="false">IF(B201&lt;2010, 0, metadata!$H$23*(denatran!M201 + denatran!N201))</f>
        <v>0</v>
      </c>
      <c r="Y201" s="0" t="n">
        <f aca="false">IF(B201&lt;2010, 0, metadata!$H$24*(denatran!M201 + denatran!N201))</f>
        <v>0</v>
      </c>
      <c r="Z201" s="0" t="n">
        <f aca="false">IF(B201&lt;2010, 0, metadata!$H$25*(denatran!M201 + denatran!N201))</f>
        <v>0</v>
      </c>
      <c r="AA201" s="0" t="n">
        <f aca="false">IF(B201&lt;2010, 0, metadata!$H$26*(denatran!M201 + denatran!N201))</f>
        <v>0</v>
      </c>
      <c r="AB201" s="0" t="n">
        <f aca="false">IF(B201&lt;2010, 0, metadata!$H$27*(denatran!M201 + denatran!N201))</f>
        <v>0</v>
      </c>
    </row>
    <row r="202" customFormat="false" ht="12.8" hidden="false" customHeight="false" outlineLevel="0" collapsed="false">
      <c r="A202" s="0" t="str">
        <f aca="false">denatran!A202</f>
        <v>CEARÁ</v>
      </c>
      <c r="B202" s="0" t="n">
        <f aca="false">denatran!B202</f>
        <v>2018</v>
      </c>
      <c r="C202" s="0" t="n">
        <f aca="false">metadata!$H$2*denatran!$D202</f>
        <v>297680.720008153</v>
      </c>
      <c r="D202" s="0" t="n">
        <f aca="false">IF(B202&gt;2006, 0, metadata!$H$3*denatran!D202)</f>
        <v>0</v>
      </c>
      <c r="E202" s="0" t="n">
        <f aca="false">IF(B202&lt;2003, 0, metadata!$H$4*denatran!D202)</f>
        <v>377060.359756203</v>
      </c>
      <c r="F202" s="0" t="n">
        <f aca="false">IF(B202&lt;2003, 0, metadata!$H$5*denatran!D202)</f>
        <v>445561.299264914</v>
      </c>
      <c r="G202" s="0" t="n">
        <f aca="false">IF(B202&lt;2003, 0, metadata!$H$6*(denatran!H202 + denatran!I202 + denatran!X202))</f>
        <v>76054.8242126825</v>
      </c>
      <c r="H202" s="0" t="n">
        <f aca="false">IF(B202&gt;2006, 0, metadata!$H$7*(denatran!H202 + denatran!I202 + denatran!X202))</f>
        <v>0</v>
      </c>
      <c r="I202" s="0" t="n">
        <f aca="false">IF(B202&lt;2003, 0, metadata!$H$8*(denatran!H202 + denatran!I202 + denatran!X202))</f>
        <v>66477.3185982096</v>
      </c>
      <c r="J202" s="0" t="n">
        <f aca="false">IF(B202&lt;2003, 0, metadata!$H$9*(denatran!H202 + denatran!I202 + denatran!X202))</f>
        <v>78554.3207602551</v>
      </c>
      <c r="K202" s="0" t="n">
        <f aca="false">metadata!$H$10*(denatran!H202 + denatran!I202 + denatran!X202)</f>
        <v>64671.5486362803</v>
      </c>
      <c r="L202" s="5" t="n">
        <f aca="false">metadata!$H$11*(denatran!G202 + denatran!F202)</f>
        <v>6096.53028946966</v>
      </c>
      <c r="M202" s="0" t="n">
        <f aca="false">metadata!$H$12*(denatran!G202 + denatran!F202)</f>
        <v>20172.1484229978</v>
      </c>
      <c r="N202" s="0" t="n">
        <f aca="false">metadata!$H$13*(denatran!G202 + denatran!F202)</f>
        <v>11501.4062826954</v>
      </c>
      <c r="O202" s="0" t="n">
        <f aca="false">metadata!$H$14*(denatran!G202 + denatran!F202)</f>
        <v>21215.7832390431</v>
      </c>
      <c r="P202" s="0" t="n">
        <f aca="false">metadata!$H$15*(denatran!G202 + denatran!F202)</f>
        <v>23559.131765794</v>
      </c>
      <c r="Q202" s="0" t="n">
        <f aca="false">metadata!$H$16*(denatran!L202 + denatran!O202)</f>
        <v>17772.1682588755</v>
      </c>
      <c r="R202" s="0" t="n">
        <f aca="false">metadata!$H$17*(denatran!L202 + denatran!O202)</f>
        <v>4299.32052602928</v>
      </c>
      <c r="S202" s="0" t="n">
        <f aca="false">metadata!$H$18*(denatran!L202 + denatran!O202)</f>
        <v>8047.5112150952</v>
      </c>
      <c r="T202" s="0" t="n">
        <f aca="false">metadata!$H$19*(denatran!M202 + denatran!N202)</f>
        <v>938320.871406395</v>
      </c>
      <c r="U202" s="0" t="n">
        <f aca="false">metadata!$H$20*(denatran!M202 + denatran!N202)</f>
        <v>134045.838772342</v>
      </c>
      <c r="V202" s="0" t="n">
        <f aca="false">metadata!$H$21*(denatran!M202 + denatran!N202)</f>
        <v>44681.9462574474</v>
      </c>
      <c r="W202" s="0" t="n">
        <f aca="false">IF(B202&lt;2010, 0, metadata!$H$22*(denatran!M202 + denatran!N202))</f>
        <v>162224.163126812</v>
      </c>
      <c r="X202" s="0" t="n">
        <f aca="false">IF(B202&lt;2010, 0, metadata!$H$23*(denatran!M202 + denatran!N202))</f>
        <v>25408.6038632356</v>
      </c>
      <c r="Y202" s="0" t="n">
        <f aca="false">IF(B202&lt;2010, 0, metadata!$H$24*(denatran!M202 + denatran!N202))</f>
        <v>7818.03195791864</v>
      </c>
      <c r="Z202" s="0" t="n">
        <f aca="false">IF(B202&lt;2010, 0, metadata!$H$25*(denatran!M202 + denatran!N202))</f>
        <v>191695.592031156</v>
      </c>
      <c r="AA202" s="0" t="n">
        <f aca="false">IF(B202&lt;2010, 0, metadata!$H$26*(denatran!M202 + denatran!N202))</f>
        <v>30024.6108000604</v>
      </c>
      <c r="AB202" s="0" t="n">
        <f aca="false">IF(B202&lt;2010, 0, metadata!$H$27*(denatran!M202 + denatran!N202))</f>
        <v>9238.34178463397</v>
      </c>
    </row>
    <row r="203" customFormat="false" ht="12.8" hidden="false" customHeight="false" outlineLevel="0" collapsed="false">
      <c r="A203" s="0" t="str">
        <f aca="false">denatran!A203</f>
        <v>CEARÁ</v>
      </c>
      <c r="B203" s="0" t="n">
        <f aca="false">denatran!B203</f>
        <v>2017</v>
      </c>
      <c r="C203" s="0" t="n">
        <f aca="false">metadata!$H$2*denatran!$D203</f>
        <v>286207.760852033</v>
      </c>
      <c r="D203" s="0" t="n">
        <f aca="false">IF(B203&gt;2006, 0, metadata!$H$3*denatran!D203)</f>
        <v>0</v>
      </c>
      <c r="E203" s="0" t="n">
        <f aca="false">IF(B203&lt;2003, 0, metadata!$H$4*denatran!D203)</f>
        <v>362528.017497839</v>
      </c>
      <c r="F203" s="0" t="n">
        <f aca="false">IF(B203&lt;2003, 0, metadata!$H$5*denatran!D203)</f>
        <v>428388.851590525</v>
      </c>
      <c r="G203" s="0" t="n">
        <f aca="false">IF(B203&lt;2003, 0, metadata!$H$6*(denatran!H203 + denatran!I203 + denatran!X203))</f>
        <v>72225.2122293788</v>
      </c>
      <c r="H203" s="0" t="n">
        <f aca="false">IF(B203&gt;2006, 0, metadata!$H$7*(denatran!H203 + denatran!I203 + denatran!X203))</f>
        <v>0</v>
      </c>
      <c r="I203" s="0" t="n">
        <f aca="false">IF(B203&lt;2003, 0, metadata!$H$8*(denatran!H203 + denatran!I203 + denatran!X203))</f>
        <v>63129.965704333</v>
      </c>
      <c r="J203" s="0" t="n">
        <f aca="false">IF(B203&lt;2003, 0, metadata!$H$9*(denatran!H203 + denatran!I203 + denatran!X203))</f>
        <v>74598.8508576163</v>
      </c>
      <c r="K203" s="0" t="n">
        <f aca="false">metadata!$H$10*(denatran!H203 + denatran!I203 + denatran!X203)</f>
        <v>61415.1222333512</v>
      </c>
      <c r="L203" s="5" t="n">
        <f aca="false">metadata!$H$11*(denatran!G203 + denatran!F203)</f>
        <v>5950.1456140353</v>
      </c>
      <c r="M203" s="0" t="n">
        <f aca="false">metadata!$H$12*(denatran!G203 + denatran!F203)</f>
        <v>19687.7920334602</v>
      </c>
      <c r="N203" s="0" t="n">
        <f aca="false">metadata!$H$13*(denatran!G203 + denatran!F203)</f>
        <v>11225.2443437251</v>
      </c>
      <c r="O203" s="0" t="n">
        <f aca="false">metadata!$H$14*(denatran!G203 + denatran!F203)</f>
        <v>20706.3679821555</v>
      </c>
      <c r="P203" s="0" t="n">
        <f aca="false">metadata!$H$15*(denatran!G203 + denatran!F203)</f>
        <v>22993.4500266238</v>
      </c>
      <c r="Q203" s="0" t="n">
        <f aca="false">metadata!$H$16*(denatran!L203 + denatran!O203)</f>
        <v>17299.5261799433</v>
      </c>
      <c r="R203" s="0" t="n">
        <f aca="false">metadata!$H$17*(denatran!L203 + denatran!O203)</f>
        <v>4184.98220997133</v>
      </c>
      <c r="S203" s="0" t="n">
        <f aca="false">metadata!$H$18*(denatran!L203 + denatran!O203)</f>
        <v>7833.49161008537</v>
      </c>
      <c r="T203" s="0" t="n">
        <f aca="false">metadata!$H$19*(denatran!M203 + denatran!N203)</f>
        <v>903302.646851694</v>
      </c>
      <c r="U203" s="0" t="n">
        <f aca="false">metadata!$H$20*(denatran!M203 + denatran!N203)</f>
        <v>129043.235264528</v>
      </c>
      <c r="V203" s="0" t="n">
        <f aca="false">metadata!$H$21*(denatran!M203 + denatran!N203)</f>
        <v>43014.4117548425</v>
      </c>
      <c r="W203" s="0" t="n">
        <f aca="false">IF(B203&lt;2010, 0, metadata!$H$22*(denatran!M203 + denatran!N203))</f>
        <v>156169.941862333</v>
      </c>
      <c r="X203" s="0" t="n">
        <f aca="false">IF(B203&lt;2010, 0, metadata!$H$23*(denatran!M203 + denatran!N203))</f>
        <v>24460.3523398834</v>
      </c>
      <c r="Y203" s="0" t="n">
        <f aca="false">IF(B203&lt;2010, 0, metadata!$H$24*(denatran!M203 + denatran!N203))</f>
        <v>7526.26225842567</v>
      </c>
      <c r="Z203" s="0" t="n">
        <f aca="false">IF(B203&lt;2010, 0, metadata!$H$25*(denatran!M203 + denatran!N203))</f>
        <v>184541.494224686</v>
      </c>
      <c r="AA203" s="0" t="n">
        <f aca="false">IF(B203&lt;2010, 0, metadata!$H$26*(denatran!M203 + denatran!N203))</f>
        <v>28904.0894568784</v>
      </c>
      <c r="AB203" s="0" t="n">
        <f aca="false">IF(B203&lt;2010, 0, metadata!$H$27*(denatran!M203 + denatran!N203))</f>
        <v>8893.5659867318</v>
      </c>
    </row>
    <row r="204" customFormat="false" ht="12.8" hidden="false" customHeight="false" outlineLevel="0" collapsed="false">
      <c r="A204" s="0" t="str">
        <f aca="false">denatran!A204</f>
        <v>CEARÁ</v>
      </c>
      <c r="B204" s="0" t="n">
        <f aca="false">denatran!B204</f>
        <v>2016</v>
      </c>
      <c r="C204" s="0" t="n">
        <f aca="false">metadata!$H$2*denatran!$D204</f>
        <v>275167.925372483</v>
      </c>
      <c r="D204" s="0" t="n">
        <f aca="false">IF(B204&gt;2006, 0, metadata!$H$3*denatran!D204)</f>
        <v>0</v>
      </c>
      <c r="E204" s="0" t="n">
        <f aca="false">IF(B204&lt;2003, 0, metadata!$H$4*denatran!D204)</f>
        <v>348544.295819612</v>
      </c>
      <c r="F204" s="0" t="n">
        <f aca="false">IF(B204&lt;2003, 0, metadata!$H$5*denatran!D204)</f>
        <v>411864.692955717</v>
      </c>
      <c r="G204" s="0" t="n">
        <f aca="false">IF(B204&lt;2003, 0, metadata!$H$6*(denatran!H204 + denatran!I204 + denatran!X204))</f>
        <v>68983.8594163797</v>
      </c>
      <c r="H204" s="0" t="n">
        <f aca="false">IF(B204&gt;2006, 0, metadata!$H$7*(denatran!H204 + denatran!I204 + denatran!X204))</f>
        <v>0</v>
      </c>
      <c r="I204" s="0" t="n">
        <f aca="false">IF(B204&lt;2003, 0, metadata!$H$8*(denatran!H204 + denatran!I204 + denatran!X204))</f>
        <v>60296.7931098323</v>
      </c>
      <c r="J204" s="0" t="n">
        <f aca="false">IF(B204&lt;2003, 0, metadata!$H$9*(denatran!H204 + denatran!I204 + denatran!X204))</f>
        <v>71250.9729129188</v>
      </c>
      <c r="K204" s="0" t="n">
        <f aca="false">metadata!$H$10*(denatran!H204 + denatran!I204 + denatran!X204)</f>
        <v>58658.9090902241</v>
      </c>
      <c r="L204" s="5" t="n">
        <f aca="false">metadata!$H$11*(denatran!G204 + denatran!F204)</f>
        <v>5785.51824696004</v>
      </c>
      <c r="M204" s="0" t="n">
        <f aca="false">metadata!$H$12*(denatran!G204 + denatran!F204)</f>
        <v>19143.0743784253</v>
      </c>
      <c r="N204" s="0" t="n">
        <f aca="false">metadata!$H$13*(denatran!G204 + denatran!F204)</f>
        <v>10914.6666636218</v>
      </c>
      <c r="O204" s="0" t="n">
        <f aca="false">metadata!$H$14*(denatran!G204 + denatran!F204)</f>
        <v>20133.4685837689</v>
      </c>
      <c r="P204" s="0" t="n">
        <f aca="false">metadata!$H$15*(denatran!G204 + denatran!F204)</f>
        <v>22357.2721272241</v>
      </c>
      <c r="Q204" s="0" t="n">
        <f aca="false">metadata!$H$16*(denatran!L204 + denatran!O204)</f>
        <v>16554.2740629753</v>
      </c>
      <c r="R204" s="0" t="n">
        <f aca="false">metadata!$H$17*(denatran!L204 + denatran!O204)</f>
        <v>4004.69595131815</v>
      </c>
      <c r="S204" s="0" t="n">
        <f aca="false">metadata!$H$18*(denatran!L204 + denatran!O204)</f>
        <v>7496.02998570656</v>
      </c>
      <c r="T204" s="0" t="n">
        <f aca="false">metadata!$H$19*(denatran!M204 + denatran!N204)</f>
        <v>871621.980937409</v>
      </c>
      <c r="U204" s="0" t="n">
        <f aca="false">metadata!$H$20*(denatran!M204 + denatran!N204)</f>
        <v>124517.425848201</v>
      </c>
      <c r="V204" s="0" t="n">
        <f aca="false">metadata!$H$21*(denatran!M204 + denatran!N204)</f>
        <v>41505.8086160671</v>
      </c>
      <c r="W204" s="0" t="n">
        <f aca="false">IF(B204&lt;2010, 0, metadata!$H$22*(denatran!M204 + denatran!N204))</f>
        <v>150692.743526606</v>
      </c>
      <c r="X204" s="0" t="n">
        <f aca="false">IF(B204&lt;2010, 0, metadata!$H$23*(denatran!M204 + denatran!N204))</f>
        <v>23602.4779017575</v>
      </c>
      <c r="Y204" s="0" t="n">
        <f aca="false">IF(B204&lt;2010, 0, metadata!$H$24*(denatran!M204 + denatran!N204))</f>
        <v>7262.30089284847</v>
      </c>
      <c r="Z204" s="0" t="n">
        <f aca="false">IF(B204&lt;2010, 0, metadata!$H$25*(denatran!M204 + denatran!N204))</f>
        <v>178069.247690003</v>
      </c>
      <c r="AA204" s="0" t="n">
        <f aca="false">IF(B204&lt;2010, 0, metadata!$H$26*(denatran!M204 + denatran!N204))</f>
        <v>27890.3640960245</v>
      </c>
      <c r="AB204" s="0" t="n">
        <f aca="false">IF(B204&lt;2010, 0, metadata!$H$27*(denatran!M204 + denatran!N204))</f>
        <v>8581.65049108446</v>
      </c>
    </row>
    <row r="205" customFormat="false" ht="12.8" hidden="false" customHeight="false" outlineLevel="0" collapsed="false">
      <c r="A205" s="0" t="str">
        <f aca="false">denatran!A205</f>
        <v>CEARÁ</v>
      </c>
      <c r="B205" s="0" t="n">
        <f aca="false">denatran!B205</f>
        <v>2015</v>
      </c>
      <c r="C205" s="0" t="n">
        <f aca="false">metadata!$H$2*denatran!$D205</f>
        <v>264280.972393323</v>
      </c>
      <c r="D205" s="0" t="n">
        <f aca="false">IF(B205&gt;2006, 0, metadata!$H$3*denatran!D205)</f>
        <v>0</v>
      </c>
      <c r="E205" s="0" t="n">
        <f aca="false">IF(B205&lt;2003, 0, metadata!$H$4*denatran!D205)</f>
        <v>334754.224340147</v>
      </c>
      <c r="F205" s="0" t="n">
        <f aca="false">IF(B205&lt;2003, 0, metadata!$H$5*denatran!D205)</f>
        <v>395569.365148468</v>
      </c>
      <c r="G205" s="0" t="n">
        <f aca="false">IF(B205&lt;2003, 0, metadata!$H$6*(denatran!H205 + denatran!I205 + denatran!X205))</f>
        <v>65767.5333034159</v>
      </c>
      <c r="H205" s="0" t="n">
        <f aca="false">IF(B205&gt;2006, 0, metadata!$H$7*(denatran!H205 + denatran!I205 + denatran!X205))</f>
        <v>0</v>
      </c>
      <c r="I205" s="0" t="n">
        <f aca="false">IF(B205&lt;2003, 0, metadata!$H$8*(denatran!H205 + denatran!I205 + denatran!X205))</f>
        <v>57485.4956288294</v>
      </c>
      <c r="J205" s="0" t="n">
        <f aca="false">IF(B205&lt;2003, 0, metadata!$H$9*(denatran!H205 + denatran!I205 + denatran!X205))</f>
        <v>67928.9441558632</v>
      </c>
      <c r="K205" s="0" t="n">
        <f aca="false">metadata!$H$10*(denatran!H205 + denatran!I205 + denatran!X205)</f>
        <v>55923.9768515669</v>
      </c>
      <c r="L205" s="5" t="n">
        <f aca="false">metadata!$H$11*(denatran!G205 + denatran!F205)</f>
        <v>5594.00691325606</v>
      </c>
      <c r="M205" s="0" t="n">
        <f aca="false">metadata!$H$12*(denatran!G205 + denatran!F205)</f>
        <v>18509.4032794994</v>
      </c>
      <c r="N205" s="0" t="n">
        <f aca="false">metadata!$H$13*(denatran!G205 + denatran!F205)</f>
        <v>10553.3710492172</v>
      </c>
      <c r="O205" s="0" t="n">
        <f aca="false">metadata!$H$14*(denatran!G205 + denatran!F205)</f>
        <v>19467.0136084361</v>
      </c>
      <c r="P205" s="0" t="n">
        <f aca="false">metadata!$H$15*(denatran!G205 + denatran!F205)</f>
        <v>21617.2051495912</v>
      </c>
      <c r="Q205" s="0" t="n">
        <f aca="false">metadata!$H$16*(denatran!L205 + denatran!O205)</f>
        <v>15916.4137791729</v>
      </c>
      <c r="R205" s="0" t="n">
        <f aca="false">metadata!$H$17*(denatran!L205 + denatran!O205)</f>
        <v>3850.38918520249</v>
      </c>
      <c r="S205" s="0" t="n">
        <f aca="false">metadata!$H$18*(denatran!L205 + denatran!O205)</f>
        <v>7207.19703562462</v>
      </c>
      <c r="T205" s="0" t="n">
        <f aca="false">metadata!$H$19*(denatran!M205 + denatran!N205)</f>
        <v>831446.042811614</v>
      </c>
      <c r="U205" s="0" t="n">
        <f aca="false">metadata!$H$20*(denatran!M205 + denatran!N205)</f>
        <v>118778.006115945</v>
      </c>
      <c r="V205" s="0" t="n">
        <f aca="false">metadata!$H$21*(denatran!M205 + denatran!N205)</f>
        <v>39592.6687053149</v>
      </c>
      <c r="W205" s="0" t="n">
        <f aca="false">IF(B205&lt;2010, 0, metadata!$H$22*(denatran!M205 + denatran!N205))</f>
        <v>143746.816883705</v>
      </c>
      <c r="X205" s="0" t="n">
        <f aca="false">IF(B205&lt;2010, 0, metadata!$H$23*(denatran!M205 + denatran!N205))</f>
        <v>22514.5616805803</v>
      </c>
      <c r="Y205" s="0" t="n">
        <f aca="false">IF(B205&lt;2010, 0, metadata!$H$24*(denatran!M205 + denatran!N205))</f>
        <v>6927.55744017855</v>
      </c>
      <c r="Z205" s="0" t="n">
        <f aca="false">IF(B205&lt;2010, 0, metadata!$H$25*(denatran!M205 + denatran!N205))</f>
        <v>169861.447481011</v>
      </c>
      <c r="AA205" s="0" t="n">
        <f aca="false">IF(B205&lt;2010, 0, metadata!$H$26*(denatran!M205 + denatran!N205))</f>
        <v>26604.8050271462</v>
      </c>
      <c r="AB205" s="0" t="n">
        <f aca="false">IF(B205&lt;2010, 0, metadata!$H$27*(denatran!M205 + denatran!N205))</f>
        <v>8186.09385450652</v>
      </c>
    </row>
    <row r="206" customFormat="false" ht="12.8" hidden="false" customHeight="false" outlineLevel="0" collapsed="false">
      <c r="A206" s="0" t="str">
        <f aca="false">denatran!A206</f>
        <v>CEARÁ</v>
      </c>
      <c r="B206" s="0" t="n">
        <f aca="false">denatran!B206</f>
        <v>2014</v>
      </c>
      <c r="C206" s="0" t="n">
        <f aca="false">metadata!$H$2*denatran!$D206</f>
        <v>248654.14100772</v>
      </c>
      <c r="D206" s="0" t="n">
        <f aca="false">IF(B206&gt;2006, 0, metadata!$H$3*denatran!D206)</f>
        <v>0</v>
      </c>
      <c r="E206" s="0" t="n">
        <f aca="false">IF(B206&lt;2003, 0, metadata!$H$4*denatran!D206)</f>
        <v>314960.336902816</v>
      </c>
      <c r="F206" s="0" t="n">
        <f aca="false">IF(B206&lt;2003, 0, metadata!$H$5*denatran!D206)</f>
        <v>372179.502024741</v>
      </c>
      <c r="G206" s="0" t="n">
        <f aca="false">IF(B206&lt;2003, 0, metadata!$H$6*(denatran!H206 + denatran!I206 + denatran!X206))</f>
        <v>61485.5966468418</v>
      </c>
      <c r="H206" s="0" t="n">
        <f aca="false">IF(B206&gt;2006, 0, metadata!$H$7*(denatran!H206 + denatran!I206 + denatran!X206))</f>
        <v>0</v>
      </c>
      <c r="I206" s="0" t="n">
        <f aca="false">IF(B206&lt;2003, 0, metadata!$H$8*(denatran!H206 + denatran!I206 + denatran!X206))</f>
        <v>53742.7788415232</v>
      </c>
      <c r="J206" s="0" t="n">
        <f aca="false">IF(B206&lt;2003, 0, metadata!$H$9*(denatran!H206 + denatran!I206 + denatran!X206))</f>
        <v>63506.2841986855</v>
      </c>
      <c r="K206" s="0" t="n">
        <f aca="false">metadata!$H$10*(denatran!H206 + denatran!I206 + denatran!X206)</f>
        <v>52282.9261015354</v>
      </c>
      <c r="L206" s="5" t="n">
        <f aca="false">metadata!$H$11*(denatran!G206 + denatran!F206)</f>
        <v>5349.76164501115</v>
      </c>
      <c r="M206" s="0" t="n">
        <f aca="false">metadata!$H$12*(denatran!G206 + denatran!F206)</f>
        <v>17701.2465790953</v>
      </c>
      <c r="N206" s="0" t="n">
        <f aca="false">metadata!$H$13*(denatran!G206 + denatran!F206)</f>
        <v>10092.5902559908</v>
      </c>
      <c r="O206" s="0" t="n">
        <f aca="false">metadata!$H$14*(denatran!G206 + denatran!F206)</f>
        <v>18617.0457706323</v>
      </c>
      <c r="P206" s="0" t="n">
        <f aca="false">metadata!$H$15*(denatran!G206 + denatran!F206)</f>
        <v>20673.3557492704</v>
      </c>
      <c r="Q206" s="0" t="n">
        <f aca="false">metadata!$H$16*(denatran!L206 + denatran!O206)</f>
        <v>14977.0302714824</v>
      </c>
      <c r="R206" s="0" t="n">
        <f aca="false">metadata!$H$17*(denatran!L206 + denatran!O206)</f>
        <v>3623.1399977315</v>
      </c>
      <c r="S206" s="0" t="n">
        <f aca="false">metadata!$H$18*(denatran!L206 + denatran!O206)</f>
        <v>6781.8297307861</v>
      </c>
      <c r="T206" s="0" t="n">
        <f aca="false">metadata!$H$19*(denatran!M206 + denatran!N206)</f>
        <v>772495.881382838</v>
      </c>
      <c r="U206" s="0" t="n">
        <f aca="false">metadata!$H$20*(denatran!M206 + denatran!N206)</f>
        <v>110356.554483263</v>
      </c>
      <c r="V206" s="0" t="n">
        <f aca="false">metadata!$H$21*(denatran!M206 + denatran!N206)</f>
        <v>36785.5181610875</v>
      </c>
      <c r="W206" s="0" t="n">
        <f aca="false">IF(B206&lt;2010, 0, metadata!$H$22*(denatran!M206 + denatran!N206))</f>
        <v>133555.057438303</v>
      </c>
      <c r="X206" s="0" t="n">
        <f aca="false">IF(B206&lt;2010, 0, metadata!$H$23*(denatran!M206 + denatran!N206))</f>
        <v>20918.2620084089</v>
      </c>
      <c r="Y206" s="0" t="n">
        <f aca="false">IF(B206&lt;2010, 0, metadata!$H$24*(denatran!M206 + denatran!N206))</f>
        <v>6436.38831027967</v>
      </c>
      <c r="Z206" s="0" t="n">
        <f aca="false">IF(B206&lt;2010, 0, metadata!$H$25*(denatran!M206 + denatran!N206))</f>
        <v>157818.140719131</v>
      </c>
      <c r="AA206" s="0" t="n">
        <f aca="false">IF(B206&lt;2010, 0, metadata!$H$26*(denatran!M206 + denatran!N206))</f>
        <v>24718.5039680566</v>
      </c>
      <c r="AB206" s="0" t="n">
        <f aca="false">IF(B206&lt;2010, 0, metadata!$H$27*(denatran!M206 + denatran!N206))</f>
        <v>7605.69352863281</v>
      </c>
    </row>
    <row r="207" customFormat="false" ht="12.8" hidden="false" customHeight="false" outlineLevel="0" collapsed="false">
      <c r="A207" s="0" t="str">
        <f aca="false">denatran!A207</f>
        <v>CEARÁ</v>
      </c>
      <c r="B207" s="0" t="n">
        <f aca="false">denatran!B207</f>
        <v>2013</v>
      </c>
      <c r="C207" s="0" t="n">
        <f aca="false">metadata!$H$2*denatran!$D207</f>
        <v>229602.689523962</v>
      </c>
      <c r="D207" s="0" t="n">
        <f aca="false">IF(B207&gt;2006, 0, metadata!$H$3*denatran!D207)</f>
        <v>0</v>
      </c>
      <c r="E207" s="0" t="n">
        <f aca="false">IF(B207&lt;2003, 0, metadata!$H$4*denatran!D207)</f>
        <v>290828.619033593</v>
      </c>
      <c r="F207" s="0" t="n">
        <f aca="false">IF(B207&lt;2003, 0, metadata!$H$5*denatran!D207)</f>
        <v>343663.75039745</v>
      </c>
      <c r="G207" s="0" t="n">
        <f aca="false">IF(B207&lt;2003, 0, metadata!$H$6*(denatran!H207 + denatran!I207 + denatran!X207))</f>
        <v>55757.3801671724</v>
      </c>
      <c r="H207" s="0" t="n">
        <f aca="false">IF(B207&gt;2006, 0, metadata!$H$7*(denatran!H207 + denatran!I207 + denatran!X207))</f>
        <v>0</v>
      </c>
      <c r="I207" s="0" t="n">
        <f aca="false">IF(B207&lt;2003, 0, metadata!$H$8*(denatran!H207 + denatran!I207 + denatran!X207))</f>
        <v>48735.9107583937</v>
      </c>
      <c r="J207" s="0" t="n">
        <f aca="false">IF(B207&lt;2003, 0, metadata!$H$9*(denatran!H207 + denatran!I207 + denatran!X207))</f>
        <v>57589.8132925165</v>
      </c>
      <c r="K207" s="0" t="n">
        <f aca="false">metadata!$H$10*(denatran!H207 + denatran!I207 + denatran!X207)</f>
        <v>47412.0630826671</v>
      </c>
      <c r="L207" s="5" t="n">
        <f aca="false">metadata!$H$11*(denatran!G207 + denatran!F207)</f>
        <v>4998.20208140493</v>
      </c>
      <c r="M207" s="0" t="n">
        <f aca="false">metadata!$H$12*(denatran!G207 + denatran!F207)</f>
        <v>16538.0092359072</v>
      </c>
      <c r="N207" s="0" t="n">
        <f aca="false">metadata!$H$13*(denatran!G207 + denatran!F207)</f>
        <v>9429.35573051217</v>
      </c>
      <c r="O207" s="0" t="n">
        <f aca="false">metadata!$H$14*(denatran!G207 + denatran!F207)</f>
        <v>17393.6266874917</v>
      </c>
      <c r="P207" s="0" t="n">
        <f aca="false">metadata!$H$15*(denatran!G207 + denatran!F207)</f>
        <v>19314.8062646841</v>
      </c>
      <c r="Q207" s="0" t="n">
        <f aca="false">metadata!$H$16*(denatran!L207 + denatran!O207)</f>
        <v>13847.6458281912</v>
      </c>
      <c r="R207" s="0" t="n">
        <f aca="false">metadata!$H$17*(denatran!L207 + denatran!O207)</f>
        <v>3349.92709269415</v>
      </c>
      <c r="S207" s="0" t="n">
        <f aca="false">metadata!$H$18*(denatran!L207 + denatran!O207)</f>
        <v>6270.42707911465</v>
      </c>
      <c r="T207" s="0" t="n">
        <f aca="false">metadata!$H$19*(denatran!M207 + denatran!N207)</f>
        <v>707478.53685181</v>
      </c>
      <c r="U207" s="0" t="n">
        <f aca="false">metadata!$H$20*(denatran!M207 + denatran!N207)</f>
        <v>101068.362407401</v>
      </c>
      <c r="V207" s="0" t="n">
        <f aca="false">metadata!$H$21*(denatran!M207 + denatran!N207)</f>
        <v>33689.4541358005</v>
      </c>
      <c r="W207" s="0" t="n">
        <f aca="false">IF(B207&lt;2010, 0, metadata!$H$22*(denatran!M207 + denatran!N207))</f>
        <v>122314.356494004</v>
      </c>
      <c r="X207" s="0" t="n">
        <f aca="false">IF(B207&lt;2010, 0, metadata!$H$23*(denatran!M207 + denatran!N207))</f>
        <v>19157.6702942416</v>
      </c>
      <c r="Y207" s="0" t="n">
        <f aca="false">IF(B207&lt;2010, 0, metadata!$H$24*(denatran!M207 + denatran!N207))</f>
        <v>5894.66778284356</v>
      </c>
      <c r="Z207" s="0" t="n">
        <f aca="false">IF(B207&lt;2010, 0, metadata!$H$25*(denatran!M207 + denatran!N207))</f>
        <v>144535.330188137</v>
      </c>
      <c r="AA207" s="0" t="n">
        <f aca="false">IF(B207&lt;2010, 0, metadata!$H$26*(denatran!M207 + denatran!N207))</f>
        <v>22638.0637644069</v>
      </c>
      <c r="AB207" s="0" t="n">
        <f aca="false">IF(B207&lt;2010, 0, metadata!$H$27*(denatran!M207 + denatran!N207))</f>
        <v>6965.55808135596</v>
      </c>
    </row>
    <row r="208" customFormat="false" ht="12.8" hidden="false" customHeight="false" outlineLevel="0" collapsed="false">
      <c r="A208" s="0" t="str">
        <f aca="false">denatran!A208</f>
        <v>CEARÁ</v>
      </c>
      <c r="B208" s="0" t="n">
        <f aca="false">denatran!B208</f>
        <v>2012</v>
      </c>
      <c r="C208" s="0" t="n">
        <f aca="false">metadata!$H$2*denatran!$D208</f>
        <v>210673.648219391</v>
      </c>
      <c r="D208" s="0" t="n">
        <f aca="false">IF(B208&gt;2006, 0, metadata!$H$3*denatran!D208)</f>
        <v>0</v>
      </c>
      <c r="E208" s="0" t="n">
        <f aca="false">IF(B208&lt;2003, 0, metadata!$H$4*denatran!D208)</f>
        <v>266851.95328263</v>
      </c>
      <c r="F208" s="0" t="n">
        <f aca="false">IF(B208&lt;2003, 0, metadata!$H$5*denatran!D208)</f>
        <v>315331.219364627</v>
      </c>
      <c r="G208" s="0" t="n">
        <f aca="false">IF(B208&lt;2003, 0, metadata!$H$6*(denatran!H208 + denatran!I208 + denatran!X208))</f>
        <v>50775.7496653995</v>
      </c>
      <c r="H208" s="0" t="n">
        <f aca="false">IF(B208&gt;2006, 0, metadata!$H$7*(denatran!H208 + denatran!I208 + denatran!X208))</f>
        <v>0</v>
      </c>
      <c r="I208" s="0" t="n">
        <f aca="false">IF(B208&lt;2003, 0, metadata!$H$8*(denatran!H208 + denatran!I208 + denatran!X208))</f>
        <v>44381.6118505581</v>
      </c>
      <c r="J208" s="0" t="n">
        <f aca="false">IF(B208&lt;2003, 0, metadata!$H$9*(denatran!H208 + denatran!I208 + denatran!X208))</f>
        <v>52444.464468213</v>
      </c>
      <c r="K208" s="0" t="n">
        <f aca="false">metadata!$H$10*(denatran!H208 + denatran!I208 + denatran!X208)</f>
        <v>43176.0430455626</v>
      </c>
      <c r="L208" s="5" t="n">
        <f aca="false">metadata!$H$11*(denatran!G208 + denatran!F208)</f>
        <v>4688.15018056062</v>
      </c>
      <c r="M208" s="0" t="n">
        <f aca="false">metadata!$H$12*(denatran!G208 + denatran!F208)</f>
        <v>15512.112100045</v>
      </c>
      <c r="N208" s="0" t="n">
        <f aca="false">metadata!$H$13*(denatran!G208 + denatran!F208)</f>
        <v>8844.42746623504</v>
      </c>
      <c r="O208" s="0" t="n">
        <f aca="false">metadata!$H$14*(denatran!G208 + denatran!F208)</f>
        <v>16314.6533028227</v>
      </c>
      <c r="P208" s="0" t="n">
        <f aca="false">metadata!$H$15*(denatran!G208 + denatran!F208)</f>
        <v>18116.6569503367</v>
      </c>
      <c r="Q208" s="0" t="n">
        <f aca="false">metadata!$H$16*(denatran!L208 + denatran!O208)</f>
        <v>12541.2418796819</v>
      </c>
      <c r="R208" s="0" t="n">
        <f aca="false">metadata!$H$17*(denatran!L208 + denatran!O208)</f>
        <v>3033.89084830925</v>
      </c>
      <c r="S208" s="0" t="n">
        <f aca="false">metadata!$H$18*(denatran!L208 + denatran!O208)</f>
        <v>5678.86727200881</v>
      </c>
      <c r="T208" s="0" t="n">
        <f aca="false">metadata!$H$19*(denatran!M208 + denatran!N208)</f>
        <v>636525.930935283</v>
      </c>
      <c r="U208" s="0" t="n">
        <f aca="false">metadata!$H$20*(denatran!M208 + denatran!N208)</f>
        <v>90932.2758478975</v>
      </c>
      <c r="V208" s="0" t="n">
        <f aca="false">metadata!$H$21*(denatran!M208 + denatran!N208)</f>
        <v>30310.7586159658</v>
      </c>
      <c r="W208" s="0" t="n">
        <f aca="false">IF(B208&lt;2010, 0, metadata!$H$22*(denatran!M208 + denatran!N208))</f>
        <v>110047.521696625</v>
      </c>
      <c r="X208" s="0" t="n">
        <f aca="false">IF(B208&lt;2010, 0, metadata!$H$23*(denatran!M208 + denatran!N208))</f>
        <v>17236.3588199533</v>
      </c>
      <c r="Y208" s="0" t="n">
        <f aca="false">IF(B208&lt;2010, 0, metadata!$H$24*(denatran!M208 + denatran!N208))</f>
        <v>5303.49502152408</v>
      </c>
      <c r="Z208" s="0" t="n">
        <f aca="false">IF(B208&lt;2010, 0, metadata!$H$25*(denatran!M208 + denatran!N208))</f>
        <v>130039.967022085</v>
      </c>
      <c r="AA208" s="0" t="n">
        <f aca="false">IF(B208&lt;2010, 0, metadata!$H$26*(denatran!M208 + denatran!N208))</f>
        <v>20367.7056781578</v>
      </c>
      <c r="AB208" s="0" t="n">
        <f aca="false">IF(B208&lt;2010, 0, metadata!$H$27*(denatran!M208 + denatran!N208))</f>
        <v>6266.98636251008</v>
      </c>
    </row>
    <row r="209" customFormat="false" ht="12.8" hidden="false" customHeight="false" outlineLevel="0" collapsed="false">
      <c r="A209" s="0" t="str">
        <f aca="false">denatran!A209</f>
        <v>CEARÁ</v>
      </c>
      <c r="B209" s="0" t="n">
        <f aca="false">denatran!B209</f>
        <v>2011</v>
      </c>
      <c r="C209" s="0" t="n">
        <f aca="false">metadata!$H$2*denatran!$D209</f>
        <v>191781.590415766</v>
      </c>
      <c r="D209" s="0" t="n">
        <f aca="false">IF(B209&gt;2006, 0, metadata!$H$3*denatran!D209)</f>
        <v>0</v>
      </c>
      <c r="E209" s="0" t="n">
        <f aca="false">IF(B209&lt;2003, 0, metadata!$H$4*denatran!D209)</f>
        <v>242922.133065268</v>
      </c>
      <c r="F209" s="0" t="n">
        <f aca="false">IF(B209&lt;2003, 0, metadata!$H$5*denatran!D209)</f>
        <v>287054.044341198</v>
      </c>
      <c r="G209" s="0" t="n">
        <f aca="false">IF(B209&lt;2003, 0, metadata!$H$6*(denatran!H209 + denatran!I209 + denatran!X209))</f>
        <v>45940.0643406749</v>
      </c>
      <c r="H209" s="0" t="n">
        <f aca="false">IF(B209&gt;2006, 0, metadata!$H$7*(denatran!H209 + denatran!I209 + denatran!X209))</f>
        <v>0</v>
      </c>
      <c r="I209" s="0" t="n">
        <f aca="false">IF(B209&lt;2003, 0, metadata!$H$8*(denatran!H209 + denatran!I209 + denatran!X209))</f>
        <v>40154.8793940678</v>
      </c>
      <c r="J209" s="0" t="n">
        <f aca="false">IF(B209&lt;2003, 0, metadata!$H$9*(denatran!H209 + denatran!I209 + denatran!X209))</f>
        <v>47449.8572223687</v>
      </c>
      <c r="K209" s="0" t="n">
        <f aca="false">metadata!$H$10*(denatran!H209 + denatran!I209 + denatran!X209)</f>
        <v>39064.1242829455</v>
      </c>
      <c r="L209" s="5" t="n">
        <f aca="false">metadata!$H$11*(denatran!G209 + denatran!F209)</f>
        <v>4407.27181493153</v>
      </c>
      <c r="M209" s="0" t="n">
        <f aca="false">metadata!$H$12*(denatran!G209 + denatran!F209)</f>
        <v>14582.7441134599</v>
      </c>
      <c r="N209" s="0" t="n">
        <f aca="false">metadata!$H$13*(denatran!G209 + denatran!F209)</f>
        <v>8314.53652077389</v>
      </c>
      <c r="O209" s="0" t="n">
        <f aca="false">metadata!$H$14*(denatran!G209 + denatran!F209)</f>
        <v>15337.2031403891</v>
      </c>
      <c r="P209" s="0" t="n">
        <f aca="false">metadata!$H$15*(denatran!G209 + denatran!F209)</f>
        <v>17031.2444104455</v>
      </c>
      <c r="Q209" s="0" t="n">
        <f aca="false">metadata!$H$16*(denatran!L209 + denatran!O209)</f>
        <v>11637.262273035</v>
      </c>
      <c r="R209" s="0" t="n">
        <f aca="false">metadata!$H$17*(denatran!L209 + denatran!O209)</f>
        <v>2815.20632870777</v>
      </c>
      <c r="S209" s="0" t="n">
        <f aca="false">metadata!$H$18*(denatran!L209 + denatran!O209)</f>
        <v>5269.53139825717</v>
      </c>
      <c r="T209" s="0" t="n">
        <f aca="false">metadata!$H$19*(denatran!M209 + denatran!N209)</f>
        <v>564447.430920021</v>
      </c>
      <c r="U209" s="0" t="n">
        <f aca="false">metadata!$H$20*(denatran!M209 + denatran!N209)</f>
        <v>80635.3472742886</v>
      </c>
      <c r="V209" s="0" t="n">
        <f aca="false">metadata!$H$21*(denatran!M209 + denatran!N209)</f>
        <v>26878.4490914295</v>
      </c>
      <c r="W209" s="0" t="n">
        <f aca="false">IF(B209&lt;2010, 0, metadata!$H$22*(denatran!M209 + denatran!N209))</f>
        <v>97586.0336271055</v>
      </c>
      <c r="X209" s="0" t="n">
        <f aca="false">IF(B209&lt;2010, 0, metadata!$H$23*(denatran!M209 + denatran!N209))</f>
        <v>15284.5594837635</v>
      </c>
      <c r="Y209" s="0" t="n">
        <f aca="false">IF(B209&lt;2010, 0, metadata!$H$24*(denatran!M209 + denatran!N209))</f>
        <v>4702.94137961953</v>
      </c>
      <c r="Z209" s="0" t="n">
        <f aca="false">IF(B209&lt;2010, 0, metadata!$H$25*(denatran!M209 + denatran!N209))</f>
        <v>115314.587725732</v>
      </c>
      <c r="AA209" s="0" t="n">
        <f aca="false">IF(B209&lt;2010, 0, metadata!$H$26*(denatran!M209 + denatran!N209))</f>
        <v>18061.3209690905</v>
      </c>
      <c r="AB209" s="0" t="n">
        <f aca="false">IF(B209&lt;2010, 0, metadata!$H$27*(denatran!M209 + denatran!N209))</f>
        <v>5557.32952895092</v>
      </c>
    </row>
    <row r="210" customFormat="false" ht="12.8" hidden="false" customHeight="false" outlineLevel="0" collapsed="false">
      <c r="A210" s="0" t="str">
        <f aca="false">denatran!A210</f>
        <v>CEARÁ</v>
      </c>
      <c r="B210" s="0" t="n">
        <f aca="false">denatran!B210</f>
        <v>2010</v>
      </c>
      <c r="C210" s="0" t="n">
        <f aca="false">metadata!$H$2*denatran!$D210</f>
        <v>175620.321396775</v>
      </c>
      <c r="D210" s="0" t="n">
        <f aca="false">IF(B210&gt;2006, 0, metadata!$H$3*denatran!D210)</f>
        <v>0</v>
      </c>
      <c r="E210" s="0" t="n">
        <f aca="false">IF(B210&lt;2003, 0, metadata!$H$4*denatran!D210)</f>
        <v>222451.29467758</v>
      </c>
      <c r="F210" s="0" t="n">
        <f aca="false">IF(B210&lt;2003, 0, metadata!$H$5*denatran!D210)</f>
        <v>262864.24789864</v>
      </c>
      <c r="G210" s="0" t="n">
        <f aca="false">IF(B210&lt;2003, 0, metadata!$H$6*(denatran!H210 + denatran!I210 + denatran!X210))</f>
        <v>41270.6089919745</v>
      </c>
      <c r="H210" s="0" t="n">
        <f aca="false">IF(B210&gt;2006, 0, metadata!$H$7*(denatran!H210 + denatran!I210 + denatran!X210))</f>
        <v>0</v>
      </c>
      <c r="I210" s="0" t="n">
        <f aca="false">IF(B210&lt;2003, 0, metadata!$H$8*(denatran!H210 + denatran!I210 + denatran!X210))</f>
        <v>36073.4437440738</v>
      </c>
      <c r="J210" s="0" t="n">
        <f aca="false">IF(B210&lt;2003, 0, metadata!$H$9*(denatran!H210 + denatran!I210 + denatran!X210))</f>
        <v>42626.9430018092</v>
      </c>
      <c r="K210" s="0" t="n">
        <f aca="false">metadata!$H$10*(denatran!H210 + denatran!I210 + denatran!X210)</f>
        <v>35093.5555279124</v>
      </c>
      <c r="L210" s="5" t="n">
        <f aca="false">metadata!$H$11*(denatran!G210 + denatran!F210)</f>
        <v>4055.93382247884</v>
      </c>
      <c r="M210" s="0" t="n">
        <f aca="false">metadata!$H$12*(denatran!G210 + denatran!F210)</f>
        <v>13420.2399030511</v>
      </c>
      <c r="N210" s="0" t="n">
        <f aca="false">metadata!$H$13*(denatran!G210 + denatran!F210)</f>
        <v>7651.72000024834</v>
      </c>
      <c r="O210" s="0" t="n">
        <f aca="false">metadata!$H$14*(denatran!G210 + denatran!F210)</f>
        <v>14114.5551196958</v>
      </c>
      <c r="P210" s="0" t="n">
        <f aca="false">metadata!$H$15*(denatran!G210 + denatran!F210)</f>
        <v>15673.551154526</v>
      </c>
      <c r="Q210" s="0" t="n">
        <f aca="false">metadata!$H$16*(denatran!L210 + denatran!O210)</f>
        <v>10402.8462566478</v>
      </c>
      <c r="R210" s="0" t="n">
        <f aca="false">metadata!$H$17*(denatran!L210 + denatran!O210)</f>
        <v>2516.58490899088</v>
      </c>
      <c r="S210" s="0" t="n">
        <f aca="false">metadata!$H$18*(denatran!L210 + denatran!O210)</f>
        <v>4710.56883436131</v>
      </c>
      <c r="T210" s="0" t="n">
        <f aca="false">metadata!$H$19*(denatran!M210 + denatran!N210)</f>
        <v>475975.377845106</v>
      </c>
      <c r="U210" s="0" t="n">
        <f aca="false">metadata!$H$20*(denatran!M210 + denatran!N210)</f>
        <v>67996.4825493008</v>
      </c>
      <c r="V210" s="0" t="n">
        <f aca="false">metadata!$H$21*(denatran!M210 + denatran!N210)</f>
        <v>22665.4941831003</v>
      </c>
      <c r="W210" s="0" t="n">
        <f aca="false">IF(B210&lt;2010, 0, metadata!$H$22*(denatran!M210 + denatran!N210))</f>
        <v>82290.3014233903</v>
      </c>
      <c r="X210" s="0" t="n">
        <f aca="false">IF(B210&lt;2010, 0, metadata!$H$23*(denatran!M210 + denatran!N210))</f>
        <v>12888.8423916153</v>
      </c>
      <c r="Y210" s="0" t="n">
        <f aca="false">IF(B210&lt;2010, 0, metadata!$H$24*(denatran!M210 + denatran!N210))</f>
        <v>3965.79765895856</v>
      </c>
      <c r="Z210" s="0" t="n">
        <f aca="false">IF(B210&lt;2010, 0, metadata!$H$25*(denatran!M210 + denatran!N210))</f>
        <v>97240.0642772793</v>
      </c>
      <c r="AA210" s="0" t="n">
        <f aca="false">IF(B210&lt;2010, 0, metadata!$H$26*(denatran!M210 + denatran!N210))</f>
        <v>15230.3715133088</v>
      </c>
      <c r="AB210" s="0" t="n">
        <f aca="false">IF(B210&lt;2010, 0, metadata!$H$27*(denatran!M210 + denatran!N210))</f>
        <v>4686.26815794115</v>
      </c>
    </row>
    <row r="211" customFormat="false" ht="12.8" hidden="false" customHeight="false" outlineLevel="0" collapsed="false">
      <c r="A211" s="0" t="str">
        <f aca="false">denatran!A211</f>
        <v>CEARÁ</v>
      </c>
      <c r="B211" s="0" t="n">
        <f aca="false">denatran!B211</f>
        <v>2009</v>
      </c>
      <c r="C211" s="0" t="n">
        <f aca="false">metadata!$H$2*denatran!$D211</f>
        <v>159669.23325992</v>
      </c>
      <c r="D211" s="0" t="n">
        <f aca="false">IF(B211&gt;2006, 0, metadata!$H$3*denatran!D211)</f>
        <v>0</v>
      </c>
      <c r="E211" s="0" t="n">
        <f aca="false">IF(B211&lt;2003, 0, metadata!$H$4*denatran!D211)</f>
        <v>202246.684075924</v>
      </c>
      <c r="F211" s="0" t="n">
        <f aca="false">IF(B211&lt;2003, 0, metadata!$H$5*denatran!D211)</f>
        <v>238989.045115095</v>
      </c>
      <c r="G211" s="0" t="n">
        <f aca="false">IF(B211&lt;2003, 0, metadata!$H$6*(denatran!H211 + denatran!I211 + denatran!X211))</f>
        <v>36741.5666024198</v>
      </c>
      <c r="H211" s="0" t="n">
        <f aca="false">IF(B211&gt;2006, 0, metadata!$H$7*(denatran!H211 + denatran!I211 + denatran!X211))</f>
        <v>0</v>
      </c>
      <c r="I211" s="0" t="n">
        <f aca="false">IF(B211&lt;2003, 0, metadata!$H$8*(denatran!H211 + denatran!I211 + denatran!X211))</f>
        <v>32114.7389940204</v>
      </c>
      <c r="J211" s="0" t="n">
        <f aca="false">IF(B211&lt;2003, 0, metadata!$H$9*(denatran!H211 + denatran!I211 + denatran!X211))</f>
        <v>37949.0563287566</v>
      </c>
      <c r="K211" s="0" t="n">
        <f aca="false">metadata!$H$10*(denatran!H211 + denatran!I211 + denatran!X211)</f>
        <v>31242.3838474311</v>
      </c>
      <c r="L211" s="5" t="n">
        <f aca="false">metadata!$H$11*(denatran!G211 + denatran!F211)</f>
        <v>3717.29924282873</v>
      </c>
      <c r="M211" s="0" t="n">
        <f aca="false">metadata!$H$12*(denatran!G211 + denatran!F211)</f>
        <v>12299.7686386565</v>
      </c>
      <c r="N211" s="0" t="n">
        <f aca="false">metadata!$H$13*(denatran!G211 + denatran!F211)</f>
        <v>7012.86909703</v>
      </c>
      <c r="O211" s="0" t="n">
        <f aca="false">metadata!$H$14*(denatran!G211 + denatran!F211)</f>
        <v>12936.1146793177</v>
      </c>
      <c r="P211" s="0" t="n">
        <f aca="false">metadata!$H$15*(denatran!G211 + denatran!F211)</f>
        <v>14364.9483421671</v>
      </c>
      <c r="Q211" s="0" t="n">
        <f aca="false">metadata!$H$16*(denatran!L211 + denatran!O211)</f>
        <v>9382.033776557</v>
      </c>
      <c r="R211" s="0" t="n">
        <f aca="false">metadata!$H$17*(denatran!L211 + denatran!O211)</f>
        <v>2269.63698542002</v>
      </c>
      <c r="S211" s="0" t="n">
        <f aca="false">metadata!$H$18*(denatran!L211 + denatran!O211)</f>
        <v>4248.32923802297</v>
      </c>
      <c r="T211" s="0" t="n">
        <f aca="false">metadata!$H$19*(denatran!M211 + denatran!N211)</f>
        <v>396107.417199668</v>
      </c>
      <c r="U211" s="0" t="n">
        <f aca="false">metadata!$H$20*(denatran!M211 + denatran!N211)</f>
        <v>56586.7738856668</v>
      </c>
      <c r="V211" s="0" t="n">
        <f aca="false">metadata!$H$21*(denatran!M211 + denatran!N211)</f>
        <v>18862.2579618889</v>
      </c>
      <c r="W211" s="0" t="n">
        <f aca="false">IF(B211&lt;2010, 0, metadata!$H$22*(denatran!M211 + denatran!N211))</f>
        <v>0</v>
      </c>
      <c r="X211" s="0" t="n">
        <f aca="false">IF(B211&lt;2010, 0, metadata!$H$23*(denatran!M211 + denatran!N211))</f>
        <v>0</v>
      </c>
      <c r="Y211" s="0" t="n">
        <f aca="false">IF(B211&lt;2010, 0, metadata!$H$24*(denatran!M211 + denatran!N211))</f>
        <v>0</v>
      </c>
      <c r="Z211" s="0" t="n">
        <f aca="false">IF(B211&lt;2010, 0, metadata!$H$25*(denatran!M211 + denatran!N211))</f>
        <v>0</v>
      </c>
      <c r="AA211" s="0" t="n">
        <f aca="false">IF(B211&lt;2010, 0, metadata!$H$26*(denatran!M211 + denatran!N211))</f>
        <v>0</v>
      </c>
      <c r="AB211" s="0" t="n">
        <f aca="false">IF(B211&lt;2010, 0, metadata!$H$27*(denatran!M211 + denatran!N211))</f>
        <v>0</v>
      </c>
    </row>
    <row r="212" customFormat="false" ht="12.8" hidden="false" customHeight="false" outlineLevel="0" collapsed="false">
      <c r="A212" s="0" t="str">
        <f aca="false">denatran!A212</f>
        <v>CEARÁ</v>
      </c>
      <c r="B212" s="0" t="n">
        <f aca="false">denatran!B212</f>
        <v>2008</v>
      </c>
      <c r="C212" s="0" t="n">
        <f aca="false">metadata!$H$2*denatran!$D212</f>
        <v>146369.237067633</v>
      </c>
      <c r="D212" s="0" t="n">
        <f aca="false">IF(B212&gt;2006, 0, metadata!$H$3*denatran!D212)</f>
        <v>0</v>
      </c>
      <c r="E212" s="0" t="n">
        <f aca="false">IF(B212&lt;2003, 0, metadata!$H$4*denatran!D212)</f>
        <v>185400.106478012</v>
      </c>
      <c r="F212" s="0" t="n">
        <f aca="false">IF(B212&lt;2003, 0, metadata!$H$5*denatran!D212)</f>
        <v>219081.932610491</v>
      </c>
      <c r="G212" s="0" t="n">
        <f aca="false">IF(B212&lt;2003, 0, metadata!$H$6*(denatran!H212 + denatran!I212 + denatran!X212))</f>
        <v>33213.0653363836</v>
      </c>
      <c r="H212" s="0" t="n">
        <f aca="false">IF(B212&gt;2006, 0, metadata!$H$7*(denatran!H212 + denatran!I212 + denatran!X212))</f>
        <v>0</v>
      </c>
      <c r="I212" s="0" t="n">
        <f aca="false">IF(B212&lt;2003, 0, metadata!$H$8*(denatran!H212 + denatran!I212 + denatran!X212))</f>
        <v>29030.5782551759</v>
      </c>
      <c r="J212" s="0" t="n">
        <f aca="false">IF(B212&lt;2003, 0, metadata!$H$9*(denatran!H212 + denatran!I212 + denatran!X212))</f>
        <v>34304.5929679569</v>
      </c>
      <c r="K212" s="0" t="n">
        <f aca="false">metadata!$H$10*(denatran!H212 + denatran!I212 + denatran!X212)</f>
        <v>28242.0003267026</v>
      </c>
      <c r="L212" s="5" t="n">
        <f aca="false">metadata!$H$11*(denatran!G212 + denatran!F212)</f>
        <v>3482.95081944164</v>
      </c>
      <c r="M212" s="0" t="n">
        <f aca="false">metadata!$H$12*(denatran!G212 + denatran!F212)</f>
        <v>11524.3585357288</v>
      </c>
      <c r="N212" s="0" t="n">
        <f aca="false">metadata!$H$13*(denatran!G212 + denatran!F212)</f>
        <v>6570.75919170572</v>
      </c>
      <c r="O212" s="0" t="n">
        <f aca="false">metadata!$H$14*(denatran!G212 + denatran!F212)</f>
        <v>12120.5876308292</v>
      </c>
      <c r="P212" s="0" t="n">
        <f aca="false">metadata!$H$15*(denatran!G212 + denatran!F212)</f>
        <v>13459.3438222947</v>
      </c>
      <c r="Q212" s="0" t="n">
        <f aca="false">metadata!$H$16*(denatran!L212 + denatran!O212)</f>
        <v>8563.61359743218</v>
      </c>
      <c r="R212" s="0" t="n">
        <f aca="false">metadata!$H$17*(denatran!L212 + denatran!O212)</f>
        <v>2071.65041316986</v>
      </c>
      <c r="S212" s="0" t="n">
        <f aca="false">metadata!$H$18*(denatran!L212 + denatran!O212)</f>
        <v>3877.73598939794</v>
      </c>
      <c r="T212" s="0" t="n">
        <f aca="false">metadata!$H$19*(denatran!M212 + denatran!N212)</f>
        <v>335804.602223547</v>
      </c>
      <c r="U212" s="0" t="n">
        <f aca="false">metadata!$H$20*(denatran!M212 + denatran!N212)</f>
        <v>47972.0860319352</v>
      </c>
      <c r="V212" s="0" t="n">
        <f aca="false">metadata!$H$21*(denatran!M212 + denatran!N212)</f>
        <v>15990.6953439784</v>
      </c>
      <c r="W212" s="0" t="n">
        <f aca="false">IF(B212&lt;2010, 0, metadata!$H$22*(denatran!M212 + denatran!N212))</f>
        <v>0</v>
      </c>
      <c r="X212" s="0" t="n">
        <f aca="false">IF(B212&lt;2010, 0, metadata!$H$23*(denatran!M212 + denatran!N212))</f>
        <v>0</v>
      </c>
      <c r="Y212" s="0" t="n">
        <f aca="false">IF(B212&lt;2010, 0, metadata!$H$24*(denatran!M212 + denatran!N212))</f>
        <v>0</v>
      </c>
      <c r="Z212" s="0" t="n">
        <f aca="false">IF(B212&lt;2010, 0, metadata!$H$25*(denatran!M212 + denatran!N212))</f>
        <v>0</v>
      </c>
      <c r="AA212" s="0" t="n">
        <f aca="false">IF(B212&lt;2010, 0, metadata!$H$26*(denatran!M212 + denatran!N212))</f>
        <v>0</v>
      </c>
      <c r="AB212" s="0" t="n">
        <f aca="false">IF(B212&lt;2010, 0, metadata!$H$27*(denatran!M212 + denatran!N212))</f>
        <v>0</v>
      </c>
    </row>
    <row r="213" customFormat="false" ht="12.8" hidden="false" customHeight="false" outlineLevel="0" collapsed="false">
      <c r="A213" s="0" t="str">
        <f aca="false">denatran!A213</f>
        <v>CEARÁ</v>
      </c>
      <c r="B213" s="0" t="n">
        <f aca="false">denatran!B213</f>
        <v>2007</v>
      </c>
      <c r="C213" s="0" t="n">
        <f aca="false">metadata!$H$2*denatran!$D213</f>
        <v>135362.738828373</v>
      </c>
      <c r="D213" s="0" t="n">
        <f aca="false">IF(B213&gt;2006, 0, metadata!$H$3*denatran!D213)</f>
        <v>0</v>
      </c>
      <c r="E213" s="0" t="n">
        <f aca="false">IF(B213&lt;2003, 0, metadata!$H$4*denatran!D213)</f>
        <v>171458.611759651</v>
      </c>
      <c r="F213" s="0" t="n">
        <f aca="false">IF(B213&lt;2003, 0, metadata!$H$5*denatran!D213)</f>
        <v>202607.672350347</v>
      </c>
      <c r="G213" s="0" t="n">
        <f aca="false">IF(B213&lt;2003, 0, metadata!$H$6*(denatran!H213 + denatran!I213 + denatran!X213))</f>
        <v>30307.5971817536</v>
      </c>
      <c r="H213" s="0" t="n">
        <f aca="false">IF(B213&gt;2006, 0, metadata!$H$7*(denatran!H213 + denatran!I213 + denatran!X213))</f>
        <v>0</v>
      </c>
      <c r="I213" s="0" t="n">
        <f aca="false">IF(B213&lt;2003, 0, metadata!$H$8*(denatran!H213 + denatran!I213 + denatran!X213))</f>
        <v>26490.9927102516</v>
      </c>
      <c r="J213" s="0" t="n">
        <f aca="false">IF(B213&lt;2003, 0, metadata!$H$9*(denatran!H213 + denatran!I213 + denatran!X213))</f>
        <v>31303.6383310853</v>
      </c>
      <c r="K213" s="0" t="n">
        <f aca="false">metadata!$H$10*(denatran!H213 + denatran!I213 + denatran!X213)</f>
        <v>25771.399322513</v>
      </c>
      <c r="L213" s="5" t="n">
        <f aca="false">metadata!$H$11*(denatran!G213 + denatran!F213)</f>
        <v>3271.12879666377</v>
      </c>
      <c r="M213" s="0" t="n">
        <f aca="false">metadata!$H$12*(denatran!G213 + denatran!F213)</f>
        <v>10823.4835986986</v>
      </c>
      <c r="N213" s="0" t="n">
        <f aca="false">metadata!$H$13*(denatran!G213 + denatran!F213)</f>
        <v>6171.14645660644</v>
      </c>
      <c r="O213" s="0" t="n">
        <f aca="false">metadata!$H$14*(denatran!G213 + denatran!F213)</f>
        <v>11383.4519311553</v>
      </c>
      <c r="P213" s="0" t="n">
        <f aca="false">metadata!$H$15*(denatran!G213 + denatran!F213)</f>
        <v>12640.7892168759</v>
      </c>
      <c r="Q213" s="0" t="n">
        <f aca="false">metadata!$H$16*(denatran!L213 + denatran!O213)</f>
        <v>7872.05739704698</v>
      </c>
      <c r="R213" s="0" t="n">
        <f aca="false">metadata!$H$17*(denatran!L213 + denatran!O213)</f>
        <v>1904.35390078544</v>
      </c>
      <c r="S213" s="0" t="n">
        <f aca="false">metadata!$H$18*(denatran!L213 + denatran!O213)</f>
        <v>3564.58870216757</v>
      </c>
      <c r="T213" s="0" t="n">
        <f aca="false">metadata!$H$19*(denatran!M213 + denatran!N213)</f>
        <v>287734.63878886</v>
      </c>
      <c r="U213" s="0" t="n">
        <f aca="false">metadata!$H$20*(denatran!M213 + denatran!N213)</f>
        <v>41104.9483984085</v>
      </c>
      <c r="V213" s="0" t="n">
        <f aca="false">metadata!$H$21*(denatran!M213 + denatran!N213)</f>
        <v>13701.6494661362</v>
      </c>
      <c r="W213" s="0" t="n">
        <f aca="false">IF(B213&lt;2010, 0, metadata!$H$22*(denatran!M213 + denatran!N213))</f>
        <v>0</v>
      </c>
      <c r="X213" s="0" t="n">
        <f aca="false">IF(B213&lt;2010, 0, metadata!$H$23*(denatran!M213 + denatran!N213))</f>
        <v>0</v>
      </c>
      <c r="Y213" s="0" t="n">
        <f aca="false">IF(B213&lt;2010, 0, metadata!$H$24*(denatran!M213 + denatran!N213))</f>
        <v>0</v>
      </c>
      <c r="Z213" s="0" t="n">
        <f aca="false">IF(B213&lt;2010, 0, metadata!$H$25*(denatran!M213 + denatran!N213))</f>
        <v>0</v>
      </c>
      <c r="AA213" s="0" t="n">
        <f aca="false">IF(B213&lt;2010, 0, metadata!$H$26*(denatran!M213 + denatran!N213))</f>
        <v>0</v>
      </c>
      <c r="AB213" s="0" t="n">
        <f aca="false">IF(B213&lt;2010, 0, metadata!$H$27*(denatran!M213 + denatran!N213))</f>
        <v>0</v>
      </c>
    </row>
    <row r="214" customFormat="false" ht="12.8" hidden="false" customHeight="false" outlineLevel="0" collapsed="false">
      <c r="A214" s="0" t="str">
        <f aca="false">denatran!A214</f>
        <v>CEARÁ</v>
      </c>
      <c r="B214" s="0" t="n">
        <f aca="false">denatran!B214</f>
        <v>2006</v>
      </c>
      <c r="C214" s="0" t="n">
        <f aca="false">metadata!$H$2*denatran!$D214</f>
        <v>125362.868977536</v>
      </c>
      <c r="D214" s="0" t="n">
        <f aca="false">IF(B214&gt;2006, 0, metadata!$H$3*denatran!D214)</f>
        <v>9541.84862566357</v>
      </c>
      <c r="E214" s="0" t="n">
        <f aca="false">IF(B214&lt;2003, 0, metadata!$H$4*denatran!D214)</f>
        <v>158792.173290379</v>
      </c>
      <c r="F214" s="0" t="n">
        <f aca="false">IF(B214&lt;2003, 0, metadata!$H$5*denatran!D214)</f>
        <v>187640.109106422</v>
      </c>
      <c r="G214" s="0" t="n">
        <f aca="false">IF(B214&lt;2003, 0, metadata!$H$6*(denatran!H214 + denatran!I214 + denatran!X214))</f>
        <v>27861.3031130353</v>
      </c>
      <c r="H214" s="0" t="n">
        <f aca="false">IF(B214&gt;2006, 0, metadata!$H$7*(denatran!H214 + denatran!I214 + denatran!X214))</f>
        <v>1077.74377881009</v>
      </c>
      <c r="I214" s="0" t="n">
        <f aca="false">IF(B214&lt;2003, 0, metadata!$H$8*(denatran!H214 + denatran!I214 + denatran!X214))</f>
        <v>24352.7579319247</v>
      </c>
      <c r="J214" s="0" t="n">
        <f aca="false">IF(B214&lt;2003, 0, metadata!$H$9*(denatran!H214 + denatran!I214 + denatran!X214))</f>
        <v>28776.9482632649</v>
      </c>
      <c r="K214" s="0" t="n">
        <f aca="false">metadata!$H$10*(denatran!H214 + denatran!I214 + denatran!X214)</f>
        <v>23691.246912965</v>
      </c>
      <c r="L214" s="5" t="n">
        <f aca="false">metadata!$H$11*(denatran!G214 + denatran!F214)</f>
        <v>3092.39473281355</v>
      </c>
      <c r="M214" s="0" t="n">
        <f aca="false">metadata!$H$12*(denatran!G214 + denatran!F214)</f>
        <v>10232.0898233802</v>
      </c>
      <c r="N214" s="0" t="n">
        <f aca="false">metadata!$H$13*(denatran!G214 + denatran!F214)</f>
        <v>5833.95579449337</v>
      </c>
      <c r="O214" s="0" t="n">
        <f aca="false">metadata!$H$14*(denatran!G214 + denatran!F214)</f>
        <v>10761.4615569536</v>
      </c>
      <c r="P214" s="0" t="n">
        <f aca="false">metadata!$H$15*(denatran!G214 + denatran!F214)</f>
        <v>11950.0980923593</v>
      </c>
      <c r="Q214" s="0" t="n">
        <f aca="false">metadata!$H$16*(denatran!L214 + denatran!O214)</f>
        <v>7304.41485031441</v>
      </c>
      <c r="R214" s="0" t="n">
        <f aca="false">metadata!$H$17*(denatran!L214 + denatran!O214)</f>
        <v>1767.0337259443</v>
      </c>
      <c r="S214" s="0" t="n">
        <f aca="false">metadata!$H$18*(denatran!L214 + denatran!O214)</f>
        <v>3307.55142374128</v>
      </c>
      <c r="T214" s="0" t="n">
        <f aca="false">metadata!$H$19*(denatran!M214 + denatran!N214)</f>
        <v>243844.222831926</v>
      </c>
      <c r="U214" s="0" t="n">
        <f aca="false">metadata!$H$20*(denatran!M214 + denatran!N214)</f>
        <v>34834.8889759895</v>
      </c>
      <c r="V214" s="0" t="n">
        <f aca="false">metadata!$H$21*(denatran!M214 + denatran!N214)</f>
        <v>11611.6296586632</v>
      </c>
      <c r="W214" s="0" t="n">
        <f aca="false">IF(B214&lt;2010, 0, metadata!$H$22*(denatran!M214 + denatran!N214))</f>
        <v>0</v>
      </c>
      <c r="X214" s="0" t="n">
        <f aca="false">IF(B214&lt;2010, 0, metadata!$H$23*(denatran!M214 + denatran!N214))</f>
        <v>0</v>
      </c>
      <c r="Y214" s="0" t="n">
        <f aca="false">IF(B214&lt;2010, 0, metadata!$H$24*(denatran!M214 + denatran!N214))</f>
        <v>0</v>
      </c>
      <c r="Z214" s="0" t="n">
        <f aca="false">IF(B214&lt;2010, 0, metadata!$H$25*(denatran!M214 + denatran!N214))</f>
        <v>0</v>
      </c>
      <c r="AA214" s="0" t="n">
        <f aca="false">IF(B214&lt;2010, 0, metadata!$H$26*(denatran!M214 + denatran!N214))</f>
        <v>0</v>
      </c>
      <c r="AB214" s="0" t="n">
        <f aca="false">IF(B214&lt;2010, 0, metadata!$H$27*(denatran!M214 + denatran!N214))</f>
        <v>0</v>
      </c>
    </row>
    <row r="215" customFormat="false" ht="12.8" hidden="false" customHeight="false" outlineLevel="0" collapsed="false">
      <c r="A215" s="0" t="str">
        <f aca="false">denatran!A215</f>
        <v>CEARÁ</v>
      </c>
      <c r="B215" s="0" t="n">
        <f aca="false">denatran!B215</f>
        <v>2005</v>
      </c>
      <c r="C215" s="0" t="n">
        <f aca="false">metadata!$H$2*denatran!$D215</f>
        <v>117991.692612947</v>
      </c>
      <c r="D215" s="0" t="n">
        <f aca="false">IF(B215&gt;2006, 0, metadata!$H$3*denatran!D215)</f>
        <v>8980.80012990378</v>
      </c>
      <c r="E215" s="0" t="n">
        <f aca="false">IF(B215&lt;2003, 0, metadata!$H$4*denatran!D215)</f>
        <v>149455.39658619</v>
      </c>
      <c r="F215" s="0" t="n">
        <f aca="false">IF(B215&lt;2003, 0, metadata!$H$5*denatran!D215)</f>
        <v>176607.11067096</v>
      </c>
      <c r="G215" s="0" t="n">
        <f aca="false">IF(B215&lt;2003, 0, metadata!$H$6*(denatran!H215 + denatran!I215 + denatran!X215))</f>
        <v>25918.7043123969</v>
      </c>
      <c r="H215" s="0" t="n">
        <f aca="false">IF(B215&gt;2006, 0, metadata!$H$7*(denatran!H215 + denatran!I215 + denatran!X215))</f>
        <v>1002.59927592672</v>
      </c>
      <c r="I215" s="0" t="n">
        <f aca="false">IF(B215&lt;2003, 0, metadata!$H$8*(denatran!H215 + denatran!I215 + denatran!X215))</f>
        <v>22654.7885957861</v>
      </c>
      <c r="J215" s="0" t="n">
        <f aca="false">IF(B215&lt;2003, 0, metadata!$H$9*(denatran!H215 + denatran!I215 + denatran!X215))</f>
        <v>26770.5071088274</v>
      </c>
      <c r="K215" s="0" t="n">
        <f aca="false">metadata!$H$10*(denatran!H215 + denatran!I215 + denatran!X215)</f>
        <v>22039.4007070629</v>
      </c>
      <c r="L215" s="5" t="n">
        <f aca="false">metadata!$H$11*(denatran!G215 + denatran!F215)</f>
        <v>2953.69119070169</v>
      </c>
      <c r="M215" s="0" t="n">
        <f aca="false">metadata!$H$12*(denatran!G215 + denatran!F215)</f>
        <v>9773.14870352571</v>
      </c>
      <c r="N215" s="0" t="n">
        <f aca="false">metadata!$H$13*(denatran!G215 + denatran!F215)</f>
        <v>5572.28469389489</v>
      </c>
      <c r="O215" s="0" t="n">
        <f aca="false">metadata!$H$14*(denatran!G215 + denatran!F215)</f>
        <v>10278.7764649078</v>
      </c>
      <c r="P215" s="0" t="n">
        <f aca="false">metadata!$H$15*(denatran!G215 + denatran!F215)</f>
        <v>11414.09894697</v>
      </c>
      <c r="Q215" s="0" t="n">
        <f aca="false">metadata!$H$16*(denatran!L215 + denatran!O215)</f>
        <v>6805.80991061688</v>
      </c>
      <c r="R215" s="0" t="n">
        <f aca="false">metadata!$H$17*(denatran!L215 + denatran!O215)</f>
        <v>1646.41465344871</v>
      </c>
      <c r="S215" s="0" t="n">
        <f aca="false">metadata!$H$18*(denatran!L215 + denatran!O215)</f>
        <v>3081.7754359344</v>
      </c>
      <c r="T215" s="0" t="n">
        <f aca="false">metadata!$H$19*(denatran!M215 + denatran!N215)</f>
        <v>211127.029143159</v>
      </c>
      <c r="U215" s="0" t="n">
        <f aca="false">metadata!$H$20*(denatran!M215 + denatran!N215)</f>
        <v>30161.0041633084</v>
      </c>
      <c r="V215" s="0" t="n">
        <f aca="false">metadata!$H$21*(denatran!M215 + denatran!N215)</f>
        <v>10053.6680544361</v>
      </c>
      <c r="W215" s="0" t="n">
        <f aca="false">IF(B215&lt;2010, 0, metadata!$H$22*(denatran!M215 + denatran!N215))</f>
        <v>0</v>
      </c>
      <c r="X215" s="0" t="n">
        <f aca="false">IF(B215&lt;2010, 0, metadata!$H$23*(denatran!M215 + denatran!N215))</f>
        <v>0</v>
      </c>
      <c r="Y215" s="0" t="n">
        <f aca="false">IF(B215&lt;2010, 0, metadata!$H$24*(denatran!M215 + denatran!N215))</f>
        <v>0</v>
      </c>
      <c r="Z215" s="0" t="n">
        <f aca="false">IF(B215&lt;2010, 0, metadata!$H$25*(denatran!M215 + denatran!N215))</f>
        <v>0</v>
      </c>
      <c r="AA215" s="0" t="n">
        <f aca="false">IF(B215&lt;2010, 0, metadata!$H$26*(denatran!M215 + denatran!N215))</f>
        <v>0</v>
      </c>
      <c r="AB215" s="0" t="n">
        <f aca="false">IF(B215&lt;2010, 0, metadata!$H$27*(denatran!M215 + denatran!N215))</f>
        <v>0</v>
      </c>
    </row>
    <row r="216" customFormat="false" ht="12.8" hidden="false" customHeight="false" outlineLevel="0" collapsed="false">
      <c r="A216" s="0" t="str">
        <f aca="false">denatran!A216</f>
        <v>CEARÁ</v>
      </c>
      <c r="B216" s="0" t="n">
        <f aca="false">denatran!B216</f>
        <v>2004</v>
      </c>
      <c r="C216" s="0" t="n">
        <f aca="false">metadata!$H$2*denatran!$D216</f>
        <v>111996.19830467</v>
      </c>
      <c r="D216" s="0" t="n">
        <f aca="false">IF(B216&gt;2006, 0, metadata!$H$3*denatran!D216)</f>
        <v>8524.46007010622</v>
      </c>
      <c r="E216" s="0" t="n">
        <f aca="false">IF(B216&lt;2003, 0, metadata!$H$4*denatran!D216)</f>
        <v>141861.141772734</v>
      </c>
      <c r="F216" s="0" t="n">
        <f aca="false">IF(B216&lt;2003, 0, metadata!$H$5*denatran!D216)</f>
        <v>167633.19985249</v>
      </c>
      <c r="G216" s="0" t="n">
        <f aca="false">IF(B216&lt;2003, 0, metadata!$H$6*(denatran!H216 + denatran!I216 + denatran!X216))</f>
        <v>24327.0061901488</v>
      </c>
      <c r="H216" s="0" t="n">
        <f aca="false">IF(B216&gt;2006, 0, metadata!$H$7*(denatran!H216 + denatran!I216 + denatran!X216))</f>
        <v>941.02847494742</v>
      </c>
      <c r="I216" s="0" t="n">
        <f aca="false">IF(B216&lt;2003, 0, metadata!$H$8*(denatran!H216 + denatran!I216 + denatran!X216))</f>
        <v>21263.5313773227</v>
      </c>
      <c r="J216" s="0" t="n">
        <f aca="false">IF(B216&lt;2003, 0, metadata!$H$9*(denatran!H216 + denatran!I216 + denatran!X216))</f>
        <v>25126.4987748008</v>
      </c>
      <c r="K216" s="0" t="n">
        <f aca="false">metadata!$H$10*(denatran!H216 + denatran!I216 + denatran!X216)</f>
        <v>20685.9351827803</v>
      </c>
      <c r="L216" s="5" t="n">
        <f aca="false">metadata!$H$11*(denatran!G216 + denatran!F216)</f>
        <v>2837.44019214786</v>
      </c>
      <c r="M216" s="0" t="n">
        <f aca="false">metadata!$H$12*(denatran!G216 + denatran!F216)</f>
        <v>9388.49837197566</v>
      </c>
      <c r="N216" s="0" t="n">
        <f aca="false">metadata!$H$13*(denatran!G216 + denatran!F216)</f>
        <v>5352.97142853705</v>
      </c>
      <c r="O216" s="0" t="n">
        <f aca="false">metadata!$H$14*(denatran!G216 + denatran!F216)</f>
        <v>9874.22570086082</v>
      </c>
      <c r="P216" s="0" t="n">
        <f aca="false">metadata!$H$15*(denatran!G216 + denatran!F216)</f>
        <v>10964.8643064786</v>
      </c>
      <c r="Q216" s="0" t="n">
        <f aca="false">metadata!$H$16*(denatran!L216 + denatran!O216)</f>
        <v>6433.47888464157</v>
      </c>
      <c r="R216" s="0" t="n">
        <f aca="false">metadata!$H$17*(denatran!L216 + denatran!O216)</f>
        <v>1556.34289635437</v>
      </c>
      <c r="S216" s="0" t="n">
        <f aca="false">metadata!$H$18*(denatran!L216 + denatran!O216)</f>
        <v>2913.17821900405</v>
      </c>
      <c r="T216" s="0" t="n">
        <f aca="false">metadata!$H$19*(denatran!M216 + denatran!N216)</f>
        <v>187666.241257486</v>
      </c>
      <c r="U216" s="0" t="n">
        <f aca="false">metadata!$H$20*(denatran!M216 + denatran!N216)</f>
        <v>26809.4630367837</v>
      </c>
      <c r="V216" s="0" t="n">
        <f aca="false">metadata!$H$21*(denatran!M216 + denatran!N216)</f>
        <v>8936.48767892791</v>
      </c>
      <c r="W216" s="0" t="n">
        <f aca="false">IF(B216&lt;2010, 0, metadata!$H$22*(denatran!M216 + denatran!N216))</f>
        <v>0</v>
      </c>
      <c r="X216" s="0" t="n">
        <f aca="false">IF(B216&lt;2010, 0, metadata!$H$23*(denatran!M216 + denatran!N216))</f>
        <v>0</v>
      </c>
      <c r="Y216" s="0" t="n">
        <f aca="false">IF(B216&lt;2010, 0, metadata!$H$24*(denatran!M216 + denatran!N216))</f>
        <v>0</v>
      </c>
      <c r="Z216" s="0" t="n">
        <f aca="false">IF(B216&lt;2010, 0, metadata!$H$25*(denatran!M216 + denatran!N216))</f>
        <v>0</v>
      </c>
      <c r="AA216" s="0" t="n">
        <f aca="false">IF(B216&lt;2010, 0, metadata!$H$26*(denatran!M216 + denatran!N216))</f>
        <v>0</v>
      </c>
      <c r="AB216" s="0" t="n">
        <f aca="false">IF(B216&lt;2010, 0, metadata!$H$27*(denatran!M216 + denatran!N216))</f>
        <v>0</v>
      </c>
    </row>
    <row r="217" customFormat="false" ht="12.8" hidden="false" customHeight="false" outlineLevel="0" collapsed="false">
      <c r="A217" s="0" t="str">
        <f aca="false">denatran!A217</f>
        <v>CEARÁ</v>
      </c>
      <c r="B217" s="0" t="n">
        <f aca="false">denatran!B217</f>
        <v>2003</v>
      </c>
      <c r="C217" s="0" t="n">
        <f aca="false">metadata!$H$2*denatran!$D217</f>
        <v>106932.063146976</v>
      </c>
      <c r="D217" s="0" t="n">
        <f aca="false">IF(B217&gt;2006, 0, metadata!$H$3*denatran!D217)</f>
        <v>8139.00932628765</v>
      </c>
      <c r="E217" s="0" t="n">
        <f aca="false">IF(B217&lt;2003, 0, metadata!$H$4*denatran!D217)</f>
        <v>135446.602650543</v>
      </c>
      <c r="F217" s="0" t="n">
        <f aca="false">IF(B217&lt;2003, 0, metadata!$H$5*denatran!D217)</f>
        <v>160053.324876194</v>
      </c>
      <c r="G217" s="0" t="n">
        <f aca="false">IF(B217&lt;2003, 0, metadata!$H$6*(denatran!H217 + denatran!I217 + denatran!X217))</f>
        <v>22959.7580513756</v>
      </c>
      <c r="H217" s="0" t="n">
        <f aca="false">IF(B217&gt;2006, 0, metadata!$H$7*(denatran!H217 + denatran!I217 + denatran!X217))</f>
        <v>888.139951762621</v>
      </c>
      <c r="I217" s="0" t="n">
        <f aca="false">IF(B217&lt;2003, 0, metadata!$H$8*(denatran!H217 + denatran!I217 + denatran!X217))</f>
        <v>20068.4593872822</v>
      </c>
      <c r="J217" s="0" t="n">
        <f aca="false">IF(B217&lt;2003, 0, metadata!$H$9*(denatran!H217 + denatran!I217 + denatran!X217))</f>
        <v>23714.3168394156</v>
      </c>
      <c r="K217" s="0" t="n">
        <f aca="false">metadata!$H$10*(denatran!H217 + denatran!I217 + denatran!X217)</f>
        <v>19523.3257701641</v>
      </c>
      <c r="L217" s="5" t="n">
        <f aca="false">metadata!$H$11*(denatran!G217 + denatran!F217)</f>
        <v>2746.15287689213</v>
      </c>
      <c r="M217" s="0" t="n">
        <f aca="false">metadata!$H$12*(denatran!G217 + denatran!F217)</f>
        <v>9086.4476668957</v>
      </c>
      <c r="N217" s="0" t="n">
        <f aca="false">metadata!$H$13*(denatran!G217 + denatran!F217)</f>
        <v>5180.75338788757</v>
      </c>
      <c r="O217" s="0" t="n">
        <f aca="false">metadata!$H$14*(denatran!G217 + denatran!F217)</f>
        <v>9556.54797254951</v>
      </c>
      <c r="P217" s="0" t="n">
        <f aca="false">metadata!$H$15*(denatran!G217 + denatran!F217)</f>
        <v>10612.0980957751</v>
      </c>
      <c r="Q217" s="0" t="n">
        <f aca="false">metadata!$H$16*(denatran!L217 + denatran!O217)</f>
        <v>6060.55779364886</v>
      </c>
      <c r="R217" s="0" t="n">
        <f aca="false">metadata!$H$17*(denatran!L217 + denatran!O217)</f>
        <v>1466.12839479553</v>
      </c>
      <c r="S217" s="0" t="n">
        <f aca="false">metadata!$H$18*(denatran!L217 + denatran!O217)</f>
        <v>2744.31381155559</v>
      </c>
      <c r="T217" s="0" t="n">
        <f aca="false">metadata!$H$19*(denatran!M217 + denatran!N217)</f>
        <v>166754.52138261</v>
      </c>
      <c r="U217" s="0" t="n">
        <f aca="false">metadata!$H$20*(denatran!M217 + denatran!N217)</f>
        <v>23822.0744832299</v>
      </c>
      <c r="V217" s="0" t="n">
        <f aca="false">metadata!$H$21*(denatran!M217 + denatran!N217)</f>
        <v>7940.69149440998</v>
      </c>
      <c r="W217" s="0" t="n">
        <f aca="false">IF(B217&lt;2010, 0, metadata!$H$22*(denatran!M217 + denatran!N217))</f>
        <v>0</v>
      </c>
      <c r="X217" s="0" t="n">
        <f aca="false">IF(B217&lt;2010, 0, metadata!$H$23*(denatran!M217 + denatran!N217))</f>
        <v>0</v>
      </c>
      <c r="Y217" s="0" t="n">
        <f aca="false">IF(B217&lt;2010, 0, metadata!$H$24*(denatran!M217 + denatran!N217))</f>
        <v>0</v>
      </c>
      <c r="Z217" s="0" t="n">
        <f aca="false">IF(B217&lt;2010, 0, metadata!$H$25*(denatran!M217 + denatran!N217))</f>
        <v>0</v>
      </c>
      <c r="AA217" s="0" t="n">
        <f aca="false">IF(B217&lt;2010, 0, metadata!$H$26*(denatran!M217 + denatran!N217))</f>
        <v>0</v>
      </c>
      <c r="AB217" s="0" t="n">
        <f aca="false">IF(B217&lt;2010, 0, metadata!$H$27*(denatran!M217 + denatran!N217))</f>
        <v>0</v>
      </c>
    </row>
    <row r="218" customFormat="false" ht="12.8" hidden="false" customHeight="false" outlineLevel="0" collapsed="false">
      <c r="A218" s="0" t="str">
        <f aca="false">denatran!A218</f>
        <v>CEARÁ</v>
      </c>
      <c r="B218" s="0" t="n">
        <f aca="false">denatran!B218</f>
        <v>2002</v>
      </c>
      <c r="C218" s="0" t="n">
        <f aca="false">metadata!$H$2*denatran!$D218</f>
        <v>101300.413562794</v>
      </c>
      <c r="D218" s="0" t="n">
        <f aca="false">IF(B218&gt;2006, 0, metadata!$H$3*denatran!D218)</f>
        <v>7710.36288349866</v>
      </c>
      <c r="E218" s="0" t="n">
        <f aca="false">IF(B218&lt;2003, 0, metadata!$H$4*denatran!D218)</f>
        <v>0</v>
      </c>
      <c r="F218" s="0" t="n">
        <f aca="false">IF(B218&lt;2003, 0, metadata!$H$5*denatran!D218)</f>
        <v>0</v>
      </c>
      <c r="G218" s="0" t="n">
        <f aca="false">IF(B218&lt;2003, 0, metadata!$H$6*(denatran!H218 + denatran!I218 + denatran!X218))</f>
        <v>0</v>
      </c>
      <c r="H218" s="0" t="n">
        <f aca="false">IF(B218&gt;2006, 0, metadata!$H$7*(denatran!H218 + denatran!I218 + denatran!X218))</f>
        <v>840.68294743283</v>
      </c>
      <c r="I218" s="0" t="n">
        <f aca="false">IF(B218&lt;2003, 0, metadata!$H$8*(denatran!H218 + denatran!I218 + denatran!X218))</f>
        <v>0</v>
      </c>
      <c r="J218" s="0" t="n">
        <f aca="false">IF(B218&lt;2003, 0, metadata!$H$9*(denatran!H218 + denatran!I218 + denatran!X218))</f>
        <v>0</v>
      </c>
      <c r="K218" s="0" t="n">
        <f aca="false">metadata!$H$10*(denatran!H218 + denatran!I218 + denatran!X218)</f>
        <v>18480.1134320998</v>
      </c>
      <c r="L218" s="5" t="n">
        <f aca="false">metadata!$H$11*(denatran!G218 + denatran!F218)</f>
        <v>2647.5537135698</v>
      </c>
      <c r="M218" s="0" t="n">
        <f aca="false">metadata!$H$12*(denatran!G218 + denatran!F218)</f>
        <v>8760.20358009817</v>
      </c>
      <c r="N218" s="0" t="n">
        <f aca="false">metadata!$H$13*(denatran!G218 + denatran!F218)</f>
        <v>4994.74118378801</v>
      </c>
      <c r="O218" s="0" t="n">
        <f aca="false">metadata!$H$14*(denatran!G218 + denatran!F218)</f>
        <v>9213.4251834754</v>
      </c>
      <c r="P218" s="0" t="n">
        <f aca="false">metadata!$H$15*(denatran!G218 + denatran!F218)</f>
        <v>10231.0763390686</v>
      </c>
      <c r="Q218" s="0" t="n">
        <f aca="false">metadata!$H$16*(denatran!L218 + denatran!O218)</f>
        <v>5733.66177401285</v>
      </c>
      <c r="R218" s="0" t="n">
        <f aca="false">metadata!$H$17*(denatran!L218 + denatran!O218)</f>
        <v>1387.04796146706</v>
      </c>
      <c r="S218" s="0" t="n">
        <f aca="false">metadata!$H$18*(denatran!L218 + denatran!O218)</f>
        <v>2596.29026452007</v>
      </c>
      <c r="T218" s="0" t="n">
        <f aca="false">metadata!$H$19*(denatran!M218 + denatran!N218)</f>
        <v>145695.073502338</v>
      </c>
      <c r="U218" s="0" t="n">
        <f aca="false">metadata!$H$20*(denatran!M218 + denatran!N218)</f>
        <v>20813.5819289054</v>
      </c>
      <c r="V218" s="0" t="n">
        <f aca="false">metadata!$H$21*(denatran!M218 + denatran!N218)</f>
        <v>6937.86064296846</v>
      </c>
      <c r="W218" s="0" t="n">
        <f aca="false">IF(B218&lt;2010, 0, metadata!$H$22*(denatran!M218 + denatran!N218))</f>
        <v>0</v>
      </c>
      <c r="X218" s="0" t="n">
        <f aca="false">IF(B218&lt;2010, 0, metadata!$H$23*(denatran!M218 + denatran!N218))</f>
        <v>0</v>
      </c>
      <c r="Y218" s="0" t="n">
        <f aca="false">IF(B218&lt;2010, 0, metadata!$H$24*(denatran!M218 + denatran!N218))</f>
        <v>0</v>
      </c>
      <c r="Z218" s="0" t="n">
        <f aca="false">IF(B218&lt;2010, 0, metadata!$H$25*(denatran!M218 + denatran!N218))</f>
        <v>0</v>
      </c>
      <c r="AA218" s="0" t="n">
        <f aca="false">IF(B218&lt;2010, 0, metadata!$H$26*(denatran!M218 + denatran!N218))</f>
        <v>0</v>
      </c>
      <c r="AB218" s="0" t="n">
        <f aca="false">IF(B218&lt;2010, 0, metadata!$H$27*(denatran!M218 + denatran!N218))</f>
        <v>0</v>
      </c>
    </row>
    <row r="219" customFormat="false" ht="12.8" hidden="false" customHeight="false" outlineLevel="0" collapsed="false">
      <c r="A219" s="0" t="str">
        <f aca="false">denatran!A219</f>
        <v>CEARÁ</v>
      </c>
      <c r="B219" s="0" t="n">
        <f aca="false">denatran!B219</f>
        <v>2001</v>
      </c>
      <c r="C219" s="0" t="n">
        <f aca="false">metadata!$H$2*denatran!$D219</f>
        <v>95172.0911877399</v>
      </c>
      <c r="D219" s="0" t="n">
        <f aca="false">IF(B219&gt;2006, 0, metadata!$H$3*denatran!D219)</f>
        <v>7243.91277024773</v>
      </c>
      <c r="E219" s="0" t="n">
        <f aca="false">IF(B219&lt;2003, 0, metadata!$H$4*denatran!D219)</f>
        <v>0</v>
      </c>
      <c r="F219" s="0" t="n">
        <f aca="false">IF(B219&lt;2003, 0, metadata!$H$5*denatran!D219)</f>
        <v>0</v>
      </c>
      <c r="G219" s="0" t="n">
        <f aca="false">IF(B219&lt;2003, 0, metadata!$H$6*(denatran!H219 + denatran!I219 + denatran!X219))</f>
        <v>0</v>
      </c>
      <c r="H219" s="0" t="n">
        <f aca="false">IF(B219&gt;2006, 0, metadata!$H$7*(denatran!H219 + denatran!I219 + denatran!X219))</f>
        <v>785.990711607625</v>
      </c>
      <c r="I219" s="0" t="n">
        <f aca="false">IF(B219&lt;2003, 0, metadata!$H$8*(denatran!H219 + denatran!I219 + denatran!X219))</f>
        <v>0</v>
      </c>
      <c r="J219" s="0" t="n">
        <f aca="false">IF(B219&lt;2003, 0, metadata!$H$9*(denatran!H219 + denatran!I219 + denatran!X219))</f>
        <v>0</v>
      </c>
      <c r="K219" s="0" t="n">
        <f aca="false">metadata!$H$10*(denatran!H219 + denatran!I219 + denatran!X219)</f>
        <v>17277.8543343135</v>
      </c>
      <c r="L219" s="5" t="n">
        <f aca="false">metadata!$H$11*(denatran!G219 + denatran!F219)</f>
        <v>2506.70831697378</v>
      </c>
      <c r="M219" s="0" t="n">
        <f aca="false">metadata!$H$12*(denatran!G219 + denatran!F219)</f>
        <v>8294.17551004357</v>
      </c>
      <c r="N219" s="0" t="n">
        <f aca="false">metadata!$H$13*(denatran!G219 + denatran!F219)</f>
        <v>4729.02936864354</v>
      </c>
      <c r="O219" s="0" t="n">
        <f aca="false">metadata!$H$14*(denatran!G219 + denatran!F219)</f>
        <v>8723.28648777178</v>
      </c>
      <c r="P219" s="0" t="n">
        <f aca="false">metadata!$H$15*(denatran!G219 + denatran!F219)</f>
        <v>9686.80031656732</v>
      </c>
      <c r="Q219" s="0" t="n">
        <f aca="false">metadata!$H$16*(denatran!L219 + denatran!O219)</f>
        <v>5303.50437633298</v>
      </c>
      <c r="R219" s="0" t="n">
        <f aca="false">metadata!$H$17*(denatran!L219 + denatran!O219)</f>
        <v>1282.98724685252</v>
      </c>
      <c r="S219" s="0" t="n">
        <f aca="false">metadata!$H$18*(denatran!L219 + denatran!O219)</f>
        <v>2401.50837681449</v>
      </c>
      <c r="T219" s="0" t="n">
        <f aca="false">metadata!$H$19*(denatran!M219 + denatran!N219)</f>
        <v>124460.540578634</v>
      </c>
      <c r="U219" s="0" t="n">
        <f aca="false">metadata!$H$20*(denatran!M219 + denatran!N219)</f>
        <v>17780.0772255191</v>
      </c>
      <c r="V219" s="0" t="n">
        <f aca="false">metadata!$H$21*(denatran!M219 + denatran!N219)</f>
        <v>5926.69240850637</v>
      </c>
      <c r="W219" s="0" t="n">
        <f aca="false">IF(B219&lt;2010, 0, metadata!$H$22*(denatran!M219 + denatran!N219))</f>
        <v>0</v>
      </c>
      <c r="X219" s="0" t="n">
        <f aca="false">IF(B219&lt;2010, 0, metadata!$H$23*(denatran!M219 + denatran!N219))</f>
        <v>0</v>
      </c>
      <c r="Y219" s="0" t="n">
        <f aca="false">IF(B219&lt;2010, 0, metadata!$H$24*(denatran!M219 + denatran!N219))</f>
        <v>0</v>
      </c>
      <c r="Z219" s="0" t="n">
        <f aca="false">IF(B219&lt;2010, 0, metadata!$H$25*(denatran!M219 + denatran!N219))</f>
        <v>0</v>
      </c>
      <c r="AA219" s="0" t="n">
        <f aca="false">IF(B219&lt;2010, 0, metadata!$H$26*(denatran!M219 + denatran!N219))</f>
        <v>0</v>
      </c>
      <c r="AB219" s="0" t="n">
        <f aca="false">IF(B219&lt;2010, 0, metadata!$H$27*(denatran!M219 + denatran!N219))</f>
        <v>0</v>
      </c>
    </row>
    <row r="220" customFormat="false" ht="12.8" hidden="false" customHeight="false" outlineLevel="0" collapsed="false">
      <c r="A220" s="0" t="str">
        <f aca="false">denatran!A220</f>
        <v>CEARÁ</v>
      </c>
      <c r="B220" s="0" t="n">
        <f aca="false">denatran!B220</f>
        <v>2000</v>
      </c>
      <c r="C220" s="0" t="n">
        <f aca="false">metadata!$H$2*denatran!$D220</f>
        <v>89207.0692006653</v>
      </c>
      <c r="D220" s="0" t="n">
        <f aca="false">IF(B220&gt;2006, 0, metadata!$H$3*denatran!D220)</f>
        <v>6789.89207565418</v>
      </c>
      <c r="E220" s="0" t="n">
        <f aca="false">IF(B220&lt;2003, 0, metadata!$H$4*denatran!D220)</f>
        <v>0</v>
      </c>
      <c r="F220" s="0" t="n">
        <f aca="false">IF(B220&lt;2003, 0, metadata!$H$5*denatran!D220)</f>
        <v>0</v>
      </c>
      <c r="G220" s="0" t="n">
        <f aca="false">IF(B220&lt;2003, 0, metadata!$H$6*(denatran!H220 + denatran!I220 + denatran!X220))</f>
        <v>0</v>
      </c>
      <c r="H220" s="0" t="n">
        <f aca="false">IF(B220&gt;2006, 0, metadata!$H$7*(denatran!H220 + denatran!I220 + denatran!X220))</f>
        <v>738.075136267562</v>
      </c>
      <c r="I220" s="0" t="n">
        <f aca="false">IF(B220&lt;2003, 0, metadata!$H$8*(denatran!H220 + denatran!I220 + denatran!X220))</f>
        <v>0</v>
      </c>
      <c r="J220" s="0" t="n">
        <f aca="false">IF(B220&lt;2003, 0, metadata!$H$9*(denatran!H220 + denatran!I220 + denatran!X220))</f>
        <v>0</v>
      </c>
      <c r="K220" s="0" t="n">
        <f aca="false">metadata!$H$10*(denatran!H220 + denatran!I220 + denatran!X220)</f>
        <v>16224.5615678161</v>
      </c>
      <c r="L220" s="5" t="n">
        <f aca="false">metadata!$H$11*(denatran!G220 + denatran!F220)</f>
        <v>2391.78674534115</v>
      </c>
      <c r="M220" s="0" t="n">
        <f aca="false">metadata!$H$12*(denatran!G220 + denatran!F220)</f>
        <v>7913.92397516945</v>
      </c>
      <c r="N220" s="0" t="n">
        <f aca="false">metadata!$H$13*(denatran!G220 + denatran!F220)</f>
        <v>4512.2241330039</v>
      </c>
      <c r="O220" s="0" t="n">
        <f aca="false">metadata!$H$14*(denatran!G220 + denatran!F220)</f>
        <v>8323.362098409</v>
      </c>
      <c r="P220" s="0" t="n">
        <f aca="false">metadata!$H$15*(denatran!G220 + denatran!F220)</f>
        <v>9242.70304807649</v>
      </c>
      <c r="Q220" s="0" t="n">
        <f aca="false">metadata!$H$16*(denatran!L220 + denatran!O220)</f>
        <v>4794.27826632237</v>
      </c>
      <c r="R220" s="0" t="n">
        <f aca="false">metadata!$H$17*(denatran!L220 + denatran!O220)</f>
        <v>1159.79877399608</v>
      </c>
      <c r="S220" s="0" t="n">
        <f aca="false">metadata!$H$18*(denatran!L220 + denatran!O220)</f>
        <v>2170.92295968155</v>
      </c>
      <c r="T220" s="0" t="n">
        <f aca="false">metadata!$H$19*(denatran!M220 + denatran!N220)</f>
        <v>109270.697192575</v>
      </c>
      <c r="U220" s="0" t="n">
        <f aca="false">metadata!$H$20*(denatran!M220 + denatran!N220)</f>
        <v>15610.0995989392</v>
      </c>
      <c r="V220" s="0" t="n">
        <f aca="false">metadata!$H$21*(denatran!M220 + denatran!N220)</f>
        <v>5203.36653297974</v>
      </c>
      <c r="W220" s="0" t="n">
        <f aca="false">IF(B220&lt;2010, 0, metadata!$H$22*(denatran!M220 + denatran!N220))</f>
        <v>0</v>
      </c>
      <c r="X220" s="0" t="n">
        <f aca="false">IF(B220&lt;2010, 0, metadata!$H$23*(denatran!M220 + denatran!N220))</f>
        <v>0</v>
      </c>
      <c r="Y220" s="0" t="n">
        <f aca="false">IF(B220&lt;2010, 0, metadata!$H$24*(denatran!M220 + denatran!N220))</f>
        <v>0</v>
      </c>
      <c r="Z220" s="0" t="n">
        <f aca="false">IF(B220&lt;2010, 0, metadata!$H$25*(denatran!M220 + denatran!N220))</f>
        <v>0</v>
      </c>
      <c r="AA220" s="0" t="n">
        <f aca="false">IF(B220&lt;2010, 0, metadata!$H$26*(denatran!M220 + denatran!N220))</f>
        <v>0</v>
      </c>
      <c r="AB220" s="0" t="n">
        <f aca="false">IF(B220&lt;2010, 0, metadata!$H$27*(denatran!M220 + denatran!N220))</f>
        <v>0</v>
      </c>
    </row>
    <row r="221" customFormat="false" ht="12.8" hidden="false" customHeight="false" outlineLevel="0" collapsed="false">
      <c r="A221" s="0" t="str">
        <f aca="false">denatran!A221</f>
        <v>CEARÁ</v>
      </c>
      <c r="B221" s="0" t="n">
        <f aca="false">denatran!B221</f>
        <v>1999</v>
      </c>
      <c r="C221" s="0" t="n">
        <f aca="false">metadata!$H$2*denatran!$D221</f>
        <v>84235.9136897152</v>
      </c>
      <c r="D221" s="0" t="n">
        <f aca="false">IF(B221&gt;2006, 0, metadata!$H$3*denatran!D221)</f>
        <v>6411.51836925297</v>
      </c>
      <c r="E221" s="0" t="n">
        <f aca="false">IF(B221&lt;2003, 0, metadata!$H$4*denatran!D221)</f>
        <v>0</v>
      </c>
      <c r="F221" s="0" t="n">
        <f aca="false">IF(B221&lt;2003, 0, metadata!$H$5*denatran!D221)</f>
        <v>0</v>
      </c>
      <c r="G221" s="0" t="n">
        <f aca="false">IF(B221&lt;2003, 0, metadata!$H$6*(denatran!H221 + denatran!I221 + denatran!X221))</f>
        <v>0</v>
      </c>
      <c r="H221" s="0" t="n">
        <f aca="false">IF(B221&gt;2006, 0, metadata!$H$7*(denatran!H221 + denatran!I221 + denatran!X221))</f>
        <v>632.379613633123</v>
      </c>
      <c r="I221" s="0" t="n">
        <f aca="false">IF(B221&lt;2003, 0, metadata!$H$8*(denatran!H221 + denatran!I221 + denatran!X221))</f>
        <v>0</v>
      </c>
      <c r="J221" s="0" t="n">
        <f aca="false">IF(B221&lt;2003, 0, metadata!$H$9*(denatran!H221 + denatran!I221 + denatran!X221))</f>
        <v>0</v>
      </c>
      <c r="K221" s="0" t="n">
        <f aca="false">metadata!$H$10*(denatran!H221 + denatran!I221 + denatran!X221)</f>
        <v>13901.1348187496</v>
      </c>
      <c r="L221" s="5" t="n">
        <f aca="false">metadata!$H$11*(denatran!G221 + denatran!F221)</f>
        <v>2220.43838660871</v>
      </c>
      <c r="M221" s="0" t="n">
        <f aca="false">metadata!$H$12*(denatran!G221 + denatran!F221)</f>
        <v>7346.96795916175</v>
      </c>
      <c r="N221" s="0" t="n">
        <f aca="false">metadata!$H$13*(denatran!G221 + denatran!F221)</f>
        <v>4188.96696932526</v>
      </c>
      <c r="O221" s="0" t="n">
        <f aca="false">metadata!$H$14*(denatran!G221 + denatran!F221)</f>
        <v>7727.07380578582</v>
      </c>
      <c r="P221" s="0" t="n">
        <f aca="false">metadata!$H$15*(denatran!G221 + denatran!F221)</f>
        <v>8580.55287911844</v>
      </c>
      <c r="Q221" s="0" t="n">
        <f aca="false">metadata!$H$16*(denatran!L221 + denatran!O221)</f>
        <v>4197.13246872012</v>
      </c>
      <c r="R221" s="0" t="n">
        <f aca="false">metadata!$H$17*(denatran!L221 + denatran!O221)</f>
        <v>1015.34137593035</v>
      </c>
      <c r="S221" s="0" t="n">
        <f aca="false">metadata!$H$18*(denatran!L221 + denatran!O221)</f>
        <v>1900.52615534952</v>
      </c>
      <c r="T221" s="0" t="n">
        <f aca="false">metadata!$H$19*(denatran!M221 + denatran!N221)</f>
        <v>87098.7297654969</v>
      </c>
      <c r="U221" s="0" t="n">
        <f aca="false">metadata!$H$20*(denatran!M221 + denatran!N221)</f>
        <v>12442.6756807853</v>
      </c>
      <c r="V221" s="0" t="n">
        <f aca="false">metadata!$H$21*(denatran!M221 + denatran!N221)</f>
        <v>4147.55856026175</v>
      </c>
      <c r="W221" s="0" t="n">
        <f aca="false">IF(B221&lt;2010, 0, metadata!$H$22*(denatran!M221 + denatran!N221))</f>
        <v>0</v>
      </c>
      <c r="X221" s="0" t="n">
        <f aca="false">IF(B221&lt;2010, 0, metadata!$H$23*(denatran!M221 + denatran!N221))</f>
        <v>0</v>
      </c>
      <c r="Y221" s="0" t="n">
        <f aca="false">IF(B221&lt;2010, 0, metadata!$H$24*(denatran!M221 + denatran!N221))</f>
        <v>0</v>
      </c>
      <c r="Z221" s="0" t="n">
        <f aca="false">IF(B221&lt;2010, 0, metadata!$H$25*(denatran!M221 + denatran!N221))</f>
        <v>0</v>
      </c>
      <c r="AA221" s="0" t="n">
        <f aca="false">IF(B221&lt;2010, 0, metadata!$H$26*(denatran!M221 + denatran!N221))</f>
        <v>0</v>
      </c>
      <c r="AB221" s="0" t="n">
        <f aca="false">IF(B221&lt;2010, 0, metadata!$H$27*(denatran!M221 + denatran!N221))</f>
        <v>0</v>
      </c>
    </row>
    <row r="222" customFormat="false" ht="12.8" hidden="false" customHeight="false" outlineLevel="0" collapsed="false">
      <c r="A222" s="0" t="str">
        <f aca="false">denatran!A222</f>
        <v>CEARÁ</v>
      </c>
      <c r="B222" s="0" t="n">
        <f aca="false">denatran!B222</f>
        <v>1998</v>
      </c>
      <c r="C222" s="0" t="n">
        <f aca="false">metadata!$H$2*denatran!$D222</f>
        <v>79159.2770669122</v>
      </c>
      <c r="D222" s="0" t="n">
        <f aca="false">IF(B222&gt;2006, 0, metadata!$H$3*denatran!D222)</f>
        <v>6025.11609099172</v>
      </c>
      <c r="E222" s="0" t="n">
        <f aca="false">IF(B222&lt;2003, 0, metadata!$H$4*denatran!D222)</f>
        <v>0</v>
      </c>
      <c r="F222" s="0" t="n">
        <f aca="false">IF(B222&lt;2003, 0, metadata!$H$5*denatran!D222)</f>
        <v>0</v>
      </c>
      <c r="G222" s="0" t="n">
        <f aca="false">IF(B222&lt;2003, 0, metadata!$H$6*(denatran!H222 + denatran!I222 + denatran!X222))</f>
        <v>0</v>
      </c>
      <c r="H222" s="0" t="n">
        <f aca="false">IF(B222&gt;2006, 0, metadata!$H$7*(denatran!H222 + denatran!I222 + denatran!X222))</f>
        <v>556.786730206371</v>
      </c>
      <c r="I222" s="0" t="n">
        <f aca="false">IF(B222&lt;2003, 0, metadata!$H$8*(denatran!H222 + denatran!I222 + denatran!X222))</f>
        <v>0</v>
      </c>
      <c r="J222" s="0" t="n">
        <f aca="false">IF(B222&lt;2003, 0, metadata!$H$9*(denatran!H222 + denatran!I222 + denatran!X222))</f>
        <v>0</v>
      </c>
      <c r="K222" s="0" t="n">
        <f aca="false">metadata!$H$10*(denatran!H222 + denatran!I222 + denatran!X222)</f>
        <v>12239.4321939352</v>
      </c>
      <c r="L222" s="5" t="n">
        <f aca="false">metadata!$H$11*(denatran!G222 + denatran!F222)</f>
        <v>2083.06427141804</v>
      </c>
      <c r="M222" s="0" t="n">
        <f aca="false">metadata!$H$12*(denatran!G222 + denatran!F222)</f>
        <v>6892.42563598317</v>
      </c>
      <c r="N222" s="0" t="n">
        <f aca="false">metadata!$H$13*(denatran!G222 + denatran!F222)</f>
        <v>3929.80389844497</v>
      </c>
      <c r="O222" s="0" t="n">
        <f aca="false">metadata!$H$14*(denatran!G222 + denatran!F222)</f>
        <v>7249.01508842414</v>
      </c>
      <c r="P222" s="0" t="n">
        <f aca="false">metadata!$H$15*(denatran!G222 + denatran!F222)</f>
        <v>8049.69110572966</v>
      </c>
      <c r="Q222" s="0" t="n">
        <f aca="false">metadata!$H$16*(denatran!L222 + denatran!O222)</f>
        <v>3741.60227529232</v>
      </c>
      <c r="R222" s="0" t="n">
        <f aca="false">metadata!$H$17*(denatran!L222 + denatran!O222)</f>
        <v>905.142649342662</v>
      </c>
      <c r="S222" s="0" t="n">
        <f aca="false">metadata!$H$18*(denatran!L222 + denatran!O222)</f>
        <v>1694.25507536501</v>
      </c>
      <c r="T222" s="0" t="n">
        <f aca="false">metadata!$H$19*(denatran!M222 + denatran!N222)</f>
        <v>72726.557849631</v>
      </c>
      <c r="U222" s="0" t="n">
        <f aca="false">metadata!$H$20*(denatran!M222 + denatran!N222)</f>
        <v>10389.508264233</v>
      </c>
      <c r="V222" s="0" t="n">
        <f aca="false">metadata!$H$21*(denatran!M222 + denatran!N222)</f>
        <v>3463.169421411</v>
      </c>
      <c r="W222" s="0" t="n">
        <f aca="false">IF(B222&lt;2010, 0, metadata!$H$22*(denatran!M222 + denatran!N222))</f>
        <v>0</v>
      </c>
      <c r="X222" s="0" t="n">
        <f aca="false">IF(B222&lt;2010, 0, metadata!$H$23*(denatran!M222 + denatran!N222))</f>
        <v>0</v>
      </c>
      <c r="Y222" s="0" t="n">
        <f aca="false">IF(B222&lt;2010, 0, metadata!$H$24*(denatran!M222 + denatran!N222))</f>
        <v>0</v>
      </c>
      <c r="Z222" s="0" t="n">
        <f aca="false">IF(B222&lt;2010, 0, metadata!$H$25*(denatran!M222 + denatran!N222))</f>
        <v>0</v>
      </c>
      <c r="AA222" s="0" t="n">
        <f aca="false">IF(B222&lt;2010, 0, metadata!$H$26*(denatran!M222 + denatran!N222))</f>
        <v>0</v>
      </c>
      <c r="AB222" s="0" t="n">
        <f aca="false">IF(B222&lt;2010, 0, metadata!$H$27*(denatran!M222 + denatran!N222))</f>
        <v>0</v>
      </c>
    </row>
    <row r="223" customFormat="false" ht="12.8" hidden="false" customHeight="false" outlineLevel="0" collapsed="false">
      <c r="A223" s="0" t="str">
        <f aca="false">denatran!A223</f>
        <v>CEARÁ</v>
      </c>
      <c r="B223" s="0" t="n">
        <f aca="false">denatran!B223</f>
        <v>1997</v>
      </c>
      <c r="C223" s="0" t="n">
        <f aca="false">metadata!$H$2*denatran!$D223</f>
        <v>74197.876909658</v>
      </c>
      <c r="D223" s="0" t="n">
        <f aca="false">IF(B223&gt;2006, 0, metadata!$H$3*denatran!D223)</f>
        <v>5647.48490196441</v>
      </c>
      <c r="E223" s="0" t="n">
        <f aca="false">IF(B223&lt;2003, 0, metadata!$H$4*denatran!D223)</f>
        <v>0</v>
      </c>
      <c r="F223" s="0" t="n">
        <f aca="false">IF(B223&lt;2003, 0, metadata!$H$5*denatran!D223)</f>
        <v>0</v>
      </c>
      <c r="G223" s="0" t="n">
        <f aca="false">IF(B223&lt;2003, 0, metadata!$H$6*(denatran!H223 + denatran!I223 + denatran!X223))</f>
        <v>0</v>
      </c>
      <c r="H223" s="0" t="n">
        <f aca="false">IF(B223&gt;2006, 0, metadata!$H$7*(denatran!H223 + denatran!I223 + denatran!X223))</f>
        <v>521.889471500132</v>
      </c>
      <c r="I223" s="0" t="n">
        <f aca="false">IF(B223&lt;2003, 0, metadata!$H$8*(denatran!H223 + denatran!I223 + denatran!X223))</f>
        <v>0</v>
      </c>
      <c r="J223" s="0" t="n">
        <f aca="false">IF(B223&lt;2003, 0, metadata!$H$9*(denatran!H223 + denatran!I223 + denatran!X223))</f>
        <v>0</v>
      </c>
      <c r="K223" s="0" t="n">
        <f aca="false">metadata!$H$10*(denatran!H223 + denatran!I223 + denatran!X223)</f>
        <v>11472.3114841242</v>
      </c>
      <c r="L223" s="5" t="n">
        <f aca="false">metadata!$H$11*(denatran!G223 + denatran!F223)</f>
        <v>1952.5057849497</v>
      </c>
      <c r="M223" s="0" t="n">
        <f aca="false">metadata!$H$12*(denatran!G223 + denatran!F223)</f>
        <v>6460.43480810681</v>
      </c>
      <c r="N223" s="0" t="n">
        <f aca="false">metadata!$H$13*(denatran!G223 + denatran!F223)</f>
        <v>3683.49884864971</v>
      </c>
      <c r="O223" s="0" t="n">
        <f aca="false">metadata!$H$14*(denatran!G223 + denatran!F223)</f>
        <v>6794.67460007879</v>
      </c>
      <c r="P223" s="0" t="n">
        <f aca="false">metadata!$H$15*(denatran!G223 + denatran!F223)</f>
        <v>7545.16731271857</v>
      </c>
      <c r="Q223" s="0" t="n">
        <f aca="false">metadata!$H$16*(denatran!L223 + denatran!O223)</f>
        <v>3507.09298206916</v>
      </c>
      <c r="R223" s="0" t="n">
        <f aca="false">metadata!$H$17*(denatran!L223 + denatran!O223)</f>
        <v>848.411776485017</v>
      </c>
      <c r="S223" s="0" t="n">
        <f aca="false">metadata!$H$18*(denatran!L223 + denatran!O223)</f>
        <v>1588.06565943288</v>
      </c>
      <c r="T223" s="0" t="n">
        <f aca="false">metadata!$H$19*(denatran!M223 + denatran!N223)</f>
        <v>68168.3358834713</v>
      </c>
      <c r="U223" s="0" t="n">
        <f aca="false">metadata!$H$20*(denatran!M223 + denatran!N223)</f>
        <v>9738.33369763875</v>
      </c>
      <c r="V223" s="0" t="n">
        <f aca="false">metadata!$H$21*(denatran!M223 + denatran!N223)</f>
        <v>3246.11123254625</v>
      </c>
      <c r="W223" s="0" t="n">
        <f aca="false">IF(B223&lt;2010, 0, metadata!$H$22*(denatran!M223 + denatran!N223))</f>
        <v>0</v>
      </c>
      <c r="X223" s="0" t="n">
        <f aca="false">IF(B223&lt;2010, 0, metadata!$H$23*(denatran!M223 + denatran!N223))</f>
        <v>0</v>
      </c>
      <c r="Y223" s="0" t="n">
        <f aca="false">IF(B223&lt;2010, 0, metadata!$H$24*(denatran!M223 + denatran!N223))</f>
        <v>0</v>
      </c>
      <c r="Z223" s="0" t="n">
        <f aca="false">IF(B223&lt;2010, 0, metadata!$H$25*(denatran!M223 + denatran!N223))</f>
        <v>0</v>
      </c>
      <c r="AA223" s="0" t="n">
        <f aca="false">IF(B223&lt;2010, 0, metadata!$H$26*(denatran!M223 + denatran!N223))</f>
        <v>0</v>
      </c>
      <c r="AB223" s="0" t="n">
        <f aca="false">IF(B223&lt;2010, 0, metadata!$H$27*(denatran!M223 + denatran!N223))</f>
        <v>0</v>
      </c>
    </row>
    <row r="224" customFormat="false" ht="12.8" hidden="false" customHeight="false" outlineLevel="0" collapsed="false">
      <c r="A224" s="0" t="str">
        <f aca="false">denatran!A224</f>
        <v>CEARÁ</v>
      </c>
      <c r="B224" s="0" t="n">
        <f aca="false">denatran!B224</f>
        <v>1996</v>
      </c>
      <c r="C224" s="0" t="n">
        <f aca="false">metadata!$H$2*denatran!$D224</f>
        <v>69547.4383027424</v>
      </c>
      <c r="D224" s="0" t="n">
        <f aca="false">IF(B224&gt;2006, 0, metadata!$H$3*denatran!D224)</f>
        <v>5293.52218882578</v>
      </c>
      <c r="E224" s="0" t="n">
        <f aca="false">IF(B224&lt;2003, 0, metadata!$H$4*denatran!D224)</f>
        <v>0</v>
      </c>
      <c r="F224" s="0" t="n">
        <f aca="false">IF(B224&lt;2003, 0, metadata!$H$5*denatran!D224)</f>
        <v>0</v>
      </c>
      <c r="G224" s="0" t="n">
        <f aca="false">IF(B224&lt;2003, 0, metadata!$H$6*(denatran!H224 + denatran!I224 + denatran!X224))</f>
        <v>0</v>
      </c>
      <c r="H224" s="0" t="n">
        <f aca="false">IF(B224&gt;2006, 0, metadata!$H$7*(denatran!H224 + denatran!I224 + denatran!X224))</f>
        <v>489.179439247294</v>
      </c>
      <c r="I224" s="0" t="n">
        <f aca="false">IF(B224&lt;2003, 0, metadata!$H$8*(denatran!H224 + denatran!I224 + denatran!X224))</f>
        <v>0</v>
      </c>
      <c r="J224" s="0" t="n">
        <f aca="false">IF(B224&lt;2003, 0, metadata!$H$9*(denatran!H224 + denatran!I224 + denatran!X224))</f>
        <v>0</v>
      </c>
      <c r="K224" s="0" t="n">
        <f aca="false">metadata!$H$10*(denatran!H224 + denatran!I224 + denatran!X224)</f>
        <v>10753.2709608853</v>
      </c>
      <c r="L224" s="5" t="n">
        <f aca="false">metadata!$H$11*(denatran!G224 + denatran!F224)</f>
        <v>1830.13020412801</v>
      </c>
      <c r="M224" s="0" t="n">
        <f aca="false">metadata!$H$12*(denatran!G224 + denatran!F224)</f>
        <v>6055.51950998229</v>
      </c>
      <c r="N224" s="0" t="n">
        <f aca="false">metadata!$H$13*(denatran!G224 + denatran!F224)</f>
        <v>3452.63125556283</v>
      </c>
      <c r="O224" s="0" t="n">
        <f aca="false">metadata!$H$14*(denatran!G224 + denatran!F224)</f>
        <v>6368.81043256214</v>
      </c>
      <c r="P224" s="0" t="n">
        <f aca="false">metadata!$H$15*(denatran!G224 + denatran!F224)</f>
        <v>7072.26513777593</v>
      </c>
      <c r="Q224" s="0" t="n">
        <f aca="false">metadata!$H$16*(denatran!L224 + denatran!O224)</f>
        <v>3287.28183273243</v>
      </c>
      <c r="R224" s="0" t="n">
        <f aca="false">metadata!$H$17*(denatran!L224 + denatran!O224)</f>
        <v>795.23657735187</v>
      </c>
      <c r="S224" s="0" t="n">
        <f aca="false">metadata!$H$18*(denatran!L224 + denatran!O224)</f>
        <v>1488.53178918568</v>
      </c>
      <c r="T224" s="0" t="n">
        <f aca="false">metadata!$H$19*(denatran!M224 + denatran!N224)</f>
        <v>63895.8058035655</v>
      </c>
      <c r="U224" s="0" t="n">
        <f aca="false">metadata!$H$20*(denatran!M224 + denatran!N224)</f>
        <v>9127.97225765221</v>
      </c>
      <c r="V224" s="0" t="n">
        <f aca="false">metadata!$H$21*(denatran!M224 + denatran!N224)</f>
        <v>3042.6574192174</v>
      </c>
      <c r="W224" s="0" t="n">
        <f aca="false">IF(B224&lt;2010, 0, metadata!$H$22*(denatran!M224 + denatran!N224))</f>
        <v>0</v>
      </c>
      <c r="X224" s="0" t="n">
        <f aca="false">IF(B224&lt;2010, 0, metadata!$H$23*(denatran!M224 + denatran!N224))</f>
        <v>0</v>
      </c>
      <c r="Y224" s="0" t="n">
        <f aca="false">IF(B224&lt;2010, 0, metadata!$H$24*(denatran!M224 + denatran!N224))</f>
        <v>0</v>
      </c>
      <c r="Z224" s="0" t="n">
        <f aca="false">IF(B224&lt;2010, 0, metadata!$H$25*(denatran!M224 + denatran!N224))</f>
        <v>0</v>
      </c>
      <c r="AA224" s="0" t="n">
        <f aca="false">IF(B224&lt;2010, 0, metadata!$H$26*(denatran!M224 + denatran!N224))</f>
        <v>0</v>
      </c>
      <c r="AB224" s="0" t="n">
        <f aca="false">IF(B224&lt;2010, 0, metadata!$H$27*(denatran!M224 + denatran!N224))</f>
        <v>0</v>
      </c>
    </row>
    <row r="225" customFormat="false" ht="12.8" hidden="false" customHeight="false" outlineLevel="0" collapsed="false">
      <c r="A225" s="0" t="str">
        <f aca="false">denatran!A225</f>
        <v>CEARÁ</v>
      </c>
      <c r="B225" s="0" t="n">
        <f aca="false">denatran!B225</f>
        <v>1995</v>
      </c>
      <c r="C225" s="0" t="n">
        <f aca="false">metadata!$H$2*denatran!$D225</f>
        <v>65188.4713677591</v>
      </c>
      <c r="D225" s="0" t="n">
        <f aca="false">IF(B225&gt;2006, 0, metadata!$H$3*denatran!D225)</f>
        <v>4961.74450220203</v>
      </c>
      <c r="E225" s="0" t="n">
        <f aca="false">IF(B225&lt;2003, 0, metadata!$H$4*denatran!D225)</f>
        <v>0</v>
      </c>
      <c r="F225" s="0" t="n">
        <f aca="false">IF(B225&lt;2003, 0, metadata!$H$5*denatran!D225)</f>
        <v>0</v>
      </c>
      <c r="G225" s="0" t="n">
        <f aca="false">IF(B225&lt;2003, 0, metadata!$H$6*(denatran!H225 + denatran!I225 + denatran!X225))</f>
        <v>0</v>
      </c>
      <c r="H225" s="0" t="n">
        <f aca="false">IF(B225&gt;2006, 0, metadata!$H$7*(denatran!H225 + denatran!I225 + denatran!X225))</f>
        <v>458.51954647496</v>
      </c>
      <c r="I225" s="0" t="n">
        <f aca="false">IF(B225&lt;2003, 0, metadata!$H$8*(denatran!H225 + denatran!I225 + denatran!X225))</f>
        <v>0</v>
      </c>
      <c r="J225" s="0" t="n">
        <f aca="false">IF(B225&lt;2003, 0, metadata!$H$9*(denatran!H225 + denatran!I225 + denatran!X225))</f>
        <v>0</v>
      </c>
      <c r="K225" s="0" t="n">
        <f aca="false">metadata!$H$10*(denatran!H225 + denatran!I225 + denatran!X225)</f>
        <v>10079.297142362</v>
      </c>
      <c r="L225" s="5" t="n">
        <f aca="false">metadata!$H$11*(denatran!G225 + denatran!F225)</f>
        <v>1715.42465578298</v>
      </c>
      <c r="M225" s="0" t="n">
        <f aca="false">metadata!$H$12*(denatran!G225 + denatran!F225)</f>
        <v>5675.98275115507</v>
      </c>
      <c r="N225" s="0" t="n">
        <f aca="false">metadata!$H$13*(denatran!G225 + denatran!F225)</f>
        <v>3236.2335585524</v>
      </c>
      <c r="O225" s="0" t="n">
        <f aca="false">metadata!$H$14*(denatran!G225 + denatran!F225)</f>
        <v>5969.63779920262</v>
      </c>
      <c r="P225" s="0" t="n">
        <f aca="false">metadata!$H$15*(denatran!G225 + denatran!F225)</f>
        <v>6629.00265905161</v>
      </c>
      <c r="Q225" s="0" t="n">
        <f aca="false">metadata!$H$16*(denatran!L225 + denatran!O225)</f>
        <v>3081.24760394493</v>
      </c>
      <c r="R225" s="0" t="n">
        <f aca="false">metadata!$H$17*(denatran!L225 + denatran!O225)</f>
        <v>745.394195939105</v>
      </c>
      <c r="S225" s="0" t="n">
        <f aca="false">metadata!$H$18*(denatran!L225 + denatran!O225)</f>
        <v>1395.23632052317</v>
      </c>
      <c r="T225" s="0" t="n">
        <f aca="false">metadata!$H$19*(denatran!M225 + denatran!N225)</f>
        <v>59891.0615372208</v>
      </c>
      <c r="U225" s="0" t="n">
        <f aca="false">metadata!$H$20*(denatran!M225 + denatran!N225)</f>
        <v>8555.86593388868</v>
      </c>
      <c r="V225" s="0" t="n">
        <f aca="false">metadata!$H$21*(denatran!M225 + denatran!N225)</f>
        <v>2851.95531129623</v>
      </c>
      <c r="W225" s="0" t="n">
        <f aca="false">IF(B225&lt;2010, 0, metadata!$H$22*(denatran!M225 + denatran!N225))</f>
        <v>0</v>
      </c>
      <c r="X225" s="0" t="n">
        <f aca="false">IF(B225&lt;2010, 0, metadata!$H$23*(denatran!M225 + denatran!N225))</f>
        <v>0</v>
      </c>
      <c r="Y225" s="0" t="n">
        <f aca="false">IF(B225&lt;2010, 0, metadata!$H$24*(denatran!M225 + denatran!N225))</f>
        <v>0</v>
      </c>
      <c r="Z225" s="0" t="n">
        <f aca="false">IF(B225&lt;2010, 0, metadata!$H$25*(denatran!M225 + denatran!N225))</f>
        <v>0</v>
      </c>
      <c r="AA225" s="0" t="n">
        <f aca="false">IF(B225&lt;2010, 0, metadata!$H$26*(denatran!M225 + denatran!N225))</f>
        <v>0</v>
      </c>
      <c r="AB225" s="0" t="n">
        <f aca="false">IF(B225&lt;2010, 0, metadata!$H$27*(denatran!M225 + denatran!N225))</f>
        <v>0</v>
      </c>
    </row>
    <row r="226" customFormat="false" ht="12.8" hidden="false" customHeight="false" outlineLevel="0" collapsed="false">
      <c r="A226" s="0" t="str">
        <f aca="false">denatran!A226</f>
        <v>CEARÁ</v>
      </c>
      <c r="B226" s="0" t="n">
        <f aca="false">denatran!B226</f>
        <v>1994</v>
      </c>
      <c r="C226" s="0" t="n">
        <f aca="false">metadata!$H$2*denatran!$D226</f>
        <v>61102.7077771977</v>
      </c>
      <c r="D226" s="0" t="n">
        <f aca="false">IF(B226&gt;2006, 0, metadata!$H$3*denatran!D226)</f>
        <v>4650.76136964169</v>
      </c>
      <c r="E226" s="0" t="n">
        <f aca="false">IF(B226&lt;2003, 0, metadata!$H$4*denatran!D226)</f>
        <v>0</v>
      </c>
      <c r="F226" s="0" t="n">
        <f aca="false">IF(B226&lt;2003, 0, metadata!$H$5*denatran!D226)</f>
        <v>0</v>
      </c>
      <c r="G226" s="0" t="n">
        <f aca="false">IF(B226&lt;2003, 0, metadata!$H$6*(denatran!H226 + denatran!I226 + denatran!X226))</f>
        <v>0</v>
      </c>
      <c r="H226" s="0" t="n">
        <f aca="false">IF(B226&gt;2006, 0, metadata!$H$7*(denatran!H226 + denatran!I226 + denatran!X226))</f>
        <v>429.781298296392</v>
      </c>
      <c r="I226" s="0" t="n">
        <f aca="false">IF(B226&lt;2003, 0, metadata!$H$8*(denatran!H226 + denatran!I226 + denatran!X226))</f>
        <v>0</v>
      </c>
      <c r="J226" s="0" t="n">
        <f aca="false">IF(B226&lt;2003, 0, metadata!$H$9*(denatran!H226 + denatran!I226 + denatran!X226))</f>
        <v>0</v>
      </c>
      <c r="K226" s="0" t="n">
        <f aca="false">metadata!$H$10*(denatran!H226 + denatran!I226 + denatran!X226)</f>
        <v>9447.56542019313</v>
      </c>
      <c r="L226" s="5" t="n">
        <f aca="false">metadata!$H$11*(denatran!G226 + denatran!F226)</f>
        <v>1607.90841166967</v>
      </c>
      <c r="M226" s="0" t="n">
        <f aca="false">metadata!$H$12*(denatran!G226 + denatran!F226)</f>
        <v>5320.23390202968</v>
      </c>
      <c r="N226" s="0" t="n">
        <f aca="false">metadata!$H$13*(denatran!G226 + denatran!F226)</f>
        <v>3033.39883997936</v>
      </c>
      <c r="O226" s="0" t="n">
        <f aca="false">metadata!$H$14*(denatran!G226 + denatran!F226)</f>
        <v>5595.48377691818</v>
      </c>
      <c r="P226" s="0" t="n">
        <f aca="false">metadata!$H$15*(denatran!G226 + denatran!F226)</f>
        <v>6213.5221739626</v>
      </c>
      <c r="Q226" s="0" t="n">
        <f aca="false">metadata!$H$16*(denatran!L226 + denatran!O226)</f>
        <v>2888.12681111822</v>
      </c>
      <c r="R226" s="0" t="n">
        <f aca="false">metadata!$H$17*(denatran!L226 + denatran!O226)</f>
        <v>698.675744002985</v>
      </c>
      <c r="S226" s="0" t="n">
        <f aca="false">metadata!$H$18*(denatran!L226 + denatran!O226)</f>
        <v>1307.78825433885</v>
      </c>
      <c r="T226" s="0" t="n">
        <f aca="false">metadata!$H$19*(denatran!M226 + denatran!N226)</f>
        <v>56137.3192957686</v>
      </c>
      <c r="U226" s="0" t="n">
        <f aca="false">metadata!$H$20*(denatran!M226 + denatran!N226)</f>
        <v>8019.61704225265</v>
      </c>
      <c r="V226" s="0" t="n">
        <f aca="false">metadata!$H$21*(denatran!M226 + denatran!N226)</f>
        <v>2673.20568075088</v>
      </c>
      <c r="W226" s="0" t="n">
        <f aca="false">IF(B226&lt;2010, 0, metadata!$H$22*(denatran!M226 + denatran!N226))</f>
        <v>0</v>
      </c>
      <c r="X226" s="0" t="n">
        <f aca="false">IF(B226&lt;2010, 0, metadata!$H$23*(denatran!M226 + denatran!N226))</f>
        <v>0</v>
      </c>
      <c r="Y226" s="0" t="n">
        <f aca="false">IF(B226&lt;2010, 0, metadata!$H$24*(denatran!M226 + denatran!N226))</f>
        <v>0</v>
      </c>
      <c r="Z226" s="0" t="n">
        <f aca="false">IF(B226&lt;2010, 0, metadata!$H$25*(denatran!M226 + denatran!N226))</f>
        <v>0</v>
      </c>
      <c r="AA226" s="0" t="n">
        <f aca="false">IF(B226&lt;2010, 0, metadata!$H$26*(denatran!M226 + denatran!N226))</f>
        <v>0</v>
      </c>
      <c r="AB226" s="0" t="n">
        <f aca="false">IF(B226&lt;2010, 0, metadata!$H$27*(denatran!M226 + denatran!N226))</f>
        <v>0</v>
      </c>
    </row>
    <row r="227" customFormat="false" ht="12.8" hidden="false" customHeight="false" outlineLevel="0" collapsed="false">
      <c r="A227" s="0" t="str">
        <f aca="false">denatran!A227</f>
        <v>CEARÁ</v>
      </c>
      <c r="B227" s="0" t="n">
        <f aca="false">denatran!B227</f>
        <v>1993</v>
      </c>
      <c r="C227" s="0" t="n">
        <f aca="false">metadata!$H$2*denatran!$D227</f>
        <v>57273.0241923136</v>
      </c>
      <c r="D227" s="0" t="n">
        <f aca="false">IF(B227&gt;2006, 0, metadata!$H$3*denatran!D227)</f>
        <v>4359.26946817843</v>
      </c>
      <c r="E227" s="0" t="n">
        <f aca="false">IF(B227&lt;2003, 0, metadata!$H$4*denatran!D227)</f>
        <v>0</v>
      </c>
      <c r="F227" s="0" t="n">
        <f aca="false">IF(B227&lt;2003, 0, metadata!$H$5*denatran!D227)</f>
        <v>0</v>
      </c>
      <c r="G227" s="0" t="n">
        <f aca="false">IF(B227&lt;2003, 0, metadata!$H$6*(denatran!H227 + denatran!I227 + denatran!X227))</f>
        <v>0</v>
      </c>
      <c r="H227" s="0" t="n">
        <f aca="false">IF(B227&gt;2006, 0, metadata!$H$7*(denatran!H227 + denatran!I227 + denatran!X227))</f>
        <v>402.844253391975</v>
      </c>
      <c r="I227" s="0" t="n">
        <f aca="false">IF(B227&lt;2003, 0, metadata!$H$8*(denatran!H227 + denatran!I227 + denatran!X227))</f>
        <v>0</v>
      </c>
      <c r="J227" s="0" t="n">
        <f aca="false">IF(B227&lt;2003, 0, metadata!$H$9*(denatran!H227 + denatran!I227 + denatran!X227))</f>
        <v>0</v>
      </c>
      <c r="K227" s="0" t="n">
        <f aca="false">metadata!$H$10*(denatran!H227 + denatran!I227 + denatran!X227)</f>
        <v>8855.42822164602</v>
      </c>
      <c r="L227" s="5" t="n">
        <f aca="false">metadata!$H$11*(denatran!G227 + denatran!F227)</f>
        <v>1507.13087374743</v>
      </c>
      <c r="M227" s="0" t="n">
        <f aca="false">metadata!$H$12*(denatran!G227 + denatran!F227)</f>
        <v>4986.78202757854</v>
      </c>
      <c r="N227" s="0" t="n">
        <f aca="false">metadata!$H$13*(denatran!G227 + denatran!F227)</f>
        <v>2843.27702432702</v>
      </c>
      <c r="O227" s="0" t="n">
        <f aca="false">metadata!$H$14*(denatran!G227 + denatran!F227)</f>
        <v>5244.78029503508</v>
      </c>
      <c r="P227" s="0" t="n">
        <f aca="false">metadata!$H$15*(denatran!G227 + denatran!F227)</f>
        <v>5824.08241360524</v>
      </c>
      <c r="Q227" s="0" t="n">
        <f aca="false">metadata!$H$16*(denatran!L227 + denatran!O227)</f>
        <v>2707.11008956909</v>
      </c>
      <c r="R227" s="0" t="n">
        <f aca="false">metadata!$H$17*(denatran!L227 + denatran!O227)</f>
        <v>654.885425614452</v>
      </c>
      <c r="S227" s="0" t="n">
        <f aca="false">metadata!$H$18*(denatran!L227 + denatran!O227)</f>
        <v>1225.82109785197</v>
      </c>
      <c r="T227" s="0" t="n">
        <f aca="false">metadata!$H$19*(denatran!M227 + denatran!N227)</f>
        <v>52618.8472340996</v>
      </c>
      <c r="U227" s="0" t="n">
        <f aca="false">metadata!$H$20*(denatran!M227 + denatran!N227)</f>
        <v>7516.97817629993</v>
      </c>
      <c r="V227" s="0" t="n">
        <f aca="false">metadata!$H$21*(denatran!M227 + denatran!N227)</f>
        <v>2505.65939209998</v>
      </c>
      <c r="W227" s="0" t="n">
        <f aca="false">IF(B227&lt;2010, 0, metadata!$H$22*(denatran!M227 + denatran!N227))</f>
        <v>0</v>
      </c>
      <c r="X227" s="0" t="n">
        <f aca="false">IF(B227&lt;2010, 0, metadata!$H$23*(denatran!M227 + denatran!N227))</f>
        <v>0</v>
      </c>
      <c r="Y227" s="0" t="n">
        <f aca="false">IF(B227&lt;2010, 0, metadata!$H$24*(denatran!M227 + denatran!N227))</f>
        <v>0</v>
      </c>
      <c r="Z227" s="0" t="n">
        <f aca="false">IF(B227&lt;2010, 0, metadata!$H$25*(denatran!M227 + denatran!N227))</f>
        <v>0</v>
      </c>
      <c r="AA227" s="0" t="n">
        <f aca="false">IF(B227&lt;2010, 0, metadata!$H$26*(denatran!M227 + denatran!N227))</f>
        <v>0</v>
      </c>
      <c r="AB227" s="0" t="n">
        <f aca="false">IF(B227&lt;2010, 0, metadata!$H$27*(denatran!M227 + denatran!N227))</f>
        <v>0</v>
      </c>
    </row>
    <row r="228" customFormat="false" ht="12.8" hidden="false" customHeight="false" outlineLevel="0" collapsed="false">
      <c r="A228" s="0" t="str">
        <f aca="false">denatran!A228</f>
        <v>CEARÁ</v>
      </c>
      <c r="B228" s="0" t="n">
        <f aca="false">denatran!B228</f>
        <v>1992</v>
      </c>
      <c r="C228" s="0" t="n">
        <f aca="false">metadata!$H$2*denatran!$D228</f>
        <v>53683.3704996204</v>
      </c>
      <c r="D228" s="0" t="n">
        <f aca="false">IF(B228&gt;2006, 0, metadata!$H$3*denatran!D228)</f>
        <v>4086.04716213524</v>
      </c>
      <c r="E228" s="0" t="n">
        <f aca="false">IF(B228&lt;2003, 0, metadata!$H$4*denatran!D228)</f>
        <v>0</v>
      </c>
      <c r="F228" s="0" t="n">
        <f aca="false">IF(B228&lt;2003, 0, metadata!$H$5*denatran!D228)</f>
        <v>0</v>
      </c>
      <c r="G228" s="0" t="n">
        <f aca="false">IF(B228&lt;2003, 0, metadata!$H$6*(denatran!H228 + denatran!I228 + denatran!X228))</f>
        <v>0</v>
      </c>
      <c r="H228" s="0" t="n">
        <f aca="false">IF(B228&gt;2006, 0, metadata!$H$7*(denatran!H228 + denatran!I228 + denatran!X228))</f>
        <v>377.59551924249</v>
      </c>
      <c r="I228" s="0" t="n">
        <f aca="false">IF(B228&lt;2003, 0, metadata!$H$8*(denatran!H228 + denatran!I228 + denatran!X228))</f>
        <v>0</v>
      </c>
      <c r="J228" s="0" t="n">
        <f aca="false">IF(B228&lt;2003, 0, metadata!$H$9*(denatran!H228 + denatran!I228 + denatran!X228))</f>
        <v>0</v>
      </c>
      <c r="K228" s="0" t="n">
        <f aca="false">metadata!$H$10*(denatran!H228 + denatran!I228 + denatran!X228)</f>
        <v>8300.40391370181</v>
      </c>
      <c r="L228" s="5" t="n">
        <f aca="false">metadata!$H$11*(denatran!G228 + denatran!F228)</f>
        <v>1412.66968573414</v>
      </c>
      <c r="M228" s="0" t="n">
        <f aca="false">metadata!$H$12*(denatran!G228 + denatran!F228)</f>
        <v>4674.22963886853</v>
      </c>
      <c r="N228" s="0" t="n">
        <f aca="false">metadata!$H$13*(denatran!G228 + denatran!F228)</f>
        <v>2665.0713155547</v>
      </c>
      <c r="O228" s="0" t="n">
        <f aca="false">metadata!$H$14*(denatran!G228 + denatran!F228)</f>
        <v>4916.05756354076</v>
      </c>
      <c r="P228" s="0" t="n">
        <f aca="false">metadata!$H$15*(denatran!G228 + denatran!F228)</f>
        <v>5459.05124513843</v>
      </c>
      <c r="Q228" s="0" t="n">
        <f aca="false">metadata!$H$16*(denatran!L228 + denatran!O228)</f>
        <v>2537.43880249127</v>
      </c>
      <c r="R228" s="0" t="n">
        <f aca="false">metadata!$H$17*(denatran!L228 + denatran!O228)</f>
        <v>613.839716583021</v>
      </c>
      <c r="S228" s="0" t="n">
        <f aca="false">metadata!$H$18*(denatran!L228 + denatran!O228)</f>
        <v>1148.99132864491</v>
      </c>
      <c r="T228" s="0" t="n">
        <f aca="false">metadata!$H$19*(denatran!M228 + denatran!N228)</f>
        <v>49320.8995188732</v>
      </c>
      <c r="U228" s="0" t="n">
        <f aca="false">metadata!$H$20*(denatran!M228 + denatran!N228)</f>
        <v>7045.84278841045</v>
      </c>
      <c r="V228" s="0" t="n">
        <f aca="false">metadata!$H$21*(denatran!M228 + denatran!N228)</f>
        <v>2348.61426280348</v>
      </c>
      <c r="W228" s="0" t="n">
        <f aca="false">IF(B228&lt;2010, 0, metadata!$H$22*(denatran!M228 + denatran!N228))</f>
        <v>0</v>
      </c>
      <c r="X228" s="0" t="n">
        <f aca="false">IF(B228&lt;2010, 0, metadata!$H$23*(denatran!M228 + denatran!N228))</f>
        <v>0</v>
      </c>
      <c r="Y228" s="0" t="n">
        <f aca="false">IF(B228&lt;2010, 0, metadata!$H$24*(denatran!M228 + denatran!N228))</f>
        <v>0</v>
      </c>
      <c r="Z228" s="0" t="n">
        <f aca="false">IF(B228&lt;2010, 0, metadata!$H$25*(denatran!M228 + denatran!N228))</f>
        <v>0</v>
      </c>
      <c r="AA228" s="0" t="n">
        <f aca="false">IF(B228&lt;2010, 0, metadata!$H$26*(denatran!M228 + denatran!N228))</f>
        <v>0</v>
      </c>
      <c r="AB228" s="0" t="n">
        <f aca="false">IF(B228&lt;2010, 0, metadata!$H$27*(denatran!M228 + denatran!N228))</f>
        <v>0</v>
      </c>
    </row>
    <row r="229" customFormat="false" ht="12.8" hidden="false" customHeight="false" outlineLevel="0" collapsed="false">
      <c r="A229" s="0" t="str">
        <f aca="false">denatran!A229</f>
        <v>CEARÁ</v>
      </c>
      <c r="B229" s="0" t="n">
        <f aca="false">denatran!B229</f>
        <v>1991</v>
      </c>
      <c r="C229" s="0" t="n">
        <f aca="false">metadata!$H$2*denatran!$D229</f>
        <v>50318.7025452427</v>
      </c>
      <c r="D229" s="0" t="n">
        <f aca="false">IF(B229&gt;2006, 0, metadata!$H$3*denatran!D229)</f>
        <v>3829.94938327819</v>
      </c>
      <c r="E229" s="0" t="n">
        <f aca="false">IF(B229&lt;2003, 0, metadata!$H$4*denatran!D229)</f>
        <v>0</v>
      </c>
      <c r="F229" s="0" t="n">
        <f aca="false">IF(B229&lt;2003, 0, metadata!$H$5*denatran!D229)</f>
        <v>0</v>
      </c>
      <c r="G229" s="0" t="n">
        <f aca="false">IF(B229&lt;2003, 0, metadata!$H$6*(denatran!H229 + denatran!I229 + denatran!X229))</f>
        <v>0</v>
      </c>
      <c r="H229" s="0" t="n">
        <f aca="false">IF(B229&gt;2006, 0, metadata!$H$7*(denatran!H229 + denatran!I229 + denatran!X229))</f>
        <v>353.929278999232</v>
      </c>
      <c r="I229" s="0" t="n">
        <f aca="false">IF(B229&lt;2003, 0, metadata!$H$8*(denatran!H229 + denatran!I229 + denatran!X229))</f>
        <v>0</v>
      </c>
      <c r="J229" s="0" t="n">
        <f aca="false">IF(B229&lt;2003, 0, metadata!$H$9*(denatran!H229 + denatran!I229 + denatran!X229))</f>
        <v>0</v>
      </c>
      <c r="K229" s="0" t="n">
        <f aca="false">metadata!$H$10*(denatran!H229 + denatran!I229 + denatran!X229)</f>
        <v>7780.16640258984</v>
      </c>
      <c r="L229" s="5" t="n">
        <f aca="false">metadata!$H$11*(denatran!G229 + denatran!F229)</f>
        <v>1324.12896302106</v>
      </c>
      <c r="M229" s="0" t="n">
        <f aca="false">metadata!$H$12*(denatran!G229 + denatran!F229)</f>
        <v>4381.26683621784</v>
      </c>
      <c r="N229" s="0" t="n">
        <f aca="false">metadata!$H$13*(denatran!G229 + denatran!F229)</f>
        <v>2498.03485774432</v>
      </c>
      <c r="O229" s="0" t="n">
        <f aca="false">metadata!$H$14*(denatran!G229 + denatran!F229)</f>
        <v>4607.93791322858</v>
      </c>
      <c r="P229" s="0" t="n">
        <f aca="false">metadata!$H$15*(denatran!G229 + denatran!F229)</f>
        <v>5116.89883155342</v>
      </c>
      <c r="Q229" s="0" t="n">
        <f aca="false">metadata!$H$16*(denatran!L229 + denatran!O229)</f>
        <v>2378.40186152653</v>
      </c>
      <c r="R229" s="0" t="n">
        <f aca="false">metadata!$H$17*(denatran!L229 + denatran!O229)</f>
        <v>575.366595311215</v>
      </c>
      <c r="S229" s="0" t="n">
        <f aca="false">metadata!$H$18*(denatran!L229 + denatran!O229)</f>
        <v>1076.97695496886</v>
      </c>
      <c r="T229" s="0" t="n">
        <f aca="false">metadata!$H$19*(denatran!M229 + denatran!N229)</f>
        <v>46229.6545290787</v>
      </c>
      <c r="U229" s="0" t="n">
        <f aca="false">metadata!$H$20*(denatran!M229 + denatran!N229)</f>
        <v>6604.23636129694</v>
      </c>
      <c r="V229" s="0" t="n">
        <f aca="false">metadata!$H$21*(denatran!M229 + denatran!N229)</f>
        <v>2201.41212043231</v>
      </c>
      <c r="W229" s="0" t="n">
        <f aca="false">IF(B229&lt;2010, 0, metadata!$H$22*(denatran!M229 + denatran!N229))</f>
        <v>0</v>
      </c>
      <c r="X229" s="0" t="n">
        <f aca="false">IF(B229&lt;2010, 0, metadata!$H$23*(denatran!M229 + denatran!N229))</f>
        <v>0</v>
      </c>
      <c r="Y229" s="0" t="n">
        <f aca="false">IF(B229&lt;2010, 0, metadata!$H$24*(denatran!M229 + denatran!N229))</f>
        <v>0</v>
      </c>
      <c r="Z229" s="0" t="n">
        <f aca="false">IF(B229&lt;2010, 0, metadata!$H$25*(denatran!M229 + denatran!N229))</f>
        <v>0</v>
      </c>
      <c r="AA229" s="0" t="n">
        <f aca="false">IF(B229&lt;2010, 0, metadata!$H$26*(denatran!M229 + denatran!N229))</f>
        <v>0</v>
      </c>
      <c r="AB229" s="0" t="n">
        <f aca="false">IF(B229&lt;2010, 0, metadata!$H$27*(denatran!M229 + denatran!N229))</f>
        <v>0</v>
      </c>
    </row>
    <row r="230" customFormat="false" ht="12.8" hidden="false" customHeight="false" outlineLevel="0" collapsed="false">
      <c r="A230" s="0" t="str">
        <f aca="false">denatran!A230</f>
        <v>CEARÁ</v>
      </c>
      <c r="B230" s="0" t="n">
        <f aca="false">denatran!B230</f>
        <v>1990</v>
      </c>
      <c r="C230" s="0" t="n">
        <f aca="false">metadata!$H$2*denatran!$D230</f>
        <v>47164.9190852224</v>
      </c>
      <c r="D230" s="0" t="n">
        <f aca="false">IF(B230&gt;2006, 0, metadata!$H$3*denatran!D230)</f>
        <v>3589.9028318625</v>
      </c>
      <c r="E230" s="0" t="n">
        <f aca="false">IF(B230&lt;2003, 0, metadata!$H$4*denatran!D230)</f>
        <v>0</v>
      </c>
      <c r="F230" s="0" t="n">
        <f aca="false">IF(B230&lt;2003, 0, metadata!$H$5*denatran!D230)</f>
        <v>0</v>
      </c>
      <c r="G230" s="0" t="n">
        <f aca="false">IF(B230&lt;2003, 0, metadata!$H$6*(denatran!H230 + denatran!I230 + denatran!X230))</f>
        <v>0</v>
      </c>
      <c r="H230" s="0" t="n">
        <f aca="false">IF(B230&gt;2006, 0, metadata!$H$7*(denatran!H230 + denatran!I230 + denatran!X230))</f>
        <v>331.746348008095</v>
      </c>
      <c r="I230" s="0" t="n">
        <f aca="false">IF(B230&lt;2003, 0, metadata!$H$8*(denatran!H230 + denatran!I230 + denatran!X230))</f>
        <v>0</v>
      </c>
      <c r="J230" s="0" t="n">
        <f aca="false">IF(B230&lt;2003, 0, metadata!$H$9*(denatran!H230 + denatran!I230 + denatran!X230))</f>
        <v>0</v>
      </c>
      <c r="K230" s="0" t="n">
        <f aca="false">metadata!$H$10*(denatran!H230 + denatran!I230 + denatran!X230)</f>
        <v>7292.53538518371</v>
      </c>
      <c r="L230" s="5" t="n">
        <f aca="false">metadata!$H$11*(denatran!G230 + denatran!F230)</f>
        <v>1241.1376335297</v>
      </c>
      <c r="M230" s="0" t="n">
        <f aca="false">metadata!$H$12*(denatran!G230 + denatran!F230)</f>
        <v>4106.66581943734</v>
      </c>
      <c r="N230" s="0" t="n">
        <f aca="false">metadata!$H$13*(denatran!G230 + denatran!F230)</f>
        <v>2341.4676050449</v>
      </c>
      <c r="O230" s="0" t="n">
        <f aca="false">metadata!$H$14*(denatran!G230 + denatran!F230)</f>
        <v>4319.1300219187</v>
      </c>
      <c r="P230" s="0" t="n">
        <f aca="false">metadata!$H$15*(denatran!G230 + denatran!F230)</f>
        <v>4796.19122016299</v>
      </c>
      <c r="Q230" s="0" t="n">
        <f aca="false">metadata!$H$16*(denatran!L230 + denatran!O230)</f>
        <v>2229.33274661007</v>
      </c>
      <c r="R230" s="0" t="n">
        <f aca="false">metadata!$H$17*(denatran!L230 + denatran!O230)</f>
        <v>539.304821856123</v>
      </c>
      <c r="S230" s="0" t="n">
        <f aca="false">metadata!$H$18*(denatran!L230 + denatran!O230)</f>
        <v>1009.47616628398</v>
      </c>
      <c r="T230" s="0" t="n">
        <f aca="false">metadata!$H$19*(denatran!M230 + denatran!N230)</f>
        <v>43332.156929947</v>
      </c>
      <c r="U230" s="0" t="n">
        <f aca="false">metadata!$H$20*(denatran!M230 + denatran!N230)</f>
        <v>6190.30813284957</v>
      </c>
      <c r="V230" s="0" t="n">
        <f aca="false">metadata!$H$21*(denatran!M230 + denatran!N230)</f>
        <v>2063.43604428319</v>
      </c>
      <c r="W230" s="0" t="n">
        <f aca="false">IF(B230&lt;2010, 0, metadata!$H$22*(denatran!M230 + denatran!N230))</f>
        <v>0</v>
      </c>
      <c r="X230" s="0" t="n">
        <f aca="false">IF(B230&lt;2010, 0, metadata!$H$23*(denatran!M230 + denatran!N230))</f>
        <v>0</v>
      </c>
      <c r="Y230" s="0" t="n">
        <f aca="false">IF(B230&lt;2010, 0, metadata!$H$24*(denatran!M230 + denatran!N230))</f>
        <v>0</v>
      </c>
      <c r="Z230" s="0" t="n">
        <f aca="false">IF(B230&lt;2010, 0, metadata!$H$25*(denatran!M230 + denatran!N230))</f>
        <v>0</v>
      </c>
      <c r="AA230" s="0" t="n">
        <f aca="false">IF(B230&lt;2010, 0, metadata!$H$26*(denatran!M230 + denatran!N230))</f>
        <v>0</v>
      </c>
      <c r="AB230" s="0" t="n">
        <f aca="false">IF(B230&lt;2010, 0, metadata!$H$27*(denatran!M230 + denatran!N230))</f>
        <v>0</v>
      </c>
    </row>
    <row r="231" customFormat="false" ht="12.8" hidden="false" customHeight="false" outlineLevel="0" collapsed="false">
      <c r="A231" s="0" t="str">
        <f aca="false">denatran!A231</f>
        <v>CEARÁ</v>
      </c>
      <c r="B231" s="0" t="n">
        <f aca="false">denatran!B231</f>
        <v>1989</v>
      </c>
      <c r="C231" s="0" t="n">
        <f aca="false">metadata!$H$2*denatran!$D231</f>
        <v>44208.8026875385</v>
      </c>
      <c r="D231" s="0" t="n">
        <f aca="false">IF(B231&gt;2006, 0, metadata!$H$3*denatran!D231)</f>
        <v>3364.9014784586</v>
      </c>
      <c r="E231" s="0" t="n">
        <f aca="false">IF(B231&lt;2003, 0, metadata!$H$4*denatran!D231)</f>
        <v>0</v>
      </c>
      <c r="F231" s="0" t="n">
        <f aca="false">IF(B231&lt;2003, 0, metadata!$H$5*denatran!D231)</f>
        <v>0</v>
      </c>
      <c r="G231" s="0" t="n">
        <f aca="false">IF(B231&lt;2003, 0, metadata!$H$6*(denatran!H231 + denatran!I231 + denatran!X231))</f>
        <v>0</v>
      </c>
      <c r="H231" s="0" t="n">
        <f aca="false">IF(B231&gt;2006, 0, metadata!$H$7*(denatran!H231 + denatran!I231 + denatran!X231))</f>
        <v>310.953758129026</v>
      </c>
      <c r="I231" s="0" t="n">
        <f aca="false">IF(B231&lt;2003, 0, metadata!$H$8*(denatran!H231 + denatran!I231 + denatran!X231))</f>
        <v>0</v>
      </c>
      <c r="J231" s="0" t="n">
        <f aca="false">IF(B231&lt;2003, 0, metadata!$H$9*(denatran!H231 + denatran!I231 + denatran!X231))</f>
        <v>0</v>
      </c>
      <c r="K231" s="0" t="n">
        <f aca="false">metadata!$H$10*(denatran!H231 + denatran!I231 + denatran!X231)</f>
        <v>6835.46721140227</v>
      </c>
      <c r="L231" s="5" t="n">
        <f aca="false">metadata!$H$11*(denatran!G231 + denatran!F231)</f>
        <v>1163.34788255759</v>
      </c>
      <c r="M231" s="0" t="n">
        <f aca="false">metadata!$H$12*(denatran!G231 + denatran!F231)</f>
        <v>3849.27574214895</v>
      </c>
      <c r="N231" s="0" t="n">
        <f aca="false">metadata!$H$13*(denatran!G231 + denatran!F231)</f>
        <v>2194.71338779687</v>
      </c>
      <c r="O231" s="0" t="n">
        <f aca="false">metadata!$H$14*(denatran!G231 + denatran!F231)</f>
        <v>4048.42350255731</v>
      </c>
      <c r="P231" s="0" t="n">
        <f aca="false">metadata!$H$15*(denatran!G231 + denatran!F231)</f>
        <v>4495.58433293962</v>
      </c>
      <c r="Q231" s="0" t="n">
        <f aca="false">metadata!$H$16*(denatran!L231 + denatran!O231)</f>
        <v>2089.60671260077</v>
      </c>
      <c r="R231" s="0" t="n">
        <f aca="false">metadata!$H$17*(denatran!L231 + denatran!O231)</f>
        <v>505.503262176603</v>
      </c>
      <c r="S231" s="0" t="n">
        <f aca="false">metadata!$H$18*(denatran!L231 + denatran!O231)</f>
        <v>946.206068378565</v>
      </c>
      <c r="T231" s="0" t="n">
        <f aca="false">metadata!$H$19*(denatran!M231 + denatran!N231)</f>
        <v>40616.2633774493</v>
      </c>
      <c r="U231" s="0" t="n">
        <f aca="false">metadata!$H$20*(denatran!M231 + denatran!N231)</f>
        <v>5802.32333963562</v>
      </c>
      <c r="V231" s="0" t="n">
        <f aca="false">metadata!$H$21*(denatran!M231 + denatran!N231)</f>
        <v>1934.10777987854</v>
      </c>
      <c r="W231" s="0" t="n">
        <f aca="false">IF(B231&lt;2010, 0, metadata!$H$22*(denatran!M231 + denatran!N231))</f>
        <v>0</v>
      </c>
      <c r="X231" s="0" t="n">
        <f aca="false">IF(B231&lt;2010, 0, metadata!$H$23*(denatran!M231 + denatran!N231))</f>
        <v>0</v>
      </c>
      <c r="Y231" s="0" t="n">
        <f aca="false">IF(B231&lt;2010, 0, metadata!$H$24*(denatran!M231 + denatran!N231))</f>
        <v>0</v>
      </c>
      <c r="Z231" s="0" t="n">
        <f aca="false">IF(B231&lt;2010, 0, metadata!$H$25*(denatran!M231 + denatran!N231))</f>
        <v>0</v>
      </c>
      <c r="AA231" s="0" t="n">
        <f aca="false">IF(B231&lt;2010, 0, metadata!$H$26*(denatran!M231 + denatran!N231))</f>
        <v>0</v>
      </c>
      <c r="AB231" s="0" t="n">
        <f aca="false">IF(B231&lt;2010, 0, metadata!$H$27*(denatran!M231 + denatran!N231))</f>
        <v>0</v>
      </c>
    </row>
    <row r="232" customFormat="false" ht="12.8" hidden="false" customHeight="false" outlineLevel="0" collapsed="false">
      <c r="A232" s="0" t="str">
        <f aca="false">denatran!A232</f>
        <v>CEARÁ</v>
      </c>
      <c r="B232" s="0" t="n">
        <f aca="false">denatran!B232</f>
        <v>1988</v>
      </c>
      <c r="C232" s="0" t="n">
        <f aca="false">metadata!$H$2*denatran!$D232</f>
        <v>41437.9643381614</v>
      </c>
      <c r="D232" s="0" t="n">
        <f aca="false">IF(B232&gt;2006, 0, metadata!$H$3*denatran!D232)</f>
        <v>3154.00234770659</v>
      </c>
      <c r="E232" s="0" t="n">
        <f aca="false">IF(B232&lt;2003, 0, metadata!$H$4*denatran!D232)</f>
        <v>0</v>
      </c>
      <c r="F232" s="0" t="n">
        <f aca="false">IF(B232&lt;2003, 0, metadata!$H$5*denatran!D232)</f>
        <v>0</v>
      </c>
      <c r="G232" s="0" t="n">
        <f aca="false">IF(B232&lt;2003, 0, metadata!$H$6*(denatran!H232 + denatran!I232 + denatran!X232))</f>
        <v>0</v>
      </c>
      <c r="H232" s="0" t="n">
        <f aca="false">IF(B232&gt;2006, 0, metadata!$H$7*(denatran!H232 + denatran!I232 + denatran!X232))</f>
        <v>291.464368108751</v>
      </c>
      <c r="I232" s="0" t="n">
        <f aca="false">IF(B232&lt;2003, 0, metadata!$H$8*(denatran!H232 + denatran!I232 + denatran!X232))</f>
        <v>0</v>
      </c>
      <c r="J232" s="0" t="n">
        <f aca="false">IF(B232&lt;2003, 0, metadata!$H$9*(denatran!H232 + denatran!I232 + denatran!X232))</f>
        <v>0</v>
      </c>
      <c r="K232" s="0" t="n">
        <f aca="false">metadata!$H$10*(denatran!H232 + denatran!I232 + denatran!X232)</f>
        <v>6407.04631932047</v>
      </c>
      <c r="L232" s="5" t="n">
        <f aca="false">metadata!$H$11*(denatran!G232 + denatran!F232)</f>
        <v>1090.43369509496</v>
      </c>
      <c r="M232" s="0" t="n">
        <f aca="false">metadata!$H$12*(denatran!G232 + denatran!F232)</f>
        <v>3608.01788861562</v>
      </c>
      <c r="N232" s="0" t="n">
        <f aca="false">metadata!$H$13*(denatran!G232 + denatran!F232)</f>
        <v>2057.15716254055</v>
      </c>
      <c r="O232" s="0" t="n">
        <f aca="false">metadata!$H$14*(denatran!G232 + denatran!F232)</f>
        <v>3794.68383051304</v>
      </c>
      <c r="P232" s="0" t="n">
        <f aca="false">metadata!$H$15*(denatran!G232 + denatran!F232)</f>
        <v>4213.81833351617</v>
      </c>
      <c r="Q232" s="0" t="n">
        <f aca="false">metadata!$H$16*(denatran!L232 + denatran!O232)</f>
        <v>1958.63817098898</v>
      </c>
      <c r="R232" s="0" t="n">
        <f aca="false">metadata!$H$17*(denatran!L232 + denatran!O232)</f>
        <v>473.820254734083</v>
      </c>
      <c r="S232" s="0" t="n">
        <f aca="false">metadata!$H$18*(denatran!L232 + denatran!O232)</f>
        <v>886.901497766077</v>
      </c>
      <c r="T232" s="0" t="n">
        <f aca="false">metadata!$H$19*(denatran!M232 + denatran!N232)</f>
        <v>38070.5916258287</v>
      </c>
      <c r="U232" s="0" t="n">
        <f aca="false">metadata!$H$20*(denatran!M232 + denatran!N232)</f>
        <v>5438.65594654696</v>
      </c>
      <c r="V232" s="0" t="n">
        <f aca="false">metadata!$H$21*(denatran!M232 + denatran!N232)</f>
        <v>1812.88531551565</v>
      </c>
      <c r="W232" s="0" t="n">
        <f aca="false">IF(B232&lt;2010, 0, metadata!$H$22*(denatran!M232 + denatran!N232))</f>
        <v>0</v>
      </c>
      <c r="X232" s="0" t="n">
        <f aca="false">IF(B232&lt;2010, 0, metadata!$H$23*(denatran!M232 + denatran!N232))</f>
        <v>0</v>
      </c>
      <c r="Y232" s="0" t="n">
        <f aca="false">IF(B232&lt;2010, 0, metadata!$H$24*(denatran!M232 + denatran!N232))</f>
        <v>0</v>
      </c>
      <c r="Z232" s="0" t="n">
        <f aca="false">IF(B232&lt;2010, 0, metadata!$H$25*(denatran!M232 + denatran!N232))</f>
        <v>0</v>
      </c>
      <c r="AA232" s="0" t="n">
        <f aca="false">IF(B232&lt;2010, 0, metadata!$H$26*(denatran!M232 + denatran!N232))</f>
        <v>0</v>
      </c>
      <c r="AB232" s="0" t="n">
        <f aca="false">IF(B232&lt;2010, 0, metadata!$H$27*(denatran!M232 + denatran!N232))</f>
        <v>0</v>
      </c>
    </row>
    <row r="233" customFormat="false" ht="12.8" hidden="false" customHeight="false" outlineLevel="0" collapsed="false">
      <c r="A233" s="0" t="str">
        <f aca="false">denatran!A233</f>
        <v>CEARÁ</v>
      </c>
      <c r="B233" s="0" t="n">
        <f aca="false">denatran!B233</f>
        <v>1987</v>
      </c>
      <c r="C233" s="0" t="n">
        <f aca="false">metadata!$H$2*denatran!$D233</f>
        <v>38840.7915189874</v>
      </c>
      <c r="D233" s="0" t="n">
        <f aca="false">IF(B233&gt;2006, 0, metadata!$H$3*denatran!D233)</f>
        <v>2956.32156632876</v>
      </c>
      <c r="E233" s="0" t="n">
        <f aca="false">IF(B233&lt;2003, 0, metadata!$H$4*denatran!D233)</f>
        <v>0</v>
      </c>
      <c r="F233" s="0" t="n">
        <f aca="false">IF(B233&lt;2003, 0, metadata!$H$5*denatran!D233)</f>
        <v>0</v>
      </c>
      <c r="G233" s="0" t="n">
        <f aca="false">IF(B233&lt;2003, 0, metadata!$H$6*(denatran!H233 + denatran!I233 + denatran!X233))</f>
        <v>0</v>
      </c>
      <c r="H233" s="0" t="n">
        <f aca="false">IF(B233&gt;2006, 0, metadata!$H$7*(denatran!H233 + denatran!I233 + denatran!X233))</f>
        <v>273.196498373832</v>
      </c>
      <c r="I233" s="0" t="n">
        <f aca="false">IF(B233&lt;2003, 0, metadata!$H$8*(denatran!H233 + denatran!I233 + denatran!X233))</f>
        <v>0</v>
      </c>
      <c r="J233" s="0" t="n">
        <f aca="false">IF(B233&lt;2003, 0, metadata!$H$9*(denatran!H233 + denatran!I233 + denatran!X233))</f>
        <v>0</v>
      </c>
      <c r="K233" s="0" t="n">
        <f aca="false">metadata!$H$10*(denatran!H233 + denatran!I233 + denatran!X233)</f>
        <v>6005.47720709449</v>
      </c>
      <c r="L233" s="5" t="n">
        <f aca="false">metadata!$H$11*(denatran!G233 + denatran!F233)</f>
        <v>1022.08948950367</v>
      </c>
      <c r="M233" s="0" t="n">
        <f aca="false">metadata!$H$12*(denatran!G233 + denatran!F233)</f>
        <v>3381.88115286927</v>
      </c>
      <c r="N233" s="0" t="n">
        <f aca="false">metadata!$H$13*(denatran!G233 + denatran!F233)</f>
        <v>1928.22243438357</v>
      </c>
      <c r="O233" s="0" t="n">
        <f aca="false">metadata!$H$14*(denatran!G233 + denatran!F233)</f>
        <v>3556.8475888111</v>
      </c>
      <c r="P233" s="0" t="n">
        <f aca="false">metadata!$H$15*(denatran!G233 + denatran!F233)</f>
        <v>3949.71234724149</v>
      </c>
      <c r="Q233" s="0" t="n">
        <f aca="false">metadata!$H$16*(denatran!L233 + denatran!O233)</f>
        <v>1835.87823570894</v>
      </c>
      <c r="R233" s="0" t="n">
        <f aca="false">metadata!$H$17*(denatran!L233 + denatran!O233)</f>
        <v>444.123016792397</v>
      </c>
      <c r="S233" s="0" t="n">
        <f aca="false">metadata!$H$18*(denatran!L233 + denatran!O233)</f>
        <v>831.313910391243</v>
      </c>
      <c r="T233" s="0" t="n">
        <f aca="false">metadata!$H$19*(denatran!M233 + denatran!N233)</f>
        <v>35684.4728248765</v>
      </c>
      <c r="U233" s="0" t="n">
        <f aca="false">metadata!$H$20*(denatran!M233 + denatran!N233)</f>
        <v>5097.78183212521</v>
      </c>
      <c r="V233" s="0" t="n">
        <f aca="false">metadata!$H$21*(denatran!M233 + denatran!N233)</f>
        <v>1699.2606107084</v>
      </c>
      <c r="W233" s="0" t="n">
        <f aca="false">IF(B233&lt;2010, 0, metadata!$H$22*(denatran!M233 + denatran!N233))</f>
        <v>0</v>
      </c>
      <c r="X233" s="0" t="n">
        <f aca="false">IF(B233&lt;2010, 0, metadata!$H$23*(denatran!M233 + denatran!N233))</f>
        <v>0</v>
      </c>
      <c r="Y233" s="0" t="n">
        <f aca="false">IF(B233&lt;2010, 0, metadata!$H$24*(denatran!M233 + denatran!N233))</f>
        <v>0</v>
      </c>
      <c r="Z233" s="0" t="n">
        <f aca="false">IF(B233&lt;2010, 0, metadata!$H$25*(denatran!M233 + denatran!N233))</f>
        <v>0</v>
      </c>
      <c r="AA233" s="0" t="n">
        <f aca="false">IF(B233&lt;2010, 0, metadata!$H$26*(denatran!M233 + denatran!N233))</f>
        <v>0</v>
      </c>
      <c r="AB233" s="0" t="n">
        <f aca="false">IF(B233&lt;2010, 0, metadata!$H$27*(denatran!M233 + denatran!N233))</f>
        <v>0</v>
      </c>
    </row>
    <row r="234" customFormat="false" ht="12.8" hidden="false" customHeight="false" outlineLevel="0" collapsed="false">
      <c r="A234" s="0" t="str">
        <f aca="false">denatran!A234</f>
        <v>CEARÁ</v>
      </c>
      <c r="B234" s="0" t="n">
        <f aca="false">denatran!B234</f>
        <v>1986</v>
      </c>
      <c r="C234" s="0" t="n">
        <f aca="false">metadata!$H$2*denatran!$D234</f>
        <v>36406.39954005</v>
      </c>
      <c r="D234" s="0" t="n">
        <f aca="false">IF(B234&gt;2006, 0, metadata!$H$3*denatran!D234)</f>
        <v>2771.03065883754</v>
      </c>
      <c r="E234" s="0" t="n">
        <f aca="false">IF(B234&lt;2003, 0, metadata!$H$4*denatran!D234)</f>
        <v>0</v>
      </c>
      <c r="F234" s="0" t="n">
        <f aca="false">IF(B234&lt;2003, 0, metadata!$H$5*denatran!D234)</f>
        <v>0</v>
      </c>
      <c r="G234" s="0" t="n">
        <f aca="false">IF(B234&lt;2003, 0, metadata!$H$6*(denatran!H234 + denatran!I234 + denatran!X234))</f>
        <v>0</v>
      </c>
      <c r="H234" s="0" t="n">
        <f aca="false">IF(B234&gt;2006, 0, metadata!$H$7*(denatran!H234 + denatran!I234 + denatran!X234))</f>
        <v>256.073588713509</v>
      </c>
      <c r="I234" s="0" t="n">
        <f aca="false">IF(B234&lt;2003, 0, metadata!$H$8*(denatran!H234 + denatran!I234 + denatran!X234))</f>
        <v>0</v>
      </c>
      <c r="J234" s="0" t="n">
        <f aca="false">IF(B234&lt;2003, 0, metadata!$H$9*(denatran!H234 + denatran!I234 + denatran!X234))</f>
        <v>0</v>
      </c>
      <c r="K234" s="0" t="n">
        <f aca="false">metadata!$H$10*(denatran!H234 + denatran!I234 + denatran!X234)</f>
        <v>5629.0769080559</v>
      </c>
      <c r="L234" s="5" t="n">
        <f aca="false">metadata!$H$11*(denatran!G234 + denatran!F234)</f>
        <v>958.028836831654</v>
      </c>
      <c r="M234" s="0" t="n">
        <f aca="false">metadata!$H$12*(denatran!G234 + denatran!F234)</f>
        <v>3169.91780118938</v>
      </c>
      <c r="N234" s="0" t="n">
        <f aca="false">metadata!$H$13*(denatran!G234 + denatran!F234)</f>
        <v>1807.36884092434</v>
      </c>
      <c r="O234" s="0" t="n">
        <f aca="false">metadata!$H$14*(denatran!G234 + denatran!F234)</f>
        <v>3333.91801137775</v>
      </c>
      <c r="P234" s="0" t="n">
        <f aca="false">metadata!$H$15*(denatran!G234 + denatran!F234)</f>
        <v>3702.15951216257</v>
      </c>
      <c r="Q234" s="0" t="n">
        <f aca="false">metadata!$H$16*(denatran!L234 + denatran!O234)</f>
        <v>1720.81242277022</v>
      </c>
      <c r="R234" s="0" t="n">
        <f aca="false">metadata!$H$17*(denatran!L234 + denatran!O234)</f>
        <v>416.287087928477</v>
      </c>
      <c r="S234" s="0" t="n">
        <f aca="false">metadata!$H$18*(denatran!L234 + denatran!O234)</f>
        <v>779.210339987786</v>
      </c>
      <c r="T234" s="0" t="n">
        <f aca="false">metadata!$H$19*(denatran!M234 + denatran!N234)</f>
        <v>33447.9068070335</v>
      </c>
      <c r="U234" s="0" t="n">
        <f aca="false">metadata!$H$20*(denatran!M234 + denatran!N234)</f>
        <v>4778.27240100478</v>
      </c>
      <c r="V234" s="0" t="n">
        <f aca="false">metadata!$H$21*(denatran!M234 + denatran!N234)</f>
        <v>1592.75746700159</v>
      </c>
      <c r="W234" s="0" t="n">
        <f aca="false">IF(B234&lt;2010, 0, metadata!$H$22*(denatran!M234 + denatran!N234))</f>
        <v>0</v>
      </c>
      <c r="X234" s="0" t="n">
        <f aca="false">IF(B234&lt;2010, 0, metadata!$H$23*(denatran!M234 + denatran!N234))</f>
        <v>0</v>
      </c>
      <c r="Y234" s="0" t="n">
        <f aca="false">IF(B234&lt;2010, 0, metadata!$H$24*(denatran!M234 + denatran!N234))</f>
        <v>0</v>
      </c>
      <c r="Z234" s="0" t="n">
        <f aca="false">IF(B234&lt;2010, 0, metadata!$H$25*(denatran!M234 + denatran!N234))</f>
        <v>0</v>
      </c>
      <c r="AA234" s="0" t="n">
        <f aca="false">IF(B234&lt;2010, 0, metadata!$H$26*(denatran!M234 + denatran!N234))</f>
        <v>0</v>
      </c>
      <c r="AB234" s="0" t="n">
        <f aca="false">IF(B234&lt;2010, 0, metadata!$H$27*(denatran!M234 + denatran!N234))</f>
        <v>0</v>
      </c>
    </row>
    <row r="235" customFormat="false" ht="12.8" hidden="false" customHeight="false" outlineLevel="0" collapsed="false">
      <c r="A235" s="0" t="str">
        <f aca="false">denatran!A235</f>
        <v>CEARÁ</v>
      </c>
      <c r="B235" s="0" t="n">
        <f aca="false">denatran!B235</f>
        <v>1985</v>
      </c>
      <c r="C235" s="0" t="n">
        <f aca="false">metadata!$H$2*denatran!$D235</f>
        <v>34124.5859220406</v>
      </c>
      <c r="D235" s="0" t="n">
        <f aca="false">IF(B235&gt;2006, 0, metadata!$H$3*denatran!D235)</f>
        <v>2597.35307541429</v>
      </c>
      <c r="E235" s="0" t="n">
        <f aca="false">IF(B235&lt;2003, 0, metadata!$H$4*denatran!D235)</f>
        <v>0</v>
      </c>
      <c r="F235" s="0" t="n">
        <f aca="false">IF(B235&lt;2003, 0, metadata!$H$5*denatran!D235)</f>
        <v>0</v>
      </c>
      <c r="G235" s="0" t="n">
        <f aca="false">IF(B235&lt;2003, 0, metadata!$H$6*(denatran!H235 + denatran!I235 + denatran!X235))</f>
        <v>0</v>
      </c>
      <c r="H235" s="0" t="n">
        <f aca="false">IF(B235&gt;2006, 0, metadata!$H$7*(denatran!H235 + denatran!I235 + denatran!X235))</f>
        <v>240.023877417662</v>
      </c>
      <c r="I235" s="0" t="n">
        <f aca="false">IF(B235&lt;2003, 0, metadata!$H$8*(denatran!H235 + denatran!I235 + denatran!X235))</f>
        <v>0</v>
      </c>
      <c r="J235" s="0" t="n">
        <f aca="false">IF(B235&lt;2003, 0, metadata!$H$9*(denatran!H235 + denatran!I235 + denatran!X235))</f>
        <v>0</v>
      </c>
      <c r="K235" s="0" t="n">
        <f aca="false">metadata!$H$10*(denatran!H235 + denatran!I235 + denatran!X235)</f>
        <v>5276.26793743812</v>
      </c>
      <c r="L235" s="5" t="n">
        <f aca="false">metadata!$H$11*(denatran!G235 + denatran!F235)</f>
        <v>897.983260396019</v>
      </c>
      <c r="M235" s="0" t="n">
        <f aca="false">metadata!$H$12*(denatran!G235 + denatran!F235)</f>
        <v>2971.23950017343</v>
      </c>
      <c r="N235" s="0" t="n">
        <f aca="false">metadata!$H$13*(denatran!G235 + denatran!F235)</f>
        <v>1694.08988760597</v>
      </c>
      <c r="O235" s="0" t="n">
        <f aca="false">metadata!$H$14*(denatran!G235 + denatran!F235)</f>
        <v>3124.96080561726</v>
      </c>
      <c r="P235" s="0" t="n">
        <f aca="false">metadata!$H$15*(denatran!G235 + denatran!F235)</f>
        <v>3470.12234019221</v>
      </c>
      <c r="Q235" s="0" t="n">
        <f aca="false">metadata!$H$16*(denatran!L235 + denatran!O235)</f>
        <v>1612.95849406746</v>
      </c>
      <c r="R235" s="0" t="n">
        <f aca="false">metadata!$H$17*(denatran!L235 + denatran!O235)</f>
        <v>390.195808421649</v>
      </c>
      <c r="S235" s="0" t="n">
        <f aca="false">metadata!$H$18*(denatran!L235 + denatran!O235)</f>
        <v>730.372421722292</v>
      </c>
      <c r="T235" s="0" t="n">
        <f aca="false">metadata!$H$19*(denatran!M235 + denatran!N235)</f>
        <v>31351.5201769236</v>
      </c>
      <c r="U235" s="0" t="n">
        <f aca="false">metadata!$H$20*(denatran!M235 + denatran!N235)</f>
        <v>4478.78859670337</v>
      </c>
      <c r="V235" s="0" t="n">
        <f aca="false">metadata!$H$21*(denatran!M235 + denatran!N235)</f>
        <v>1492.92953223446</v>
      </c>
      <c r="W235" s="0" t="n">
        <f aca="false">IF(B235&lt;2010, 0, metadata!$H$22*(denatran!M235 + denatran!N235))</f>
        <v>0</v>
      </c>
      <c r="X235" s="0" t="n">
        <f aca="false">IF(B235&lt;2010, 0, metadata!$H$23*(denatran!M235 + denatran!N235))</f>
        <v>0</v>
      </c>
      <c r="Y235" s="0" t="n">
        <f aca="false">IF(B235&lt;2010, 0, metadata!$H$24*(denatran!M235 + denatran!N235))</f>
        <v>0</v>
      </c>
      <c r="Z235" s="0" t="n">
        <f aca="false">IF(B235&lt;2010, 0, metadata!$H$25*(denatran!M235 + denatran!N235))</f>
        <v>0</v>
      </c>
      <c r="AA235" s="0" t="n">
        <f aca="false">IF(B235&lt;2010, 0, metadata!$H$26*(denatran!M235 + denatran!N235))</f>
        <v>0</v>
      </c>
      <c r="AB235" s="0" t="n">
        <f aca="false">IF(B235&lt;2010, 0, metadata!$H$27*(denatran!M235 + denatran!N235))</f>
        <v>0</v>
      </c>
    </row>
    <row r="236" customFormat="false" ht="12.8" hidden="false" customHeight="false" outlineLevel="0" collapsed="false">
      <c r="A236" s="0" t="str">
        <f aca="false">denatran!A236</f>
        <v>CEARÁ</v>
      </c>
      <c r="B236" s="0" t="n">
        <f aca="false">denatran!B236</f>
        <v>1984</v>
      </c>
      <c r="C236" s="0" t="n">
        <f aca="false">metadata!$H$2*denatran!$D236</f>
        <v>31985.7876379591</v>
      </c>
      <c r="D236" s="0" t="n">
        <f aca="false">IF(B236&gt;2006, 0, metadata!$H$3*denatran!D236)</f>
        <v>2434.56093740737</v>
      </c>
      <c r="E236" s="0" t="n">
        <f aca="false">IF(B236&lt;2003, 0, metadata!$H$4*denatran!D236)</f>
        <v>0</v>
      </c>
      <c r="F236" s="0" t="n">
        <f aca="false">IF(B236&lt;2003, 0, metadata!$H$5*denatran!D236)</f>
        <v>0</v>
      </c>
      <c r="G236" s="0" t="n">
        <f aca="false">IF(B236&lt;2003, 0, metadata!$H$6*(denatran!H236 + denatran!I236 + denatran!X236))</f>
        <v>0</v>
      </c>
      <c r="H236" s="0" t="n">
        <f aca="false">IF(B236&gt;2006, 0, metadata!$H$7*(denatran!H236 + denatran!I236 + denatran!X236))</f>
        <v>224.980100525181</v>
      </c>
      <c r="I236" s="0" t="n">
        <f aca="false">IF(B236&lt;2003, 0, metadata!$H$8*(denatran!H236 + denatran!I236 + denatran!X236))</f>
        <v>0</v>
      </c>
      <c r="J236" s="0" t="n">
        <f aca="false">IF(B236&lt;2003, 0, metadata!$H$9*(denatran!H236 + denatran!I236 + denatran!X236))</f>
        <v>0</v>
      </c>
      <c r="K236" s="0" t="n">
        <f aca="false">metadata!$H$10*(denatran!H236 + denatran!I236 + denatran!X236)</f>
        <v>4945.57168117504</v>
      </c>
      <c r="L236" s="5" t="n">
        <f aca="false">metadata!$H$11*(denatran!G236 + denatran!F236)</f>
        <v>841.701110603592</v>
      </c>
      <c r="M236" s="0" t="n">
        <f aca="false">metadata!$H$12*(denatran!G236 + denatran!F236)</f>
        <v>2785.01359375265</v>
      </c>
      <c r="N236" s="0" t="n">
        <f aca="false">metadata!$H$13*(denatran!G236 + denatran!F236)</f>
        <v>1587.91082500961</v>
      </c>
      <c r="O236" s="0" t="n">
        <f aca="false">metadata!$H$14*(denatran!G236 + denatran!F236)</f>
        <v>2929.10023681372</v>
      </c>
      <c r="P236" s="0" t="n">
        <f aca="false">metadata!$H$15*(denatran!G236 + denatran!F236)</f>
        <v>3252.62836902106</v>
      </c>
      <c r="Q236" s="0" t="n">
        <f aca="false">metadata!$H$16*(denatran!L236 + denatran!O236)</f>
        <v>1511.86443633186</v>
      </c>
      <c r="R236" s="0" t="n">
        <f aca="false">metadata!$H$17*(denatran!L236 + denatran!O236)</f>
        <v>365.73983033551</v>
      </c>
      <c r="S236" s="0" t="n">
        <f aca="false">metadata!$H$18*(denatran!L236 + denatran!O236)</f>
        <v>684.595477032361</v>
      </c>
      <c r="T236" s="0" t="n">
        <f aca="false">metadata!$H$19*(denatran!M236 + denatran!N236)</f>
        <v>29386.5270276751</v>
      </c>
      <c r="U236" s="0" t="n">
        <f aca="false">metadata!$H$20*(denatran!M236 + denatran!N236)</f>
        <v>4198.07528966787</v>
      </c>
      <c r="V236" s="0" t="n">
        <f aca="false">metadata!$H$21*(denatran!M236 + denatran!N236)</f>
        <v>1399.35842988929</v>
      </c>
      <c r="W236" s="0" t="n">
        <f aca="false">IF(B236&lt;2010, 0, metadata!$H$22*(denatran!M236 + denatran!N236))</f>
        <v>0</v>
      </c>
      <c r="X236" s="0" t="n">
        <f aca="false">IF(B236&lt;2010, 0, metadata!$H$23*(denatran!M236 + denatran!N236))</f>
        <v>0</v>
      </c>
      <c r="Y236" s="0" t="n">
        <f aca="false">IF(B236&lt;2010, 0, metadata!$H$24*(denatran!M236 + denatran!N236))</f>
        <v>0</v>
      </c>
      <c r="Z236" s="0" t="n">
        <f aca="false">IF(B236&lt;2010, 0, metadata!$H$25*(denatran!M236 + denatran!N236))</f>
        <v>0</v>
      </c>
      <c r="AA236" s="0" t="n">
        <f aca="false">IF(B236&lt;2010, 0, metadata!$H$26*(denatran!M236 + denatran!N236))</f>
        <v>0</v>
      </c>
      <c r="AB236" s="0" t="n">
        <f aca="false">IF(B236&lt;2010, 0, metadata!$H$27*(denatran!M236 + denatran!N236))</f>
        <v>0</v>
      </c>
    </row>
    <row r="237" customFormat="false" ht="12.8" hidden="false" customHeight="false" outlineLevel="0" collapsed="false">
      <c r="A237" s="0" t="str">
        <f aca="false">denatran!A237</f>
        <v>CEARÁ</v>
      </c>
      <c r="B237" s="0" t="n">
        <f aca="false">denatran!B237</f>
        <v>1983</v>
      </c>
      <c r="C237" s="0" t="n">
        <f aca="false">metadata!$H$2*denatran!$D237</f>
        <v>29981.0410346933</v>
      </c>
      <c r="D237" s="0" t="n">
        <f aca="false">IF(B237&gt;2006, 0, metadata!$H$3*denatran!D237)</f>
        <v>2281.97198680986</v>
      </c>
      <c r="E237" s="0" t="n">
        <f aca="false">IF(B237&lt;2003, 0, metadata!$H$4*denatran!D237)</f>
        <v>0</v>
      </c>
      <c r="F237" s="0" t="n">
        <f aca="false">IF(B237&lt;2003, 0, metadata!$H$5*denatran!D237)</f>
        <v>0</v>
      </c>
      <c r="G237" s="0" t="n">
        <f aca="false">IF(B237&lt;2003, 0, metadata!$H$6*(denatran!H237 + denatran!I237 + denatran!X237))</f>
        <v>0</v>
      </c>
      <c r="H237" s="0" t="n">
        <f aca="false">IF(B237&gt;2006, 0, metadata!$H$7*(denatran!H237 + denatran!I237 + denatran!X237))</f>
        <v>210.879209922288</v>
      </c>
      <c r="I237" s="0" t="n">
        <f aca="false">IF(B237&lt;2003, 0, metadata!$H$8*(denatran!H237 + denatran!I237 + denatran!X237))</f>
        <v>0</v>
      </c>
      <c r="J237" s="0" t="n">
        <f aca="false">IF(B237&lt;2003, 0, metadata!$H$9*(denatran!H237 + denatran!I237 + denatran!X237))</f>
        <v>0</v>
      </c>
      <c r="K237" s="0" t="n">
        <f aca="false">metadata!$H$10*(denatran!H237 + denatran!I237 + denatran!X237)</f>
        <v>4635.60219906428</v>
      </c>
      <c r="L237" s="5" t="n">
        <f aca="false">metadata!$H$11*(denatran!G237 + denatran!F237)</f>
        <v>788.946510293389</v>
      </c>
      <c r="M237" s="0" t="n">
        <f aca="false">metadata!$H$12*(denatran!G237 + denatran!F237)</f>
        <v>2610.45961354993</v>
      </c>
      <c r="N237" s="0" t="n">
        <f aca="false">metadata!$H$13*(denatran!G237 + denatran!F237)</f>
        <v>1488.38665919075</v>
      </c>
      <c r="O237" s="0" t="n">
        <f aca="false">metadata!$H$14*(denatran!G237 + denatran!F237)</f>
        <v>2745.51545794748</v>
      </c>
      <c r="P237" s="0" t="n">
        <f aca="false">metadata!$H$15*(denatran!G237 + denatran!F237)</f>
        <v>3048.76608655088</v>
      </c>
      <c r="Q237" s="0" t="n">
        <f aca="false">metadata!$H$16*(denatran!L237 + denatran!O237)</f>
        <v>1417.10656675426</v>
      </c>
      <c r="R237" s="0" t="n">
        <f aca="false">metadata!$H$17*(denatran!L237 + denatran!O237)</f>
        <v>342.816659243297</v>
      </c>
      <c r="S237" s="0" t="n">
        <f aca="false">metadata!$H$18*(denatran!L237 + denatran!O237)</f>
        <v>641.687655823575</v>
      </c>
      <c r="T237" s="0" t="n">
        <f aca="false">metadata!$H$19*(denatran!M237 + denatran!N237)</f>
        <v>27544.6921193925</v>
      </c>
      <c r="U237" s="0" t="n">
        <f aca="false">metadata!$H$20*(denatran!M237 + denatran!N237)</f>
        <v>3934.95601705606</v>
      </c>
      <c r="V237" s="0" t="n">
        <f aca="false">metadata!$H$21*(denatran!M237 + denatran!N237)</f>
        <v>1311.65200568535</v>
      </c>
      <c r="W237" s="0" t="n">
        <f aca="false">IF(B237&lt;2010, 0, metadata!$H$22*(denatran!M237 + denatran!N237))</f>
        <v>0</v>
      </c>
      <c r="X237" s="0" t="n">
        <f aca="false">IF(B237&lt;2010, 0, metadata!$H$23*(denatran!M237 + denatran!N237))</f>
        <v>0</v>
      </c>
      <c r="Y237" s="0" t="n">
        <f aca="false">IF(B237&lt;2010, 0, metadata!$H$24*(denatran!M237 + denatran!N237))</f>
        <v>0</v>
      </c>
      <c r="Z237" s="0" t="n">
        <f aca="false">IF(B237&lt;2010, 0, metadata!$H$25*(denatran!M237 + denatran!N237))</f>
        <v>0</v>
      </c>
      <c r="AA237" s="0" t="n">
        <f aca="false">IF(B237&lt;2010, 0, metadata!$H$26*(denatran!M237 + denatran!N237))</f>
        <v>0</v>
      </c>
      <c r="AB237" s="0" t="n">
        <f aca="false">IF(B237&lt;2010, 0, metadata!$H$27*(denatran!M237 + denatran!N237))</f>
        <v>0</v>
      </c>
    </row>
    <row r="238" customFormat="false" ht="12.8" hidden="false" customHeight="false" outlineLevel="0" collapsed="false">
      <c r="A238" s="0" t="str">
        <f aca="false">denatran!A238</f>
        <v>CEARÁ</v>
      </c>
      <c r="B238" s="0" t="n">
        <f aca="false">denatran!B238</f>
        <v>1982</v>
      </c>
      <c r="C238" s="0" t="n">
        <f aca="false">metadata!$H$2*denatran!$D238</f>
        <v>28101.9442665604</v>
      </c>
      <c r="D238" s="0" t="n">
        <f aca="false">IF(B238&gt;2006, 0, metadata!$H$3*denatran!D238)</f>
        <v>2138.94672693239</v>
      </c>
      <c r="E238" s="0" t="n">
        <f aca="false">IF(B238&lt;2003, 0, metadata!$H$4*denatran!D238)</f>
        <v>0</v>
      </c>
      <c r="F238" s="0" t="n">
        <f aca="false">IF(B238&lt;2003, 0, metadata!$H$5*denatran!D238)</f>
        <v>0</v>
      </c>
      <c r="G238" s="0" t="n">
        <f aca="false">IF(B238&lt;2003, 0, metadata!$H$6*(denatran!H238 + denatran!I238 + denatran!X238))</f>
        <v>0</v>
      </c>
      <c r="H238" s="0" t="n">
        <f aca="false">IF(B238&gt;2006, 0, metadata!$H$7*(denatran!H238 + denatran!I238 + denatran!X238))</f>
        <v>197.662109109383</v>
      </c>
      <c r="I238" s="0" t="n">
        <f aca="false">IF(B238&lt;2003, 0, metadata!$H$8*(denatran!H238 + denatran!I238 + denatran!X238))</f>
        <v>0</v>
      </c>
      <c r="J238" s="0" t="n">
        <f aca="false">IF(B238&lt;2003, 0, metadata!$H$9*(denatran!H238 + denatran!I238 + denatran!X238))</f>
        <v>0</v>
      </c>
      <c r="K238" s="0" t="n">
        <f aca="false">metadata!$H$10*(denatran!H238 + denatran!I238 + denatran!X238)</f>
        <v>4345.06041632459</v>
      </c>
      <c r="L238" s="5" t="n">
        <f aca="false">metadata!$H$11*(denatran!G238 + denatran!F238)</f>
        <v>739.49836618103</v>
      </c>
      <c r="M238" s="0" t="n">
        <f aca="false">metadata!$H$12*(denatran!G238 + denatran!F238)</f>
        <v>2446.84600795542</v>
      </c>
      <c r="N238" s="0" t="n">
        <f aca="false">metadata!$H$13*(denatran!G238 + denatran!F238)</f>
        <v>1395.10028672019</v>
      </c>
      <c r="O238" s="0" t="n">
        <f aca="false">metadata!$H$14*(denatran!G238 + denatran!F238)</f>
        <v>2573.43706954469</v>
      </c>
      <c r="P238" s="0" t="n">
        <f aca="false">metadata!$H$15*(denatran!G238 + denatran!F238)</f>
        <v>2857.68111076896</v>
      </c>
      <c r="Q238" s="0" t="n">
        <f aca="false">metadata!$H$16*(denatran!L238 + denatran!O238)</f>
        <v>1328.28775734046</v>
      </c>
      <c r="R238" s="0" t="n">
        <f aca="false">metadata!$H$17*(denatran!L238 + denatran!O238)</f>
        <v>321.330224676174</v>
      </c>
      <c r="S238" s="0" t="n">
        <f aca="false">metadata!$H$18*(denatran!L238 + denatran!O238)</f>
        <v>601.46913243029</v>
      </c>
      <c r="T238" s="0" t="n">
        <f aca="false">metadata!$H$19*(denatran!M238 + denatran!N238)</f>
        <v>25818.2963654601</v>
      </c>
      <c r="U238" s="0" t="n">
        <f aca="false">metadata!$H$20*(denatran!M238 + denatran!N238)</f>
        <v>3688.32805220859</v>
      </c>
      <c r="V238" s="0" t="n">
        <f aca="false">metadata!$H$21*(denatran!M238 + denatran!N238)</f>
        <v>1229.44268406953</v>
      </c>
      <c r="W238" s="0" t="n">
        <f aca="false">IF(B238&lt;2010, 0, metadata!$H$22*(denatran!M238 + denatran!N238))</f>
        <v>0</v>
      </c>
      <c r="X238" s="0" t="n">
        <f aca="false">IF(B238&lt;2010, 0, metadata!$H$23*(denatran!M238 + denatran!N238))</f>
        <v>0</v>
      </c>
      <c r="Y238" s="0" t="n">
        <f aca="false">IF(B238&lt;2010, 0, metadata!$H$24*(denatran!M238 + denatran!N238))</f>
        <v>0</v>
      </c>
      <c r="Z238" s="0" t="n">
        <f aca="false">IF(B238&lt;2010, 0, metadata!$H$25*(denatran!M238 + denatran!N238))</f>
        <v>0</v>
      </c>
      <c r="AA238" s="0" t="n">
        <f aca="false">IF(B238&lt;2010, 0, metadata!$H$26*(denatran!M238 + denatran!N238))</f>
        <v>0</v>
      </c>
      <c r="AB238" s="0" t="n">
        <f aca="false">IF(B238&lt;2010, 0, metadata!$H$27*(denatran!M238 + denatran!N238))</f>
        <v>0</v>
      </c>
    </row>
    <row r="239" customFormat="false" ht="12.8" hidden="false" customHeight="false" outlineLevel="0" collapsed="false">
      <c r="A239" s="0" t="str">
        <f aca="false">denatran!A239</f>
        <v>CEARÁ</v>
      </c>
      <c r="B239" s="0" t="n">
        <f aca="false">denatran!B239</f>
        <v>1981</v>
      </c>
      <c r="C239" s="0" t="n">
        <f aca="false">metadata!$H$2*denatran!$D239</f>
        <v>26340.6220833701</v>
      </c>
      <c r="D239" s="0" t="n">
        <f aca="false">IF(B239&gt;2006, 0, metadata!$H$3*denatran!D239)</f>
        <v>2004.88574228759</v>
      </c>
      <c r="E239" s="0" t="n">
        <f aca="false">IF(B239&lt;2003, 0, metadata!$H$4*denatran!D239)</f>
        <v>0</v>
      </c>
      <c r="F239" s="0" t="n">
        <f aca="false">IF(B239&lt;2003, 0, metadata!$H$5*denatran!D239)</f>
        <v>0</v>
      </c>
      <c r="G239" s="0" t="n">
        <f aca="false">IF(B239&lt;2003, 0, metadata!$H$6*(denatran!H239 + denatran!I239 + denatran!X239))</f>
        <v>0</v>
      </c>
      <c r="H239" s="0" t="n">
        <f aca="false">IF(B239&gt;2006, 0, metadata!$H$7*(denatran!H239 + denatran!I239 + denatran!X239))</f>
        <v>185.273405529011</v>
      </c>
      <c r="I239" s="0" t="n">
        <f aca="false">IF(B239&lt;2003, 0, metadata!$H$8*(denatran!H239 + denatran!I239 + denatran!X239))</f>
        <v>0</v>
      </c>
      <c r="J239" s="0" t="n">
        <f aca="false">IF(B239&lt;2003, 0, metadata!$H$9*(denatran!H239 + denatran!I239 + denatran!X239))</f>
        <v>0</v>
      </c>
      <c r="K239" s="0" t="n">
        <f aca="false">metadata!$H$10*(denatran!H239 + denatran!I239 + denatran!X239)</f>
        <v>4072.72867920414</v>
      </c>
      <c r="L239" s="5" t="n">
        <f aca="false">metadata!$H$11*(denatran!G239 + denatran!F239)</f>
        <v>693.149442262</v>
      </c>
      <c r="M239" s="0" t="n">
        <f aca="false">metadata!$H$12*(denatran!G239 + denatran!F239)</f>
        <v>2293.48707621094</v>
      </c>
      <c r="N239" s="0" t="n">
        <f aca="false">metadata!$H$13*(denatran!G239 + denatran!F239)</f>
        <v>1307.66074661338</v>
      </c>
      <c r="O239" s="0" t="n">
        <f aca="false">metadata!$H$14*(denatran!G239 + denatran!F239)</f>
        <v>2412.14389514227</v>
      </c>
      <c r="P239" s="0" t="n">
        <f aca="false">metadata!$H$15*(denatran!G239 + denatran!F239)</f>
        <v>2678.57260905328</v>
      </c>
      <c r="Q239" s="0" t="n">
        <f aca="false">metadata!$H$16*(denatran!L239 + denatran!O239)</f>
        <v>1245.03577055719</v>
      </c>
      <c r="R239" s="0" t="n">
        <f aca="false">metadata!$H$17*(denatran!L239 + denatran!O239)</f>
        <v>301.190477494156</v>
      </c>
      <c r="S239" s="0" t="n">
        <f aca="false">metadata!$H$18*(denatran!L239 + denatran!O239)</f>
        <v>563.771351970512</v>
      </c>
      <c r="T239" s="0" t="n">
        <f aca="false">metadata!$H$19*(denatran!M239 + denatran!N239)</f>
        <v>24200.1044820331</v>
      </c>
      <c r="U239" s="0" t="n">
        <f aca="false">metadata!$H$20*(denatran!M239 + denatran!N239)</f>
        <v>3457.15778314758</v>
      </c>
      <c r="V239" s="0" t="n">
        <f aca="false">metadata!$H$21*(denatran!M239 + denatran!N239)</f>
        <v>1152.38592771586</v>
      </c>
      <c r="W239" s="0" t="n">
        <f aca="false">IF(B239&lt;2010, 0, metadata!$H$22*(denatran!M239 + denatran!N239))</f>
        <v>0</v>
      </c>
      <c r="X239" s="0" t="n">
        <f aca="false">IF(B239&lt;2010, 0, metadata!$H$23*(denatran!M239 + denatran!N239))</f>
        <v>0</v>
      </c>
      <c r="Y239" s="0" t="n">
        <f aca="false">IF(B239&lt;2010, 0, metadata!$H$24*(denatran!M239 + denatran!N239))</f>
        <v>0</v>
      </c>
      <c r="Z239" s="0" t="n">
        <f aca="false">IF(B239&lt;2010, 0, metadata!$H$25*(denatran!M239 + denatran!N239))</f>
        <v>0</v>
      </c>
      <c r="AA239" s="0" t="n">
        <f aca="false">IF(B239&lt;2010, 0, metadata!$H$26*(denatran!M239 + denatran!N239))</f>
        <v>0</v>
      </c>
      <c r="AB239" s="0" t="n">
        <f aca="false">IF(B239&lt;2010, 0, metadata!$H$27*(denatran!M239 + denatran!N239))</f>
        <v>0</v>
      </c>
    </row>
    <row r="240" customFormat="false" ht="12.8" hidden="false" customHeight="false" outlineLevel="0" collapsed="false">
      <c r="A240" s="0" t="str">
        <f aca="false">denatran!A240</f>
        <v>CEARÁ</v>
      </c>
      <c r="B240" s="0" t="n">
        <f aca="false">denatran!B240</f>
        <v>1980</v>
      </c>
      <c r="C240" s="0" t="n">
        <f aca="false">metadata!$H$2*denatran!$D240</f>
        <v>24689.6928254369</v>
      </c>
      <c r="D240" s="0" t="n">
        <f aca="false">IF(B240&gt;2006, 0, metadata!$H$3*denatran!D240)</f>
        <v>1879.22718645396</v>
      </c>
      <c r="E240" s="0" t="n">
        <f aca="false">IF(B240&lt;2003, 0, metadata!$H$4*denatran!D240)</f>
        <v>0</v>
      </c>
      <c r="F240" s="0" t="n">
        <f aca="false">IF(B240&lt;2003, 0, metadata!$H$5*denatran!D240)</f>
        <v>0</v>
      </c>
      <c r="G240" s="0" t="n">
        <f aca="false">IF(B240&lt;2003, 0, metadata!$H$6*(denatran!H240 + denatran!I240 + denatran!X240))</f>
        <v>0</v>
      </c>
      <c r="H240" s="0" t="n">
        <f aca="false">IF(B240&gt;2006, 0, metadata!$H$7*(denatran!H240 + denatran!I240 + denatran!X240))</f>
        <v>173.661178416961</v>
      </c>
      <c r="I240" s="0" t="n">
        <f aca="false">IF(B240&lt;2003, 0, metadata!$H$8*(denatran!H240 + denatran!I240 + denatran!X240))</f>
        <v>0</v>
      </c>
      <c r="J240" s="0" t="n">
        <f aca="false">IF(B240&lt;2003, 0, metadata!$H$9*(denatran!H240 + denatran!I240 + denatran!X240))</f>
        <v>0</v>
      </c>
      <c r="K240" s="0" t="n">
        <f aca="false">metadata!$H$10*(denatran!H240 + denatran!I240 + denatran!X240)</f>
        <v>3817.46565182231</v>
      </c>
      <c r="L240" s="5" t="n">
        <f aca="false">metadata!$H$11*(denatran!G240 + denatran!F240)</f>
        <v>649.705491290437</v>
      </c>
      <c r="M240" s="0" t="n">
        <f aca="false">metadata!$H$12*(denatran!G240 + denatran!F240)</f>
        <v>2149.74009465432</v>
      </c>
      <c r="N240" s="0" t="n">
        <f aca="false">metadata!$H$13*(denatran!G240 + denatran!F240)</f>
        <v>1225.70158182213</v>
      </c>
      <c r="O240" s="0" t="n">
        <f aca="false">metadata!$H$14*(denatran!G240 + denatran!F240)</f>
        <v>2260.9599588544</v>
      </c>
      <c r="P240" s="0" t="n">
        <f aca="false">metadata!$H$15*(denatran!G240 + denatran!F240)</f>
        <v>2510.68994190184</v>
      </c>
      <c r="Q240" s="0" t="n">
        <f aca="false">metadata!$H$16*(denatran!L240 + denatran!O240)</f>
        <v>1167.0016992934</v>
      </c>
      <c r="R240" s="0" t="n">
        <f aca="false">metadata!$H$17*(denatran!L240 + denatran!O240)</f>
        <v>282.313012492298</v>
      </c>
      <c r="S240" s="0" t="n">
        <f aca="false">metadata!$H$18*(denatran!L240 + denatran!O240)</f>
        <v>528.436323936368</v>
      </c>
      <c r="T240" s="0" t="n">
        <f aca="false">metadata!$H$19*(denatran!M240 + denatran!N240)</f>
        <v>22683.334665133</v>
      </c>
      <c r="U240" s="0" t="n">
        <f aca="false">metadata!$H$20*(denatran!M240 + denatran!N240)</f>
        <v>3240.47638073328</v>
      </c>
      <c r="V240" s="0" t="n">
        <f aca="false">metadata!$H$21*(denatran!M240 + denatran!N240)</f>
        <v>1080.15879357776</v>
      </c>
      <c r="W240" s="0" t="n">
        <f aca="false">IF(B240&lt;2010, 0, metadata!$H$22*(denatran!M240 + denatran!N240))</f>
        <v>0</v>
      </c>
      <c r="X240" s="0" t="n">
        <f aca="false">IF(B240&lt;2010, 0, metadata!$H$23*(denatran!M240 + denatran!N240))</f>
        <v>0</v>
      </c>
      <c r="Y240" s="0" t="n">
        <f aca="false">IF(B240&lt;2010, 0, metadata!$H$24*(denatran!M240 + denatran!N240))</f>
        <v>0</v>
      </c>
      <c r="Z240" s="0" t="n">
        <f aca="false">IF(B240&lt;2010, 0, metadata!$H$25*(denatran!M240 + denatran!N240))</f>
        <v>0</v>
      </c>
      <c r="AA240" s="0" t="n">
        <f aca="false">IF(B240&lt;2010, 0, metadata!$H$26*(denatran!M240 + denatran!N240))</f>
        <v>0</v>
      </c>
      <c r="AB240" s="0" t="n">
        <f aca="false">IF(B240&lt;2010, 0, metadata!$H$27*(denatran!M240 + denatran!N240))</f>
        <v>0</v>
      </c>
    </row>
    <row r="241" customFormat="false" ht="12.8" hidden="false" customHeight="false" outlineLevel="0" collapsed="false">
      <c r="A241" s="0" t="str">
        <f aca="false">denatran!A241</f>
        <v>CEARÁ</v>
      </c>
      <c r="B241" s="0" t="n">
        <f aca="false">denatran!B241</f>
        <v>1979</v>
      </c>
      <c r="C241" s="0" t="n">
        <f aca="false">metadata!$H$2*denatran!$D241</f>
        <v>23142.2374872188</v>
      </c>
      <c r="D241" s="0" t="n">
        <f aca="false">IF(B241&gt;2006, 0, metadata!$H$3*denatran!D241)</f>
        <v>1761.44442739076</v>
      </c>
      <c r="E241" s="0" t="n">
        <f aca="false">IF(B241&lt;2003, 0, metadata!$H$4*denatran!D241)</f>
        <v>0</v>
      </c>
      <c r="F241" s="0" t="n">
        <f aca="false">IF(B241&lt;2003, 0, metadata!$H$5*denatran!D241)</f>
        <v>0</v>
      </c>
      <c r="G241" s="0" t="n">
        <f aca="false">IF(B241&lt;2003, 0, metadata!$H$6*(denatran!H241 + denatran!I241 + denatran!X241))</f>
        <v>0</v>
      </c>
      <c r="H241" s="0" t="n">
        <f aca="false">IF(B241&gt;2006, 0, metadata!$H$7*(denatran!H241 + denatran!I241 + denatran!X241))</f>
        <v>162.776761203568</v>
      </c>
      <c r="I241" s="0" t="n">
        <f aca="false">IF(B241&lt;2003, 0, metadata!$H$8*(denatran!H241 + denatran!I241 + denatran!X241))</f>
        <v>0</v>
      </c>
      <c r="J241" s="0" t="n">
        <f aca="false">IF(B241&lt;2003, 0, metadata!$H$9*(denatran!H241 + denatran!I241 + denatran!X241))</f>
        <v>0</v>
      </c>
      <c r="K241" s="0" t="n">
        <f aca="false">metadata!$H$10*(denatran!H241 + denatran!I241 + denatran!X241)</f>
        <v>3578.20153285803</v>
      </c>
      <c r="L241" s="5" t="n">
        <f aca="false">metadata!$H$11*(denatran!G241 + denatran!F241)</f>
        <v>608.984440693519</v>
      </c>
      <c r="M241" s="0" t="n">
        <f aca="false">metadata!$H$12*(denatran!G241 + denatran!F241)</f>
        <v>2015.00262307966</v>
      </c>
      <c r="N241" s="0" t="n">
        <f aca="false">metadata!$H$13*(denatran!G241 + denatran!F241)</f>
        <v>1148.87930342186</v>
      </c>
      <c r="O241" s="0" t="n">
        <f aca="false">metadata!$H$14*(denatran!G241 + denatran!F241)</f>
        <v>2119.25165237348</v>
      </c>
      <c r="P241" s="0" t="n">
        <f aca="false">metadata!$H$15*(denatran!G241 + denatran!F241)</f>
        <v>2353.32951702025</v>
      </c>
      <c r="Q241" s="0" t="n">
        <f aca="false">metadata!$H$16*(denatran!L241 + denatran!O241)</f>
        <v>1093.85850459878</v>
      </c>
      <c r="R241" s="0" t="n">
        <f aca="false">metadata!$H$17*(denatran!L241 + denatran!O241)</f>
        <v>264.61871466047</v>
      </c>
      <c r="S241" s="0" t="n">
        <f aca="false">metadata!$H$18*(denatran!L241 + denatran!O241)</f>
        <v>495.315960059618</v>
      </c>
      <c r="T241" s="0" t="n">
        <f aca="false">metadata!$H$19*(denatran!M241 + denatran!N241)</f>
        <v>21261.6301682677</v>
      </c>
      <c r="U241" s="0" t="n">
        <f aca="false">metadata!$H$20*(denatran!M241 + denatran!N241)</f>
        <v>3037.37573832395</v>
      </c>
      <c r="V241" s="0" t="n">
        <f aca="false">metadata!$H$21*(denatran!M241 + denatran!N241)</f>
        <v>1012.45857944132</v>
      </c>
      <c r="W241" s="0" t="n">
        <f aca="false">IF(B241&lt;2010, 0, metadata!$H$22*(denatran!M241 + denatran!N241))</f>
        <v>0</v>
      </c>
      <c r="X241" s="0" t="n">
        <f aca="false">IF(B241&lt;2010, 0, metadata!$H$23*(denatran!M241 + denatran!N241))</f>
        <v>0</v>
      </c>
      <c r="Y241" s="0" t="n">
        <f aca="false">IF(B241&lt;2010, 0, metadata!$H$24*(denatran!M241 + denatran!N241))</f>
        <v>0</v>
      </c>
      <c r="Z241" s="0" t="n">
        <f aca="false">IF(B241&lt;2010, 0, metadata!$H$25*(denatran!M241 + denatran!N241))</f>
        <v>0</v>
      </c>
      <c r="AA241" s="0" t="n">
        <f aca="false">IF(B241&lt;2010, 0, metadata!$H$26*(denatran!M241 + denatran!N241))</f>
        <v>0</v>
      </c>
      <c r="AB241" s="0" t="n">
        <f aca="false">IF(B241&lt;2010, 0, metadata!$H$27*(denatran!M241 + denatran!N241))</f>
        <v>0</v>
      </c>
    </row>
    <row r="242" customFormat="false" ht="12.8" hidden="false" customHeight="false" outlineLevel="0" collapsed="false">
      <c r="A242" s="0" t="str">
        <f aca="false">denatran!A242</f>
        <v>DISTRITO FEDERAL</v>
      </c>
      <c r="B242" s="0" t="n">
        <f aca="false">denatran!B242</f>
        <v>2018</v>
      </c>
      <c r="C242" s="0" t="n">
        <f aca="false">metadata!$H$2*denatran!$D242</f>
        <v>334599.109156641</v>
      </c>
      <c r="D242" s="0" t="n">
        <f aca="false">IF(B242&gt;2006, 0, metadata!$H$3*denatran!D242)</f>
        <v>0</v>
      </c>
      <c r="E242" s="0" t="n">
        <f aca="false">IF(B242&lt;2003, 0, metadata!$H$4*denatran!D242)</f>
        <v>423823.418826899</v>
      </c>
      <c r="F242" s="0" t="n">
        <f aca="false">IF(B242&lt;2003, 0, metadata!$H$5*denatran!D242)</f>
        <v>500819.850894718</v>
      </c>
      <c r="G242" s="0" t="n">
        <f aca="false">IF(B242&lt;2003, 0, metadata!$H$6*(denatran!H242 + denatran!I242 + denatran!X242))</f>
        <v>63585.9953771768</v>
      </c>
      <c r="H242" s="0" t="n">
        <f aca="false">IF(B242&gt;2006, 0, metadata!$H$7*(denatran!H242 + denatran!I242 + denatran!X242))</f>
        <v>0</v>
      </c>
      <c r="I242" s="0" t="n">
        <f aca="false">IF(B242&lt;2003, 0, metadata!$H$8*(denatran!H242 + denatran!I242 + denatran!X242))</f>
        <v>55578.6765248745</v>
      </c>
      <c r="J242" s="0" t="n">
        <f aca="false">IF(B242&lt;2003, 0, metadata!$H$9*(denatran!H242 + denatran!I242 + denatran!X242))</f>
        <v>65675.7112836232</v>
      </c>
      <c r="K242" s="0" t="n">
        <f aca="false">metadata!$H$10*(denatran!H242 + denatran!I242 + denatran!X242)</f>
        <v>54068.9540103579</v>
      </c>
      <c r="L242" s="5" t="n">
        <f aca="false">metadata!$H$11*(denatran!G242 + denatran!F242)</f>
        <v>2021.83677599166</v>
      </c>
      <c r="M242" s="0" t="n">
        <f aca="false">metadata!$H$12*(denatran!G242 + denatran!F242)</f>
        <v>6689.83661129766</v>
      </c>
      <c r="N242" s="0" t="n">
        <f aca="false">metadata!$H$13*(denatran!G242 + denatran!F242)</f>
        <v>3814.2951964236</v>
      </c>
      <c r="O242" s="0" t="n">
        <f aca="false">metadata!$H$14*(denatran!G242 + denatran!F242)</f>
        <v>7035.94483213767</v>
      </c>
      <c r="P242" s="0" t="n">
        <f aca="false">metadata!$H$15*(denatran!G242 + denatran!F242)</f>
        <v>7813.0865841494</v>
      </c>
      <c r="Q242" s="0" t="n">
        <f aca="false">metadata!$H$16*(denatran!L242 + denatran!O242)</f>
        <v>10995.2715341109</v>
      </c>
      <c r="R242" s="0" t="n">
        <f aca="false">metadata!$H$17*(denatran!L242 + denatran!O242)</f>
        <v>2659.90035134067</v>
      </c>
      <c r="S242" s="0" t="n">
        <f aca="false">metadata!$H$18*(denatran!L242 + denatran!O242)</f>
        <v>4978.82811454843</v>
      </c>
      <c r="T242" s="0" t="n">
        <f aca="false">metadata!$H$19*(denatran!M242 + denatran!N242)</f>
        <v>127228.464893719</v>
      </c>
      <c r="U242" s="0" t="n">
        <f aca="false">metadata!$H$20*(denatran!M242 + denatran!N242)</f>
        <v>18175.4949848171</v>
      </c>
      <c r="V242" s="0" t="n">
        <f aca="false">metadata!$H$21*(denatran!M242 + denatran!N242)</f>
        <v>6058.49832827235</v>
      </c>
      <c r="W242" s="0" t="n">
        <f aca="false">IF(B242&lt;2010, 0, metadata!$H$22*(denatran!M242 + denatran!N242))</f>
        <v>21996.2401692688</v>
      </c>
      <c r="X242" s="0" t="n">
        <f aca="false">IF(B242&lt;2010, 0, metadata!$H$23*(denatran!M242 + denatran!N242))</f>
        <v>3445.19424337944</v>
      </c>
      <c r="Y242" s="0" t="n">
        <f aca="false">IF(B242&lt;2010, 0, metadata!$H$24*(denatran!M242 + denatran!N242))</f>
        <v>1060.05976719367</v>
      </c>
      <c r="Z242" s="0" t="n">
        <f aca="false">IF(B242&lt;2010, 0, metadata!$H$25*(denatran!M242 + denatran!N242))</f>
        <v>25992.31951908</v>
      </c>
      <c r="AA242" s="0" t="n">
        <f aca="false">IF(B242&lt;2010, 0, metadata!$H$26*(denatran!M242 + denatran!N242))</f>
        <v>4071.08618973542</v>
      </c>
      <c r="AB242" s="0" t="n">
        <f aca="false">IF(B242&lt;2010, 0, metadata!$H$27*(denatran!M242 + denatran!N242))</f>
        <v>1252.64190453397</v>
      </c>
    </row>
    <row r="243" customFormat="false" ht="12.8" hidden="false" customHeight="false" outlineLevel="0" collapsed="false">
      <c r="A243" s="0" t="str">
        <f aca="false">denatran!A243</f>
        <v>DISTRITO FEDERAL</v>
      </c>
      <c r="B243" s="0" t="n">
        <f aca="false">denatran!B243</f>
        <v>2017</v>
      </c>
      <c r="C243" s="0" t="n">
        <f aca="false">metadata!$H$2*denatran!$D243</f>
        <v>324871.406619103</v>
      </c>
      <c r="D243" s="0" t="n">
        <f aca="false">IF(B243&gt;2006, 0, metadata!$H$3*denatran!D243)</f>
        <v>0</v>
      </c>
      <c r="E243" s="0" t="n">
        <f aca="false">IF(B243&lt;2003, 0, metadata!$H$4*denatran!D243)</f>
        <v>411501.72389716</v>
      </c>
      <c r="F243" s="0" t="n">
        <f aca="false">IF(B243&lt;2003, 0, metadata!$H$5*denatran!D243)</f>
        <v>486259.661100198</v>
      </c>
      <c r="G243" s="0" t="n">
        <f aca="false">IF(B243&lt;2003, 0, metadata!$H$6*(denatran!H243 + denatran!I243 + denatran!X243))</f>
        <v>60228.4659882242</v>
      </c>
      <c r="H243" s="0" t="n">
        <f aca="false">IF(B243&gt;2006, 0, metadata!$H$7*(denatran!H243 + denatran!I243 + denatran!X243))</f>
        <v>0</v>
      </c>
      <c r="I243" s="0" t="n">
        <f aca="false">IF(B243&lt;2003, 0, metadata!$H$8*(denatran!H243 + denatran!I243 + denatran!X243))</f>
        <v>52643.9573508732</v>
      </c>
      <c r="J243" s="0" t="n">
        <f aca="false">IF(B243&lt;2003, 0, metadata!$H$9*(denatran!H243 + denatran!I243 + denatran!X243))</f>
        <v>62207.8386889247</v>
      </c>
      <c r="K243" s="0" t="n">
        <f aca="false">metadata!$H$10*(denatran!H243 + denatran!I243 + denatran!X243)</f>
        <v>51213.9526685865</v>
      </c>
      <c r="L243" s="5" t="n">
        <f aca="false">metadata!$H$11*(denatran!G243 + denatran!F243)</f>
        <v>1984.31739399335</v>
      </c>
      <c r="M243" s="0" t="n">
        <f aca="false">metadata!$H$12*(denatran!G243 + denatran!F243)</f>
        <v>6565.69279399943</v>
      </c>
      <c r="N243" s="0" t="n">
        <f aca="false">metadata!$H$13*(denatran!G243 + denatran!F243)</f>
        <v>3743.51302437672</v>
      </c>
      <c r="O243" s="0" t="n">
        <f aca="false">metadata!$H$14*(denatran!G243 + denatran!F243)</f>
        <v>6905.37825771846</v>
      </c>
      <c r="P243" s="0" t="n">
        <f aca="false">metadata!$H$15*(denatran!G243 + denatran!F243)</f>
        <v>7668.09852991203</v>
      </c>
      <c r="Q243" s="0" t="n">
        <f aca="false">metadata!$H$16*(denatran!L243 + denatran!O243)</f>
        <v>10683.1271399097</v>
      </c>
      <c r="R243" s="0" t="n">
        <f aca="false">metadata!$H$17*(denatran!L243 + denatran!O243)</f>
        <v>2584.38852962449</v>
      </c>
      <c r="S243" s="0" t="n">
        <f aca="false">metadata!$H$18*(denatran!L243 + denatran!O243)</f>
        <v>4837.48433046577</v>
      </c>
      <c r="T243" s="0" t="n">
        <f aca="false">metadata!$H$19*(denatran!M243 + denatran!N243)</f>
        <v>122206.32064445</v>
      </c>
      <c r="U243" s="0" t="n">
        <f aca="false">metadata!$H$20*(denatran!M243 + denatran!N243)</f>
        <v>17458.0458063501</v>
      </c>
      <c r="V243" s="0" t="n">
        <f aca="false">metadata!$H$21*(denatran!M243 + denatran!N243)</f>
        <v>5819.34860211668</v>
      </c>
      <c r="W243" s="0" t="n">
        <f aca="false">IF(B243&lt;2010, 0, metadata!$H$22*(denatran!M243 + denatran!N243))</f>
        <v>21127.9730628165</v>
      </c>
      <c r="X243" s="0" t="n">
        <f aca="false">IF(B243&lt;2010, 0, metadata!$H$23*(denatran!M243 + denatran!N243))</f>
        <v>3309.20060020017</v>
      </c>
      <c r="Y243" s="0" t="n">
        <f aca="false">IF(B243&lt;2010, 0, metadata!$H$24*(denatran!M243 + denatran!N243))</f>
        <v>1018.21556929236</v>
      </c>
      <c r="Z243" s="0" t="n">
        <f aca="false">IF(B243&lt;2010, 0, metadata!$H$25*(denatran!M243 + denatran!N243))</f>
        <v>24966.3134432624</v>
      </c>
      <c r="AA243" s="0" t="n">
        <f aca="false">IF(B243&lt;2010, 0, metadata!$H$26*(denatran!M243 + denatran!N243))</f>
        <v>3910.3864429206</v>
      </c>
      <c r="AB243" s="0" t="n">
        <f aca="false">IF(B243&lt;2010, 0, metadata!$H$27*(denatran!M243 + denatran!N243))</f>
        <v>1203.19582859095</v>
      </c>
    </row>
    <row r="244" customFormat="false" ht="12.8" hidden="false" customHeight="false" outlineLevel="0" collapsed="false">
      <c r="A244" s="0" t="str">
        <f aca="false">denatran!A244</f>
        <v>DISTRITO FEDERAL</v>
      </c>
      <c r="B244" s="0" t="n">
        <f aca="false">denatran!B244</f>
        <v>2016</v>
      </c>
      <c r="C244" s="0" t="n">
        <f aca="false">metadata!$H$2*denatran!$D244</f>
        <v>316336.291763476</v>
      </c>
      <c r="D244" s="0" t="n">
        <f aca="false">IF(B244&gt;2006, 0, metadata!$H$3*denatran!D244)</f>
        <v>0</v>
      </c>
      <c r="E244" s="0" t="n">
        <f aca="false">IF(B244&lt;2003, 0, metadata!$H$4*denatran!D244)</f>
        <v>400690.632477013</v>
      </c>
      <c r="F244" s="0" t="n">
        <f aca="false">IF(B244&lt;2003, 0, metadata!$H$5*denatran!D244)</f>
        <v>473484.507693071</v>
      </c>
      <c r="G244" s="0" t="n">
        <f aca="false">IF(B244&lt;2003, 0, metadata!$H$6*(denatran!H244 + denatran!I244 + denatran!X244))</f>
        <v>57325.3687841239</v>
      </c>
      <c r="H244" s="0" t="n">
        <f aca="false">IF(B244&gt;2006, 0, metadata!$H$7*(denatran!H244 + denatran!I244 + denatran!X244))</f>
        <v>0</v>
      </c>
      <c r="I244" s="0" t="n">
        <f aca="false">IF(B244&lt;2003, 0, metadata!$H$8*(denatran!H244 + denatran!I244 + denatran!X244))</f>
        <v>50106.4441851223</v>
      </c>
      <c r="J244" s="0" t="n">
        <f aca="false">IF(B244&lt;2003, 0, metadata!$H$9*(denatran!H244 + denatran!I244 + denatran!X244))</f>
        <v>59209.3329224612</v>
      </c>
      <c r="K244" s="0" t="n">
        <f aca="false">metadata!$H$10*(denatran!H244 + denatran!I244 + denatran!X244)</f>
        <v>48745.3677500836</v>
      </c>
      <c r="L244" s="5" t="n">
        <f aca="false">metadata!$H$11*(denatran!G244 + denatran!F244)</f>
        <v>1970.28455426958</v>
      </c>
      <c r="M244" s="0" t="n">
        <f aca="false">metadata!$H$12*(denatran!G244 + denatran!F244)</f>
        <v>6519.26105130914</v>
      </c>
      <c r="N244" s="0" t="n">
        <f aca="false">metadata!$H$13*(denatran!G244 + denatran!F244)</f>
        <v>3717.03937735132</v>
      </c>
      <c r="O244" s="0" t="n">
        <f aca="false">metadata!$H$14*(denatran!G244 + denatran!F244)</f>
        <v>6856.54430271915</v>
      </c>
      <c r="P244" s="0" t="n">
        <f aca="false">metadata!$H$15*(denatran!G244 + denatran!F244)</f>
        <v>7613.87071435081</v>
      </c>
      <c r="Q244" s="0" t="n">
        <f aca="false">metadata!$H$16*(denatran!L244 + denatran!O244)</f>
        <v>10442.3806128132</v>
      </c>
      <c r="R244" s="0" t="n">
        <f aca="false">metadata!$H$17*(denatran!L244 + denatran!O244)</f>
        <v>2526.14878811183</v>
      </c>
      <c r="S244" s="0" t="n">
        <f aca="false">metadata!$H$18*(denatran!L244 + denatran!O244)</f>
        <v>4728.470599075</v>
      </c>
      <c r="T244" s="0" t="n">
        <f aca="false">metadata!$H$19*(denatran!M244 + denatran!N244)</f>
        <v>118252.924681129</v>
      </c>
      <c r="U244" s="0" t="n">
        <f aca="false">metadata!$H$20*(denatran!M244 + denatran!N244)</f>
        <v>16893.274954447</v>
      </c>
      <c r="V244" s="0" t="n">
        <f aca="false">metadata!$H$21*(denatran!M244 + denatran!N244)</f>
        <v>5631.09165148234</v>
      </c>
      <c r="W244" s="0" t="n">
        <f aca="false">IF(B244&lt;2010, 0, metadata!$H$22*(denatran!M244 + denatran!N244))</f>
        <v>20444.4794187953</v>
      </c>
      <c r="X244" s="0" t="n">
        <f aca="false">IF(B244&lt;2010, 0, metadata!$H$23*(denatran!M244 + denatran!N244))</f>
        <v>3202.14737884745</v>
      </c>
      <c r="Y244" s="0" t="n">
        <f aca="false">IF(B244&lt;2010, 0, metadata!$H$24*(denatran!M244 + denatran!N244))</f>
        <v>985.276116568448</v>
      </c>
      <c r="Z244" s="0" t="n">
        <f aca="false">IF(B244&lt;2010, 0, metadata!$H$25*(denatran!M244 + denatran!N244))</f>
        <v>24158.6488129462</v>
      </c>
      <c r="AA244" s="0" t="n">
        <f aca="false">IF(B244&lt;2010, 0, metadata!$H$26*(denatran!M244 + denatran!N244))</f>
        <v>3783.88475383493</v>
      </c>
      <c r="AB244" s="0" t="n">
        <f aca="false">IF(B244&lt;2010, 0, metadata!$H$27*(denatran!M244 + denatran!N244))</f>
        <v>1164.27223194921</v>
      </c>
    </row>
    <row r="245" customFormat="false" ht="12.8" hidden="false" customHeight="false" outlineLevel="0" collapsed="false">
      <c r="A245" s="0" t="str">
        <f aca="false">denatran!A245</f>
        <v>DISTRITO FEDERAL</v>
      </c>
      <c r="B245" s="0" t="n">
        <f aca="false">denatran!B245</f>
        <v>2015</v>
      </c>
      <c r="C245" s="0" t="n">
        <f aca="false">metadata!$H$2*denatran!$D245</f>
        <v>308517.927574069</v>
      </c>
      <c r="D245" s="0" t="n">
        <f aca="false">IF(B245&gt;2006, 0, metadata!$H$3*denatran!D245)</f>
        <v>0</v>
      </c>
      <c r="E245" s="0" t="n">
        <f aca="false">IF(B245&lt;2003, 0, metadata!$H$4*denatran!D245)</f>
        <v>390787.420693992</v>
      </c>
      <c r="F245" s="0" t="n">
        <f aca="false">IF(B245&lt;2003, 0, metadata!$H$5*denatran!D245)</f>
        <v>461782.169341218</v>
      </c>
      <c r="G245" s="0" t="n">
        <f aca="false">IF(B245&lt;2003, 0, metadata!$H$6*(denatran!H245 + denatran!I245 + denatran!X245))</f>
        <v>54243.6599734555</v>
      </c>
      <c r="H245" s="0" t="n">
        <f aca="false">IF(B245&gt;2006, 0, metadata!$H$7*(denatran!H245 + denatran!I245 + denatran!X245))</f>
        <v>0</v>
      </c>
      <c r="I245" s="0" t="n">
        <f aca="false">IF(B245&lt;2003, 0, metadata!$H$8*(denatran!H245 + denatran!I245 + denatran!X245))</f>
        <v>47412.8117883026</v>
      </c>
      <c r="J245" s="0" t="n">
        <f aca="false">IF(B245&lt;2003, 0, metadata!$H$9*(denatran!H245 + denatran!I245 + denatran!X245))</f>
        <v>56026.345585248</v>
      </c>
      <c r="K245" s="0" t="n">
        <f aca="false">metadata!$H$10*(denatran!H245 + denatran!I245 + denatran!X245)</f>
        <v>46124.9043765221</v>
      </c>
      <c r="L245" s="5" t="n">
        <f aca="false">metadata!$H$11*(denatran!G245 + denatran!F245)</f>
        <v>1945.76401327855</v>
      </c>
      <c r="M245" s="0" t="n">
        <f aca="false">metadata!$H$12*(denatran!G245 + denatran!F245)</f>
        <v>6438.1276903977</v>
      </c>
      <c r="N245" s="0" t="n">
        <f aca="false">metadata!$H$13*(denatran!G245 + denatran!F245)</f>
        <v>3670.78016254903</v>
      </c>
      <c r="O245" s="0" t="n">
        <f aca="false">metadata!$H$14*(denatran!G245 + denatran!F245)</f>
        <v>6771.21339187825</v>
      </c>
      <c r="P245" s="0" t="n">
        <f aca="false">metadata!$H$15*(denatran!G245 + denatran!F245)</f>
        <v>7519.11474189647</v>
      </c>
      <c r="Q245" s="0" t="n">
        <f aca="false">metadata!$H$16*(denatran!L245 + denatran!O245)</f>
        <v>10211.6651910123</v>
      </c>
      <c r="R245" s="0" t="n">
        <f aca="false">metadata!$H$17*(denatran!L245 + denatran!O245)</f>
        <v>2470.33570249552</v>
      </c>
      <c r="S245" s="0" t="n">
        <f aca="false">metadata!$H$18*(denatran!L245 + denatran!O245)</f>
        <v>4623.99910649217</v>
      </c>
      <c r="T245" s="0" t="n">
        <f aca="false">metadata!$H$19*(denatran!M245 + denatran!N245)</f>
        <v>114393.758515488</v>
      </c>
      <c r="U245" s="0" t="n">
        <f aca="false">metadata!$H$20*(denatran!M245 + denatran!N245)</f>
        <v>16341.9655022126</v>
      </c>
      <c r="V245" s="0" t="n">
        <f aca="false">metadata!$H$21*(denatran!M245 + denatran!N245)</f>
        <v>5447.32183407087</v>
      </c>
      <c r="W245" s="0" t="n">
        <f aca="false">IF(B245&lt;2010, 0, metadata!$H$22*(denatran!M245 + denatran!N245))</f>
        <v>19777.2769503582</v>
      </c>
      <c r="X245" s="0" t="n">
        <f aca="false">IF(B245&lt;2010, 0, metadata!$H$23*(denatran!M245 + denatran!N245))</f>
        <v>3097.6457874055</v>
      </c>
      <c r="Y245" s="0" t="n">
        <f aca="false">IF(B245&lt;2010, 0, metadata!$H$24*(denatran!M245 + denatran!N245))</f>
        <v>953.121780740153</v>
      </c>
      <c r="Z245" s="0" t="n">
        <f aca="false">IF(B245&lt;2010, 0, metadata!$H$25*(denatran!M245 + denatran!N245))</f>
        <v>23370.2349926713</v>
      </c>
      <c r="AA245" s="0" t="n">
        <f aca="false">IF(B245&lt;2010, 0, metadata!$H$26*(denatran!M245 + denatran!N245))</f>
        <v>3660.39825186417</v>
      </c>
      <c r="AB245" s="0" t="n">
        <f aca="false">IF(B245&lt;2010, 0, metadata!$H$27*(denatran!M245 + denatran!N245))</f>
        <v>1126.27638518897</v>
      </c>
    </row>
    <row r="246" customFormat="false" ht="12.8" hidden="false" customHeight="false" outlineLevel="0" collapsed="false">
      <c r="A246" s="0" t="str">
        <f aca="false">denatran!A246</f>
        <v>DISTRITO FEDERAL</v>
      </c>
      <c r="B246" s="0" t="n">
        <f aca="false">denatran!B246</f>
        <v>2014</v>
      </c>
      <c r="C246" s="0" t="n">
        <f aca="false">metadata!$H$2*denatran!$D246</f>
        <v>298553.738988229</v>
      </c>
      <c r="D246" s="0" t="n">
        <f aca="false">IF(B246&gt;2006, 0, metadata!$H$3*denatran!D246)</f>
        <v>0</v>
      </c>
      <c r="E246" s="0" t="n">
        <f aca="false">IF(B246&lt;2003, 0, metadata!$H$4*denatran!D246)</f>
        <v>378166.178267702</v>
      </c>
      <c r="F246" s="0" t="n">
        <f aca="false">IF(B246&lt;2003, 0, metadata!$H$5*denatran!D246)</f>
        <v>446868.012951426</v>
      </c>
      <c r="G246" s="0" t="n">
        <f aca="false">IF(B246&lt;2003, 0, metadata!$H$6*(denatran!H246 + denatran!I246 + denatran!X246))</f>
        <v>50907.9960171653</v>
      </c>
      <c r="H246" s="0" t="n">
        <f aca="false">IF(B246&gt;2006, 0, metadata!$H$7*(denatran!H246 + denatran!I246 + denatran!X246))</f>
        <v>0</v>
      </c>
      <c r="I246" s="0" t="n">
        <f aca="false">IF(B246&lt;2003, 0, metadata!$H$8*(denatran!H246 + denatran!I246 + denatran!X246))</f>
        <v>44497.2045555678</v>
      </c>
      <c r="J246" s="0" t="n">
        <f aca="false">IF(B246&lt;2003, 0, metadata!$H$9*(denatran!H246 + denatran!I246 + denatran!X246))</f>
        <v>52581.0570176472</v>
      </c>
      <c r="K246" s="0" t="n">
        <f aca="false">metadata!$H$10*(denatran!H246 + denatran!I246 + denatran!X246)</f>
        <v>43288.4958249717</v>
      </c>
      <c r="L246" s="5" t="n">
        <f aca="false">metadata!$H$11*(denatran!G246 + denatran!F246)</f>
        <v>1894.13793450529</v>
      </c>
      <c r="M246" s="0" t="n">
        <f aca="false">metadata!$H$12*(denatran!G246 + denatran!F246)</f>
        <v>6267.30775281607</v>
      </c>
      <c r="N246" s="0" t="n">
        <f aca="false">metadata!$H$13*(denatran!G246 + denatran!F246)</f>
        <v>3573.3850084924</v>
      </c>
      <c r="O246" s="0" t="n">
        <f aca="false">metadata!$H$14*(denatran!G246 + denatran!F246)</f>
        <v>6591.55584164394</v>
      </c>
      <c r="P246" s="0" t="n">
        <f aca="false">metadata!$H$15*(denatran!G246 + denatran!F246)</f>
        <v>7319.6134625423</v>
      </c>
      <c r="Q246" s="0" t="n">
        <f aca="false">metadata!$H$16*(denatran!L246 + denatran!O246)</f>
        <v>10016.9437352724</v>
      </c>
      <c r="R246" s="0" t="n">
        <f aca="false">metadata!$H$17*(denatran!L246 + denatran!O246)</f>
        <v>2423.23002921322</v>
      </c>
      <c r="S246" s="0" t="n">
        <f aca="false">metadata!$H$18*(denatran!L246 + denatran!O246)</f>
        <v>4535.82623551433</v>
      </c>
      <c r="T246" s="0" t="n">
        <f aca="false">metadata!$H$19*(denatran!M246 + denatran!N246)</f>
        <v>108701.670801422</v>
      </c>
      <c r="U246" s="0" t="n">
        <f aca="false">metadata!$H$20*(denatran!M246 + denatran!N246)</f>
        <v>15528.8101144888</v>
      </c>
      <c r="V246" s="0" t="n">
        <f aca="false">metadata!$H$21*(denatran!M246 + denatran!N246)</f>
        <v>5176.27003816293</v>
      </c>
      <c r="W246" s="0" t="n">
        <f aca="false">IF(B246&lt;2010, 0, metadata!$H$22*(denatran!M246 + denatran!N246))</f>
        <v>18793.1848407211</v>
      </c>
      <c r="X246" s="0" t="n">
        <f aca="false">IF(B246&lt;2010, 0, metadata!$H$23*(denatran!M246 + denatran!N246))</f>
        <v>2943.51087866715</v>
      </c>
      <c r="Y246" s="0" t="n">
        <f aca="false">IF(B246&lt;2010, 0, metadata!$H$24*(denatran!M246 + denatran!N246))</f>
        <v>905.695654974507</v>
      </c>
      <c r="Z246" s="0" t="n">
        <f aca="false">IF(B246&lt;2010, 0, metadata!$H$25*(denatran!M246 + denatran!N246))</f>
        <v>22207.3618673983</v>
      </c>
      <c r="AA246" s="0" t="n">
        <f aca="false">IF(B246&lt;2010, 0, metadata!$H$26*(denatran!M246 + denatran!N246))</f>
        <v>3478.26149730333</v>
      </c>
      <c r="AB246" s="0" t="n">
        <f aca="false">IF(B246&lt;2010, 0, metadata!$H$27*(denatran!M246 + denatran!N246))</f>
        <v>1070.23430686256</v>
      </c>
    </row>
    <row r="247" customFormat="false" ht="12.8" hidden="false" customHeight="false" outlineLevel="0" collapsed="false">
      <c r="A247" s="0" t="str">
        <f aca="false">denatran!A247</f>
        <v>DISTRITO FEDERAL</v>
      </c>
      <c r="B247" s="0" t="n">
        <f aca="false">denatran!B247</f>
        <v>2013</v>
      </c>
      <c r="C247" s="0" t="n">
        <f aca="false">metadata!$H$2*denatran!$D247</f>
        <v>286418.723075738</v>
      </c>
      <c r="D247" s="0" t="n">
        <f aca="false">IF(B247&gt;2006, 0, metadata!$H$3*denatran!D247)</f>
        <v>0</v>
      </c>
      <c r="E247" s="0" t="n">
        <f aca="false">IF(B247&lt;2003, 0, metadata!$H$4*denatran!D247)</f>
        <v>362795.234978242</v>
      </c>
      <c r="F247" s="0" t="n">
        <f aca="false">IF(B247&lt;2003, 0, metadata!$H$5*denatran!D247)</f>
        <v>428704.614742696</v>
      </c>
      <c r="G247" s="0" t="n">
        <f aca="false">IF(B247&lt;2003, 0, metadata!$H$6*(denatran!H247 + denatran!I247 + denatran!X247))</f>
        <v>47017.7930758813</v>
      </c>
      <c r="H247" s="0" t="n">
        <f aca="false">IF(B247&gt;2006, 0, metadata!$H$7*(denatran!H247 + denatran!I247 + denatran!X247))</f>
        <v>0</v>
      </c>
      <c r="I247" s="0" t="n">
        <f aca="false">IF(B247&lt;2003, 0, metadata!$H$8*(denatran!H247 + denatran!I247 + denatran!X247))</f>
        <v>41096.8908605911</v>
      </c>
      <c r="J247" s="0" t="n">
        <f aca="false">IF(B247&lt;2003, 0, metadata!$H$9*(denatran!H247 + denatran!I247 + denatran!X247))</f>
        <v>48563.0048712437</v>
      </c>
      <c r="K247" s="0" t="n">
        <f aca="false">metadata!$H$10*(denatran!H247 + denatran!I247 + denatran!X247)</f>
        <v>39980.5472322736</v>
      </c>
      <c r="L247" s="5" t="n">
        <f aca="false">metadata!$H$11*(denatran!G247 + denatran!F247)</f>
        <v>1831.50715510653</v>
      </c>
      <c r="M247" s="0" t="n">
        <f aca="false">metadata!$H$12*(denatran!G247 + denatran!F247)</f>
        <v>6060.07555386153</v>
      </c>
      <c r="N247" s="0" t="n">
        <f aca="false">metadata!$H$13*(denatran!G247 + denatran!F247)</f>
        <v>3455.22894176849</v>
      </c>
      <c r="O247" s="0" t="n">
        <f aca="false">metadata!$H$14*(denatran!G247 + denatran!F247)</f>
        <v>6373.60218985753</v>
      </c>
      <c r="P247" s="0" t="n">
        <f aca="false">metadata!$H$15*(denatran!G247 + denatran!F247)</f>
        <v>7077.58615940591</v>
      </c>
      <c r="Q247" s="0" t="n">
        <f aca="false">metadata!$H$16*(denatran!L247 + denatran!O247)</f>
        <v>9251.62940771303</v>
      </c>
      <c r="R247" s="0" t="n">
        <f aca="false">metadata!$H$17*(denatran!L247 + denatran!O247)</f>
        <v>2238.09045876732</v>
      </c>
      <c r="S247" s="0" t="n">
        <f aca="false">metadata!$H$18*(denatran!L247 + denatran!O247)</f>
        <v>4189.28013351963</v>
      </c>
      <c r="T247" s="0" t="n">
        <f aca="false">metadata!$H$19*(denatran!M247 + denatran!N247)</f>
        <v>102663.060605563</v>
      </c>
      <c r="U247" s="0" t="n">
        <f aca="false">metadata!$H$20*(denatran!M247 + denatran!N247)</f>
        <v>14666.1515150804</v>
      </c>
      <c r="V247" s="0" t="n">
        <f aca="false">metadata!$H$21*(denatran!M247 + denatran!N247)</f>
        <v>4888.71717169347</v>
      </c>
      <c r="W247" s="0" t="n">
        <f aca="false">IF(B247&lt;2010, 0, metadata!$H$22*(denatran!M247 + denatran!N247))</f>
        <v>17749.1832466779</v>
      </c>
      <c r="X247" s="0" t="n">
        <f aca="false">IF(B247&lt;2010, 0, metadata!$H$23*(denatran!M247 + denatran!N247))</f>
        <v>2779.99255670858</v>
      </c>
      <c r="Y247" s="0" t="n">
        <f aca="false">IF(B247&lt;2010, 0, metadata!$H$24*(denatran!M247 + denatran!N247))</f>
        <v>855.382325141104</v>
      </c>
      <c r="Z247" s="0" t="n">
        <f aca="false">IF(B247&lt;2010, 0, metadata!$H$25*(denatran!M247 + denatran!N247))</f>
        <v>20973.6954406827</v>
      </c>
      <c r="AA247" s="0" t="n">
        <f aca="false">IF(B247&lt;2010, 0, metadata!$H$26*(denatran!M247 + denatran!N247))</f>
        <v>3285.03663528765</v>
      </c>
      <c r="AB247" s="0" t="n">
        <f aca="false">IF(B247&lt;2010, 0, metadata!$H$27*(denatran!M247 + denatran!N247))</f>
        <v>1010.78050316543</v>
      </c>
    </row>
    <row r="248" customFormat="false" ht="12.8" hidden="false" customHeight="false" outlineLevel="0" collapsed="false">
      <c r="A248" s="0" t="str">
        <f aca="false">denatran!A248</f>
        <v>DISTRITO FEDERAL</v>
      </c>
      <c r="B248" s="0" t="n">
        <f aca="false">denatran!B248</f>
        <v>2012</v>
      </c>
      <c r="C248" s="0" t="n">
        <f aca="false">metadata!$H$2*denatran!$D248</f>
        <v>270871.848977391</v>
      </c>
      <c r="D248" s="0" t="n">
        <f aca="false">IF(B248&gt;2006, 0, metadata!$H$3*denatran!D248)</f>
        <v>0</v>
      </c>
      <c r="E248" s="0" t="n">
        <f aca="false">IF(B248&lt;2003, 0, metadata!$H$4*denatran!D248)</f>
        <v>343102.626264965</v>
      </c>
      <c r="F248" s="0" t="n">
        <f aca="false">IF(B248&lt;2003, 0, metadata!$H$5*denatran!D248)</f>
        <v>405434.429751952</v>
      </c>
      <c r="G248" s="0" t="n">
        <f aca="false">IF(B248&lt;2003, 0, metadata!$H$6*(denatran!H248 + denatran!I248 + denatran!X248))</f>
        <v>42830.431001546</v>
      </c>
      <c r="H248" s="0" t="n">
        <f aca="false">IF(B248&gt;2006, 0, metadata!$H$7*(denatran!H248 + denatran!I248 + denatran!X248))</f>
        <v>0</v>
      </c>
      <c r="I248" s="0" t="n">
        <f aca="false">IF(B248&lt;2003, 0, metadata!$H$8*(denatran!H248 + denatran!I248 + denatran!X248))</f>
        <v>37436.8389758716</v>
      </c>
      <c r="J248" s="0" t="n">
        <f aca="false">IF(B248&lt;2003, 0, metadata!$H$9*(denatran!H248 + denatran!I248 + denatran!X248))</f>
        <v>44238.0276336813</v>
      </c>
      <c r="K248" s="0" t="n">
        <f aca="false">metadata!$H$10*(denatran!H248 + denatran!I248 + denatran!X248)</f>
        <v>36419.9159001861</v>
      </c>
      <c r="L248" s="5" t="n">
        <f aca="false">metadata!$H$11*(denatran!G248 + denatran!F248)</f>
        <v>1752.8493956022</v>
      </c>
      <c r="M248" s="0" t="n">
        <f aca="false">metadata!$H$12*(denatran!G248 + denatran!F248)</f>
        <v>5799.81341720283</v>
      </c>
      <c r="N248" s="0" t="n">
        <f aca="false">metadata!$H$13*(denatran!G248 + denatran!F248)</f>
        <v>3306.83718344187</v>
      </c>
      <c r="O248" s="0" t="n">
        <f aca="false">metadata!$H$14*(denatran!G248 + denatran!F248)</f>
        <v>6099.8750210456</v>
      </c>
      <c r="P248" s="0" t="n">
        <f aca="false">metadata!$H$15*(denatran!G248 + denatran!F248)</f>
        <v>6773.62498270749</v>
      </c>
      <c r="Q248" s="0" t="n">
        <f aca="false">metadata!$H$16*(denatran!L248 + denatran!O248)</f>
        <v>8036.09547188238</v>
      </c>
      <c r="R248" s="0" t="n">
        <f aca="false">metadata!$H$17*(denatran!L248 + denatran!O248)</f>
        <v>1944.03686191416</v>
      </c>
      <c r="S248" s="0" t="n">
        <f aca="false">metadata!$H$18*(denatran!L248 + denatran!O248)</f>
        <v>3638.86766620345</v>
      </c>
      <c r="T248" s="0" t="n">
        <f aca="false">metadata!$H$19*(denatran!M248 + denatran!N248)</f>
        <v>96553.32211081</v>
      </c>
      <c r="U248" s="0" t="n">
        <f aca="false">metadata!$H$20*(denatran!M248 + denatran!N248)</f>
        <v>13793.3317301157</v>
      </c>
      <c r="V248" s="0" t="n">
        <f aca="false">metadata!$H$21*(denatran!M248 + denatran!N248)</f>
        <v>4597.7772433719</v>
      </c>
      <c r="W248" s="0" t="n">
        <f aca="false">IF(B248&lt;2010, 0, metadata!$H$22*(denatran!M248 + denatran!N248))</f>
        <v>16692.8844426778</v>
      </c>
      <c r="X248" s="0" t="n">
        <f aca="false">IF(B248&lt;2010, 0, metadata!$H$23*(denatran!M248 + denatran!N248))</f>
        <v>2614.54816572061</v>
      </c>
      <c r="Y248" s="0" t="n">
        <f aca="false">IF(B248&lt;2010, 0, metadata!$H$24*(denatran!M248 + denatran!N248))</f>
        <v>804.476358683265</v>
      </c>
      <c r="Z248" s="0" t="n">
        <f aca="false">IF(B248&lt;2010, 0, metadata!$H$25*(denatran!M248 + denatran!N248))</f>
        <v>19725.4977573554</v>
      </c>
      <c r="AA248" s="0" t="n">
        <f aca="false">IF(B248&lt;2010, 0, metadata!$H$26*(denatran!M248 + denatran!N248))</f>
        <v>3089.53579332071</v>
      </c>
      <c r="AB248" s="0" t="n">
        <f aca="false">IF(B248&lt;2010, 0, metadata!$H$27*(denatran!M248 + denatran!N248))</f>
        <v>950.626397944833</v>
      </c>
    </row>
    <row r="249" customFormat="false" ht="12.8" hidden="false" customHeight="false" outlineLevel="0" collapsed="false">
      <c r="A249" s="0" t="str">
        <f aca="false">denatran!A249</f>
        <v>DISTRITO FEDERAL</v>
      </c>
      <c r="B249" s="0" t="n">
        <f aca="false">denatran!B249</f>
        <v>2011</v>
      </c>
      <c r="C249" s="0" t="n">
        <f aca="false">metadata!$H$2*denatran!$D249</f>
        <v>254929.095150609</v>
      </c>
      <c r="D249" s="0" t="n">
        <f aca="false">IF(B249&gt;2006, 0, metadata!$H$3*denatran!D249)</f>
        <v>0</v>
      </c>
      <c r="E249" s="0" t="n">
        <f aca="false">IF(B249&lt;2003, 0, metadata!$H$4*denatran!D249)</f>
        <v>322908.572403276</v>
      </c>
      <c r="F249" s="0" t="n">
        <f aca="false">IF(B249&lt;2003, 0, metadata!$H$5*denatran!D249)</f>
        <v>381571.701562074</v>
      </c>
      <c r="G249" s="0" t="n">
        <f aca="false">IF(B249&lt;2003, 0, metadata!$H$6*(denatran!H249 + denatran!I249 + denatran!X249))</f>
        <v>38660.1924588139</v>
      </c>
      <c r="H249" s="0" t="n">
        <f aca="false">IF(B249&gt;2006, 0, metadata!$H$7*(denatran!H249 + denatran!I249 + denatran!X249))</f>
        <v>0</v>
      </c>
      <c r="I249" s="0" t="n">
        <f aca="false">IF(B249&lt;2003, 0, metadata!$H$8*(denatran!H249 + denatran!I249 + denatran!X249))</f>
        <v>33791.7542740716</v>
      </c>
      <c r="J249" s="0" t="n">
        <f aca="false">IF(B249&lt;2003, 0, metadata!$H$9*(denatran!H249 + denatran!I249 + denatran!X249))</f>
        <v>39930.7366824003</v>
      </c>
      <c r="K249" s="0" t="n">
        <f aca="false">metadata!$H$10*(denatran!H249 + denatran!I249 + denatran!X249)</f>
        <v>32873.8451869463</v>
      </c>
      <c r="L249" s="5" t="n">
        <f aca="false">metadata!$H$11*(denatran!G249 + denatran!F249)</f>
        <v>1690.73561556169</v>
      </c>
      <c r="M249" s="0" t="n">
        <f aca="false">metadata!$H$12*(denatran!G249 + denatran!F249)</f>
        <v>5594.29186140004</v>
      </c>
      <c r="N249" s="0" t="n">
        <f aca="false">metadata!$H$13*(denatran!G249 + denatran!F249)</f>
        <v>3189.65646160837</v>
      </c>
      <c r="O249" s="0" t="n">
        <f aca="false">metadata!$H$14*(denatran!G249 + denatran!F249)</f>
        <v>5883.7205149697</v>
      </c>
      <c r="P249" s="0" t="n">
        <f aca="false">metadata!$H$15*(denatran!G249 + denatran!F249)</f>
        <v>6533.5955464602</v>
      </c>
      <c r="Q249" s="0" t="n">
        <f aca="false">metadata!$H$16*(denatran!L249 + denatran!O249)</f>
        <v>7898.02025781229</v>
      </c>
      <c r="R249" s="0" t="n">
        <f aca="false">metadata!$H$17*(denatran!L249 + denatran!O249)</f>
        <v>1910.63465722308</v>
      </c>
      <c r="S249" s="0" t="n">
        <f aca="false">metadata!$H$18*(denatran!L249 + denatran!O249)</f>
        <v>3576.34508496462</v>
      </c>
      <c r="T249" s="0" t="n">
        <f aca="false">metadata!$H$19*(denatran!M249 + denatran!N249)</f>
        <v>90436.8963400927</v>
      </c>
      <c r="U249" s="0" t="n">
        <f aca="false">metadata!$H$20*(denatran!M249 + denatran!N249)</f>
        <v>12919.5566200132</v>
      </c>
      <c r="V249" s="0" t="n">
        <f aca="false">metadata!$H$21*(denatran!M249 + denatran!N249)</f>
        <v>4306.51887333775</v>
      </c>
      <c r="W249" s="0" t="n">
        <f aca="false">IF(B249&lt;2010, 0, metadata!$H$22*(denatran!M249 + denatran!N249))</f>
        <v>15635.429490733</v>
      </c>
      <c r="X249" s="0" t="n">
        <f aca="false">IF(B249&lt;2010, 0, metadata!$H$23*(denatran!M249 + denatran!N249))</f>
        <v>2448.92269131961</v>
      </c>
      <c r="Y249" s="0" t="n">
        <f aca="false">IF(B249&lt;2010, 0, metadata!$H$24*(denatran!M249 + denatran!N249))</f>
        <v>753.514674252189</v>
      </c>
      <c r="Z249" s="0" t="n">
        <f aca="false">IF(B249&lt;2010, 0, metadata!$H$25*(denatran!M249 + denatran!N249))</f>
        <v>18475.9338875089</v>
      </c>
      <c r="AA249" s="0" t="n">
        <f aca="false">IF(B249&lt;2010, 0, metadata!$H$26*(denatran!M249 + denatran!N249))</f>
        <v>2893.82097033271</v>
      </c>
      <c r="AB249" s="0" t="n">
        <f aca="false">IF(B249&lt;2010, 0, metadata!$H$27*(denatran!M249 + denatran!N249))</f>
        <v>890.406452410065</v>
      </c>
    </row>
    <row r="250" customFormat="false" ht="12.8" hidden="false" customHeight="false" outlineLevel="0" collapsed="false">
      <c r="A250" s="0" t="str">
        <f aca="false">denatran!A250</f>
        <v>DISTRITO FEDERAL</v>
      </c>
      <c r="B250" s="0" t="n">
        <f aca="false">denatran!B250</f>
        <v>2010</v>
      </c>
      <c r="C250" s="0" t="n">
        <f aca="false">metadata!$H$2*denatran!$D250</f>
        <v>240680.029398836</v>
      </c>
      <c r="D250" s="0" t="n">
        <f aca="false">IF(B250&gt;2006, 0, metadata!$H$3*denatran!D250)</f>
        <v>0</v>
      </c>
      <c r="E250" s="0" t="n">
        <f aca="false">IF(B250&lt;2003, 0, metadata!$H$4*denatran!D250)</f>
        <v>304859.84604167</v>
      </c>
      <c r="F250" s="0" t="n">
        <f aca="false">IF(B250&lt;2003, 0, metadata!$H$5*denatran!D250)</f>
        <v>360244.044703756</v>
      </c>
      <c r="G250" s="0" t="n">
        <f aca="false">IF(B250&lt;2003, 0, metadata!$H$6*(denatran!H250 + denatran!I250 + denatran!X250))</f>
        <v>34317.6648442595</v>
      </c>
      <c r="H250" s="0" t="n">
        <f aca="false">IF(B250&gt;2006, 0, metadata!$H$7*(denatran!H250 + denatran!I250 + denatran!X250))</f>
        <v>0</v>
      </c>
      <c r="I250" s="0" t="n">
        <f aca="false">IF(B250&lt;2003, 0, metadata!$H$8*(denatran!H250 + denatran!I250 + denatran!X250))</f>
        <v>29996.0766856653</v>
      </c>
      <c r="J250" s="0" t="n">
        <f aca="false">IF(B250&lt;2003, 0, metadata!$H$9*(denatran!H250 + denatran!I250 + denatran!X250))</f>
        <v>35445.494481458</v>
      </c>
      <c r="K250" s="0" t="n">
        <f aca="false">metadata!$H$10*(denatran!H250 + denatran!I250 + denatran!X250)</f>
        <v>29181.2722471457</v>
      </c>
      <c r="L250" s="5" t="n">
        <f aca="false">metadata!$H$11*(denatran!G250 + denatran!F250)</f>
        <v>1599.44830030595</v>
      </c>
      <c r="M250" s="0" t="n">
        <f aca="false">metadata!$H$12*(denatran!G250 + denatran!F250)</f>
        <v>5292.24115632008</v>
      </c>
      <c r="N250" s="0" t="n">
        <f aca="false">metadata!$H$13*(denatran!G250 + denatran!F250)</f>
        <v>3017.43842095888</v>
      </c>
      <c r="O250" s="0" t="n">
        <f aca="false">metadata!$H$14*(denatran!G250 + denatran!F250)</f>
        <v>5566.04278665839</v>
      </c>
      <c r="P250" s="0" t="n">
        <f aca="false">metadata!$H$15*(denatran!G250 + denatran!F250)</f>
        <v>6180.82933575669</v>
      </c>
      <c r="Q250" s="0" t="n">
        <f aca="false">metadata!$H$16*(denatran!L250 + denatran!O250)</f>
        <v>7820.72174053374</v>
      </c>
      <c r="R250" s="0" t="n">
        <f aca="false">metadata!$H$17*(denatran!L250 + denatran!O250)</f>
        <v>1891.93513237465</v>
      </c>
      <c r="S250" s="0" t="n">
        <f aca="false">metadata!$H$18*(denatran!L250 + denatran!O250)</f>
        <v>3541.3431270916</v>
      </c>
      <c r="T250" s="0" t="n">
        <f aca="false">metadata!$H$19*(denatran!M250 + denatran!N250)</f>
        <v>82491.1966260211</v>
      </c>
      <c r="U250" s="0" t="n">
        <f aca="false">metadata!$H$20*(denatran!M250 + denatran!N250)</f>
        <v>11784.4566608601</v>
      </c>
      <c r="V250" s="0" t="n">
        <f aca="false">metadata!$H$21*(denatran!M250 + denatran!N250)</f>
        <v>3928.15222028671</v>
      </c>
      <c r="W250" s="0" t="n">
        <f aca="false">IF(B250&lt;2010, 0, metadata!$H$22*(denatran!M250 + denatran!N250))</f>
        <v>14261.7155237397</v>
      </c>
      <c r="X250" s="0" t="n">
        <f aca="false">IF(B250&lt;2010, 0, metadata!$H$23*(denatran!M250 + denatran!N250))</f>
        <v>2233.76267239296</v>
      </c>
      <c r="Y250" s="0" t="n">
        <f aca="false">IF(B250&lt;2010, 0, metadata!$H$24*(denatran!M250 + denatran!N250))</f>
        <v>687.311591505528</v>
      </c>
      <c r="Z250" s="0" t="n">
        <f aca="false">IF(B250&lt;2010, 0, metadata!$H$25*(denatran!M250 + denatran!N250))</f>
        <v>16852.655905311</v>
      </c>
      <c r="AA250" s="0" t="n">
        <f aca="false">IF(B250&lt;2010, 0, metadata!$H$26*(denatran!M250 + denatran!N250))</f>
        <v>2639.57261167521</v>
      </c>
      <c r="AB250" s="0" t="n">
        <f aca="false">IF(B250&lt;2010, 0, metadata!$H$27*(denatran!M250 + denatran!N250))</f>
        <v>812.176188207756</v>
      </c>
    </row>
    <row r="251" customFormat="false" ht="12.8" hidden="false" customHeight="false" outlineLevel="0" collapsed="false">
      <c r="A251" s="0" t="str">
        <f aca="false">denatran!A251</f>
        <v>DISTRITO FEDERAL</v>
      </c>
      <c r="B251" s="0" t="n">
        <f aca="false">denatran!B251</f>
        <v>2009</v>
      </c>
      <c r="C251" s="0" t="n">
        <f aca="false">metadata!$H$2*denatran!$D251</f>
        <v>224307.016814571</v>
      </c>
      <c r="D251" s="0" t="n">
        <f aca="false">IF(B251&gt;2006, 0, metadata!$H$3*denatran!D251)</f>
        <v>0</v>
      </c>
      <c r="E251" s="0" t="n">
        <f aca="false">IF(B251&lt;2003, 0, metadata!$H$4*denatran!D251)</f>
        <v>284120.800479206</v>
      </c>
      <c r="F251" s="0" t="n">
        <f aca="false">IF(B251&lt;2003, 0, metadata!$H$5*denatran!D251)</f>
        <v>335737.315615871</v>
      </c>
      <c r="G251" s="0" t="n">
        <f aca="false">IF(B251&lt;2003, 0, metadata!$H$6*(denatran!H251 + denatran!I251 + denatran!X251))</f>
        <v>29960.9115265271</v>
      </c>
      <c r="H251" s="0" t="n">
        <f aca="false">IF(B251&gt;2006, 0, metadata!$H$7*(denatran!H251 + denatran!I251 + denatran!X251))</f>
        <v>0</v>
      </c>
      <c r="I251" s="0" t="n">
        <f aca="false">IF(B251&lt;2003, 0, metadata!$H$8*(denatran!H251 + denatran!I251 + denatran!X251))</f>
        <v>26187.9648222182</v>
      </c>
      <c r="J251" s="0" t="n">
        <f aca="false">IF(B251&lt;2003, 0, metadata!$H$9*(denatran!H251 + denatran!I251 + denatran!X251))</f>
        <v>30945.5590580666</v>
      </c>
      <c r="K251" s="0" t="n">
        <f aca="false">metadata!$H$10*(denatran!H251 + denatran!I251 + denatran!X251)</f>
        <v>25476.6027932253</v>
      </c>
      <c r="L251" s="5" t="n">
        <f aca="false">metadata!$H$11*(denatran!G251 + denatran!F251)</f>
        <v>1498.41185429475</v>
      </c>
      <c r="M251" s="0" t="n">
        <f aca="false">metadata!$H$12*(denatran!G251 + denatran!F251)</f>
        <v>4957.93260895003</v>
      </c>
      <c r="N251" s="0" t="n">
        <f aca="false">metadata!$H$13*(denatran!G251 + denatran!F251)</f>
        <v>2826.82816237596</v>
      </c>
      <c r="O251" s="0" t="n">
        <f aca="false">metadata!$H$14*(denatran!G251 + denatran!F251)</f>
        <v>5214.43831066335</v>
      </c>
      <c r="P251" s="0" t="n">
        <f aca="false">metadata!$H$15*(denatran!G251 + denatran!F251)</f>
        <v>5790.38906371591</v>
      </c>
      <c r="Q251" s="0" t="n">
        <f aca="false">metadata!$H$16*(denatran!L251 + denatran!O251)</f>
        <v>7687.9571116202</v>
      </c>
      <c r="R251" s="0" t="n">
        <f aca="false">metadata!$H$17*(denatran!L251 + denatran!O251)</f>
        <v>1859.81762786399</v>
      </c>
      <c r="S251" s="0" t="n">
        <f aca="false">metadata!$H$18*(denatran!L251 + denatran!O251)</f>
        <v>3481.2252605158</v>
      </c>
      <c r="T251" s="0" t="n">
        <f aca="false">metadata!$H$19*(denatran!M251 + denatran!N251)</f>
        <v>73939.9944700814</v>
      </c>
      <c r="U251" s="0" t="n">
        <f aca="false">metadata!$H$20*(denatran!M251 + denatran!N251)</f>
        <v>10562.8563528688</v>
      </c>
      <c r="V251" s="0" t="n">
        <f aca="false">metadata!$H$21*(denatran!M251 + denatran!N251)</f>
        <v>3520.95211762292</v>
      </c>
      <c r="W251" s="0" t="n">
        <f aca="false">IF(B251&lt;2010, 0, metadata!$H$22*(denatran!M251 + denatran!N251))</f>
        <v>0</v>
      </c>
      <c r="X251" s="0" t="n">
        <f aca="false">IF(B251&lt;2010, 0, metadata!$H$23*(denatran!M251 + denatran!N251))</f>
        <v>0</v>
      </c>
      <c r="Y251" s="0" t="n">
        <f aca="false">IF(B251&lt;2010, 0, metadata!$H$24*(denatran!M251 + denatran!N251))</f>
        <v>0</v>
      </c>
      <c r="Z251" s="0" t="n">
        <f aca="false">IF(B251&lt;2010, 0, metadata!$H$25*(denatran!M251 + denatran!N251))</f>
        <v>0</v>
      </c>
      <c r="AA251" s="0" t="n">
        <f aca="false">IF(B251&lt;2010, 0, metadata!$H$26*(denatran!M251 + denatran!N251))</f>
        <v>0</v>
      </c>
      <c r="AB251" s="0" t="n">
        <f aca="false">IF(B251&lt;2010, 0, metadata!$H$27*(denatran!M251 + denatran!N251))</f>
        <v>0</v>
      </c>
    </row>
    <row r="252" customFormat="false" ht="12.8" hidden="false" customHeight="false" outlineLevel="0" collapsed="false">
      <c r="A252" s="0" t="str">
        <f aca="false">denatran!A252</f>
        <v>DISTRITO FEDERAL</v>
      </c>
      <c r="B252" s="0" t="n">
        <f aca="false">denatran!B252</f>
        <v>2008</v>
      </c>
      <c r="C252" s="0" t="n">
        <f aca="false">metadata!$H$2*denatran!$D252</f>
        <v>207873.059587901</v>
      </c>
      <c r="D252" s="0" t="n">
        <f aca="false">IF(B252&gt;2006, 0, metadata!$H$3*denatran!D252)</f>
        <v>0</v>
      </c>
      <c r="E252" s="0" t="n">
        <f aca="false">IF(B252&lt;2003, 0, metadata!$H$4*denatran!D252)</f>
        <v>263304.558755736</v>
      </c>
      <c r="F252" s="0" t="n">
        <f aca="false">IF(B252&lt;2003, 0, metadata!$H$5*denatran!D252)</f>
        <v>311139.366061803</v>
      </c>
      <c r="G252" s="0" t="n">
        <f aca="false">IF(B252&lt;2003, 0, metadata!$H$6*(denatran!H252 + denatran!I252 + denatran!X252))</f>
        <v>26600.747748097</v>
      </c>
      <c r="H252" s="0" t="n">
        <f aca="false">IF(B252&gt;2006, 0, metadata!$H$7*(denatran!H252 + denatran!I252 + denatran!X252))</f>
        <v>0</v>
      </c>
      <c r="I252" s="0" t="n">
        <f aca="false">IF(B252&lt;2003, 0, metadata!$H$8*(denatran!H252 + denatran!I252 + denatran!X252))</f>
        <v>23250.9430046907</v>
      </c>
      <c r="J252" s="0" t="n">
        <f aca="false">IF(B252&lt;2003, 0, metadata!$H$9*(denatran!H252 + denatran!I252 + denatran!X252))</f>
        <v>27474.9654962479</v>
      </c>
      <c r="K252" s="0" t="n">
        <f aca="false">metadata!$H$10*(denatran!H252 + denatran!I252 + denatran!X252)</f>
        <v>22619.3613562466</v>
      </c>
      <c r="L252" s="5" t="n">
        <f aca="false">metadata!$H$11*(denatran!G252 + denatran!F252)</f>
        <v>1408.82325121611</v>
      </c>
      <c r="M252" s="0" t="n">
        <f aca="false">metadata!$H$12*(denatran!G252 + denatran!F252)</f>
        <v>4661.50258851152</v>
      </c>
      <c r="N252" s="0" t="n">
        <f aca="false">metadata!$H$13*(denatran!G252 + denatran!F252)</f>
        <v>2657.8148263664</v>
      </c>
      <c r="O252" s="0" t="n">
        <f aca="false">metadata!$H$14*(denatran!G252 + denatran!F252)</f>
        <v>4902.67206111511</v>
      </c>
      <c r="P252" s="0" t="n">
        <f aca="false">metadata!$H$15*(denatran!G252 + denatran!F252)</f>
        <v>5444.18727279086</v>
      </c>
      <c r="Q252" s="0" t="n">
        <f aca="false">metadata!$H$16*(denatran!L252 + denatran!O252)</f>
        <v>7207.05412244448</v>
      </c>
      <c r="R252" s="0" t="n">
        <f aca="false">metadata!$H$17*(denatran!L252 + denatran!O252)</f>
        <v>1743.48088930315</v>
      </c>
      <c r="S252" s="0" t="n">
        <f aca="false">metadata!$H$18*(denatran!L252 + denatran!O252)</f>
        <v>3263.46498825236</v>
      </c>
      <c r="T252" s="0" t="n">
        <f aca="false">metadata!$H$19*(denatran!M252 + denatran!N252)</f>
        <v>65559.6218183233</v>
      </c>
      <c r="U252" s="0" t="n">
        <f aca="false">metadata!$H$20*(denatran!M252 + denatran!N252)</f>
        <v>9365.66025976047</v>
      </c>
      <c r="V252" s="0" t="n">
        <f aca="false">metadata!$H$21*(denatran!M252 + denatran!N252)</f>
        <v>3121.88675325349</v>
      </c>
      <c r="W252" s="0" t="n">
        <f aca="false">IF(B252&lt;2010, 0, metadata!$H$22*(denatran!M252 + denatran!N252))</f>
        <v>0</v>
      </c>
      <c r="X252" s="0" t="n">
        <f aca="false">IF(B252&lt;2010, 0, metadata!$H$23*(denatran!M252 + denatran!N252))</f>
        <v>0</v>
      </c>
      <c r="Y252" s="0" t="n">
        <f aca="false">IF(B252&lt;2010, 0, metadata!$H$24*(denatran!M252 + denatran!N252))</f>
        <v>0</v>
      </c>
      <c r="Z252" s="0" t="n">
        <f aca="false">IF(B252&lt;2010, 0, metadata!$H$25*(denatran!M252 + denatran!N252))</f>
        <v>0</v>
      </c>
      <c r="AA252" s="0" t="n">
        <f aca="false">IF(B252&lt;2010, 0, metadata!$H$26*(denatran!M252 + denatran!N252))</f>
        <v>0</v>
      </c>
      <c r="AB252" s="0" t="n">
        <f aca="false">IF(B252&lt;2010, 0, metadata!$H$27*(denatran!M252 + denatran!N252))</f>
        <v>0</v>
      </c>
    </row>
    <row r="253" customFormat="false" ht="12.8" hidden="false" customHeight="false" outlineLevel="0" collapsed="false">
      <c r="A253" s="0" t="str">
        <f aca="false">denatran!A253</f>
        <v>DISTRITO FEDERAL</v>
      </c>
      <c r="B253" s="0" t="n">
        <f aca="false">denatran!B253</f>
        <v>2007</v>
      </c>
      <c r="C253" s="0" t="n">
        <f aca="false">metadata!$H$2*denatran!$D253</f>
        <v>194216.511192832</v>
      </c>
      <c r="D253" s="0" t="n">
        <f aca="false">IF(B253&gt;2006, 0, metadata!$H$3*denatran!D253)</f>
        <v>0</v>
      </c>
      <c r="E253" s="0" t="n">
        <f aca="false">IF(B253&lt;2003, 0, metadata!$H$4*denatran!D253)</f>
        <v>246006.350626128</v>
      </c>
      <c r="F253" s="0" t="n">
        <f aca="false">IF(B253&lt;2003, 0, metadata!$H$5*denatran!D253)</f>
        <v>290698.574846927</v>
      </c>
      <c r="G253" s="0" t="n">
        <f aca="false">IF(B253&lt;2003, 0, metadata!$H$6*(denatran!H253 + denatran!I253 + denatran!X253))</f>
        <v>23949.7616169844</v>
      </c>
      <c r="H253" s="0" t="n">
        <f aca="false">IF(B253&gt;2006, 0, metadata!$H$7*(denatran!H253 + denatran!I253 + denatran!X253))</f>
        <v>0</v>
      </c>
      <c r="I253" s="0" t="n">
        <f aca="false">IF(B253&lt;2003, 0, metadata!$H$8*(denatran!H253 + denatran!I253 + denatran!X253))</f>
        <v>20933.7928243867</v>
      </c>
      <c r="J253" s="0" t="n">
        <f aca="false">IF(B253&lt;2003, 0, metadata!$H$9*(denatran!H253 + denatran!I253 + denatran!X253))</f>
        <v>24736.8562831878</v>
      </c>
      <c r="K253" s="0" t="n">
        <f aca="false">metadata!$H$10*(denatran!H253 + denatran!I253 + denatran!X253)</f>
        <v>20365.1535490873</v>
      </c>
      <c r="L253" s="5" t="n">
        <f aca="false">metadata!$H$11*(denatran!G253 + denatran!F253)</f>
        <v>1336.29562695953</v>
      </c>
      <c r="M253" s="0" t="n">
        <f aca="false">metadata!$H$12*(denatran!G253 + denatran!F253)</f>
        <v>4421.52379208068</v>
      </c>
      <c r="N253" s="0" t="n">
        <f aca="false">metadata!$H$13*(denatran!G253 + denatran!F253)</f>
        <v>2520.98787174035</v>
      </c>
      <c r="O253" s="0" t="n">
        <f aca="false">metadata!$H$14*(denatran!G253 + denatran!F253)</f>
        <v>4650.2776200134</v>
      </c>
      <c r="P253" s="0" t="n">
        <f aca="false">metadata!$H$15*(denatran!G253 + denatran!F253)</f>
        <v>5163.91508920603</v>
      </c>
      <c r="Q253" s="0" t="n">
        <f aca="false">metadata!$H$16*(denatran!L253 + denatran!O253)</f>
        <v>6942.70499465218</v>
      </c>
      <c r="R253" s="0" t="n">
        <f aca="false">metadata!$H$17*(denatran!L253 + denatran!O253)</f>
        <v>1679.53136921081</v>
      </c>
      <c r="S253" s="0" t="n">
        <f aca="false">metadata!$H$18*(denatran!L253 + denatran!O253)</f>
        <v>3143.763636137</v>
      </c>
      <c r="T253" s="0" t="n">
        <f aca="false">metadata!$H$19*(denatran!M253 + denatran!N253)</f>
        <v>54388.2233526936</v>
      </c>
      <c r="U253" s="0" t="n">
        <f aca="false">metadata!$H$20*(denatran!M253 + denatran!N253)</f>
        <v>7769.74619324194</v>
      </c>
      <c r="V253" s="0" t="n">
        <f aca="false">metadata!$H$21*(denatran!M253 + denatran!N253)</f>
        <v>2589.91539774731</v>
      </c>
      <c r="W253" s="0" t="n">
        <f aca="false">IF(B253&lt;2010, 0, metadata!$H$22*(denatran!M253 + denatran!N253))</f>
        <v>0</v>
      </c>
      <c r="X253" s="0" t="n">
        <f aca="false">IF(B253&lt;2010, 0, metadata!$H$23*(denatran!M253 + denatran!N253))</f>
        <v>0</v>
      </c>
      <c r="Y253" s="0" t="n">
        <f aca="false">IF(B253&lt;2010, 0, metadata!$H$24*(denatran!M253 + denatran!N253))</f>
        <v>0</v>
      </c>
      <c r="Z253" s="0" t="n">
        <f aca="false">IF(B253&lt;2010, 0, metadata!$H$25*(denatran!M253 + denatran!N253))</f>
        <v>0</v>
      </c>
      <c r="AA253" s="0" t="n">
        <f aca="false">IF(B253&lt;2010, 0, metadata!$H$26*(denatran!M253 + denatran!N253))</f>
        <v>0</v>
      </c>
      <c r="AB253" s="0" t="n">
        <f aca="false">IF(B253&lt;2010, 0, metadata!$H$27*(denatran!M253 + denatran!N253))</f>
        <v>0</v>
      </c>
    </row>
    <row r="254" customFormat="false" ht="12.8" hidden="false" customHeight="false" outlineLevel="0" collapsed="false">
      <c r="A254" s="0" t="str">
        <f aca="false">denatran!A254</f>
        <v>DISTRITO FEDERAL</v>
      </c>
      <c r="B254" s="0" t="n">
        <f aca="false">denatran!B254</f>
        <v>2006</v>
      </c>
      <c r="C254" s="0" t="n">
        <f aca="false">metadata!$H$2*denatran!$D254</f>
        <v>179217.87842893</v>
      </c>
      <c r="D254" s="0" t="n">
        <f aca="false">IF(B254&gt;2006, 0, metadata!$H$3*denatran!D254)</f>
        <v>13640.9598865184</v>
      </c>
      <c r="E254" s="0" t="n">
        <f aca="false">IF(B254&lt;2003, 0, metadata!$H$4*denatran!D254)</f>
        <v>227008.177463778</v>
      </c>
      <c r="F254" s="0" t="n">
        <f aca="false">IF(B254&lt;2003, 0, metadata!$H$5*denatran!D254)</f>
        <v>268248.984220773</v>
      </c>
      <c r="G254" s="0" t="n">
        <f aca="false">IF(B254&lt;2003, 0, metadata!$H$6*(denatran!H254 + denatran!I254 + denatran!X254))</f>
        <v>21877.2874151099</v>
      </c>
      <c r="H254" s="0" t="n">
        <f aca="false">IF(B254&gt;2006, 0, metadata!$H$7*(denatran!H254 + denatran!I254 + denatran!X254))</f>
        <v>846.267323291264</v>
      </c>
      <c r="I254" s="0" t="n">
        <f aca="false">IF(B254&lt;2003, 0, metadata!$H$8*(denatran!H254 + denatran!I254 + denatran!X254))</f>
        <v>19122.3031624119</v>
      </c>
      <c r="J254" s="0" t="n">
        <f aca="false">IF(B254&lt;2003, 0, metadata!$H$9*(denatran!H254 + denatran!I254 + denatran!X254))</f>
        <v>22596.2714497242</v>
      </c>
      <c r="K254" s="0" t="n">
        <f aca="false">metadata!$H$10*(denatran!H254 + denatran!I254 + denatran!X254)</f>
        <v>18602.8706494627</v>
      </c>
      <c r="L254" s="5" t="n">
        <f aca="false">metadata!$H$11*(denatran!G254 + denatran!F254)</f>
        <v>1270.19356615542</v>
      </c>
      <c r="M254" s="0" t="n">
        <f aca="false">metadata!$H$12*(denatran!G254 + denatran!F254)</f>
        <v>4202.80584625013</v>
      </c>
      <c r="N254" s="0" t="n">
        <f aca="false">metadata!$H$13*(denatran!G254 + denatran!F254)</f>
        <v>2396.28306075226</v>
      </c>
      <c r="O254" s="0" t="n">
        <f aca="false">metadata!$H$14*(denatran!G254 + denatran!F254)</f>
        <v>4420.24398988507</v>
      </c>
      <c r="P254" s="0" t="n">
        <f aca="false">metadata!$H$15*(denatran!G254 + denatran!F254)</f>
        <v>4908.47353695713</v>
      </c>
      <c r="Q254" s="0" t="n">
        <f aca="false">metadata!$H$16*(denatran!L254 + denatran!O254)</f>
        <v>6760.96496929498</v>
      </c>
      <c r="R254" s="0" t="n">
        <f aca="false">metadata!$H$17*(denatran!L254 + denatran!O254)</f>
        <v>1635.56607414733</v>
      </c>
      <c r="S254" s="0" t="n">
        <f aca="false">metadata!$H$18*(denatran!L254 + denatran!O254)</f>
        <v>3061.46895655768</v>
      </c>
      <c r="T254" s="0" t="n">
        <f aca="false">metadata!$H$19*(denatran!M254 + denatran!N254)</f>
        <v>45240.029833386</v>
      </c>
      <c r="U254" s="0" t="n">
        <f aca="false">metadata!$H$20*(denatran!M254 + denatran!N254)</f>
        <v>6462.86140476943</v>
      </c>
      <c r="V254" s="0" t="n">
        <f aca="false">metadata!$H$21*(denatran!M254 + denatran!N254)</f>
        <v>2154.28713492314</v>
      </c>
      <c r="W254" s="0" t="n">
        <f aca="false">IF(B254&lt;2010, 0, metadata!$H$22*(denatran!M254 + denatran!N254))</f>
        <v>0</v>
      </c>
      <c r="X254" s="0" t="n">
        <f aca="false">IF(B254&lt;2010, 0, metadata!$H$23*(denatran!M254 + denatran!N254))</f>
        <v>0</v>
      </c>
      <c r="Y254" s="0" t="n">
        <f aca="false">IF(B254&lt;2010, 0, metadata!$H$24*(denatran!M254 + denatran!N254))</f>
        <v>0</v>
      </c>
      <c r="Z254" s="0" t="n">
        <f aca="false">IF(B254&lt;2010, 0, metadata!$H$25*(denatran!M254 + denatran!N254))</f>
        <v>0</v>
      </c>
      <c r="AA254" s="0" t="n">
        <f aca="false">IF(B254&lt;2010, 0, metadata!$H$26*(denatran!M254 + denatran!N254))</f>
        <v>0</v>
      </c>
      <c r="AB254" s="0" t="n">
        <f aca="false">IF(B254&lt;2010, 0, metadata!$H$27*(denatran!M254 + denatran!N254))</f>
        <v>0</v>
      </c>
    </row>
    <row r="255" customFormat="false" ht="12.8" hidden="false" customHeight="false" outlineLevel="0" collapsed="false">
      <c r="A255" s="0" t="str">
        <f aca="false">denatran!A255</f>
        <v>DISTRITO FEDERAL</v>
      </c>
      <c r="B255" s="0" t="n">
        <f aca="false">denatran!B255</f>
        <v>2005</v>
      </c>
      <c r="C255" s="0" t="n">
        <f aca="false">metadata!$H$2*denatran!$D255</f>
        <v>167009.937303307</v>
      </c>
      <c r="D255" s="0" t="n">
        <f aca="false">IF(B255&gt;2006, 0, metadata!$H$3*denatran!D255)</f>
        <v>12711.7666796161</v>
      </c>
      <c r="E255" s="0" t="n">
        <f aca="false">IF(B255&lt;2003, 0, metadata!$H$4*denatran!D255)</f>
        <v>211544.862699611</v>
      </c>
      <c r="F255" s="0" t="n">
        <f aca="false">IF(B255&lt;2003, 0, metadata!$H$5*denatran!D255)</f>
        <v>249976.433317466</v>
      </c>
      <c r="G255" s="0" t="n">
        <f aca="false">IF(B255&lt;2003, 0, metadata!$H$6*(denatran!H255 + denatran!I255 + denatran!X255))</f>
        <v>20147.283845298</v>
      </c>
      <c r="H255" s="0" t="n">
        <f aca="false">IF(B255&gt;2006, 0, metadata!$H$7*(denatran!H255 + denatran!I255 + denatran!X255))</f>
        <v>779.346527192116</v>
      </c>
      <c r="I255" s="0" t="n">
        <f aca="false">IF(B255&lt;2003, 0, metadata!$H$8*(denatran!H255 + denatran!I255 + denatran!X255))</f>
        <v>17610.1571588288</v>
      </c>
      <c r="J255" s="0" t="n">
        <f aca="false">IF(B255&lt;2003, 0, metadata!$H$9*(denatran!H255 + denatran!I255 + denatran!X255))</f>
        <v>20809.412341887</v>
      </c>
      <c r="K255" s="0" t="n">
        <f aca="false">metadata!$H$10*(denatran!H255 + denatran!I255 + denatran!X255)</f>
        <v>17131.800126794</v>
      </c>
      <c r="L255" s="5" t="n">
        <f aca="false">metadata!$H$11*(denatran!G255 + denatran!F255)</f>
        <v>1233.85589697595</v>
      </c>
      <c r="M255" s="0" t="n">
        <f aca="false">metadata!$H$12*(denatran!G255 + denatran!F255)</f>
        <v>4082.5720704416</v>
      </c>
      <c r="N255" s="0" t="n">
        <f aca="false">metadata!$H$13*(denatran!G255 + denatran!F255)</f>
        <v>2327.73024845489</v>
      </c>
      <c r="O255" s="0" t="n">
        <f aca="false">metadata!$H$14*(denatran!G255 + denatran!F255)</f>
        <v>4293.78974851843</v>
      </c>
      <c r="P255" s="0" t="n">
        <f aca="false">metadata!$H$15*(denatran!G255 + denatran!F255)</f>
        <v>4768.05203560912</v>
      </c>
      <c r="Q255" s="0" t="n">
        <f aca="false">metadata!$H$16*(denatran!L255 + denatran!O255)</f>
        <v>6667.14463152941</v>
      </c>
      <c r="R255" s="0" t="n">
        <f aca="false">metadata!$H$17*(denatran!L255 + denatran!O255)</f>
        <v>1612.86970429313</v>
      </c>
      <c r="S255" s="0" t="n">
        <f aca="false">metadata!$H$18*(denatran!L255 + denatran!O255)</f>
        <v>3018.98566417745</v>
      </c>
      <c r="T255" s="0" t="n">
        <f aca="false">metadata!$H$19*(denatran!M255 + denatran!N255)</f>
        <v>39428.7870203171</v>
      </c>
      <c r="U255" s="0" t="n">
        <f aca="false">metadata!$H$20*(denatran!M255 + denatran!N255)</f>
        <v>5632.6838600453</v>
      </c>
      <c r="V255" s="0" t="n">
        <f aca="false">metadata!$H$21*(denatran!M255 + denatran!N255)</f>
        <v>1877.56128668177</v>
      </c>
      <c r="W255" s="0" t="n">
        <f aca="false">IF(B255&lt;2010, 0, metadata!$H$22*(denatran!M255 + denatran!N255))</f>
        <v>0</v>
      </c>
      <c r="X255" s="0" t="n">
        <f aca="false">IF(B255&lt;2010, 0, metadata!$H$23*(denatran!M255 + denatran!N255))</f>
        <v>0</v>
      </c>
      <c r="Y255" s="0" t="n">
        <f aca="false">IF(B255&lt;2010, 0, metadata!$H$24*(denatran!M255 + denatran!N255))</f>
        <v>0</v>
      </c>
      <c r="Z255" s="0" t="n">
        <f aca="false">IF(B255&lt;2010, 0, metadata!$H$25*(denatran!M255 + denatran!N255))</f>
        <v>0</v>
      </c>
      <c r="AA255" s="0" t="n">
        <f aca="false">IF(B255&lt;2010, 0, metadata!$H$26*(denatran!M255 + denatran!N255))</f>
        <v>0</v>
      </c>
      <c r="AB255" s="0" t="n">
        <f aca="false">IF(B255&lt;2010, 0, metadata!$H$27*(denatran!M255 + denatran!N255))</f>
        <v>0</v>
      </c>
    </row>
    <row r="256" customFormat="false" ht="12.8" hidden="false" customHeight="false" outlineLevel="0" collapsed="false">
      <c r="A256" s="0" t="str">
        <f aca="false">denatran!A256</f>
        <v>DISTRITO FEDERAL</v>
      </c>
      <c r="B256" s="0" t="n">
        <f aca="false">denatran!B256</f>
        <v>2004</v>
      </c>
      <c r="C256" s="0" t="n">
        <f aca="false">metadata!$H$2*denatran!$D256</f>
        <v>158385.228614403</v>
      </c>
      <c r="D256" s="0" t="n">
        <f aca="false">IF(B256&gt;2006, 0, metadata!$H$3*denatran!D256)</f>
        <v>12055.3070323444</v>
      </c>
      <c r="E256" s="0" t="n">
        <f aca="false">IF(B256&lt;2003, 0, metadata!$H$4*denatran!D256)</f>
        <v>200620.286324824</v>
      </c>
      <c r="F256" s="0" t="n">
        <f aca="false">IF(B256&lt;2003, 0, metadata!$H$5*denatran!D256)</f>
        <v>237067.178028429</v>
      </c>
      <c r="G256" s="0" t="n">
        <f aca="false">IF(B256&lt;2003, 0, metadata!$H$6*(denatran!H256 + denatran!I256 + denatran!X256))</f>
        <v>18621.7088989328</v>
      </c>
      <c r="H256" s="0" t="n">
        <f aca="false">IF(B256&gt;2006, 0, metadata!$H$7*(denatran!H256 + denatran!I256 + denatran!X256))</f>
        <v>720.333533403451</v>
      </c>
      <c r="I256" s="0" t="n">
        <f aca="false">IF(B256&lt;2003, 0, metadata!$H$8*(denatran!H256 + denatran!I256 + denatran!X256))</f>
        <v>16276.6962928703</v>
      </c>
      <c r="J256" s="0" t="n">
        <f aca="false">IF(B256&lt;2003, 0, metadata!$H$9*(denatran!H256 + denatran!I256 + denatran!X256))</f>
        <v>19233.7002825776</v>
      </c>
      <c r="K256" s="0" t="n">
        <f aca="false">metadata!$H$10*(denatran!H256 + denatran!I256 + denatran!X256)</f>
        <v>15834.5609922159</v>
      </c>
      <c r="L256" s="5" t="n">
        <f aca="false">metadata!$H$11*(denatran!G256 + denatran!F256)</f>
        <v>1211.1079252132</v>
      </c>
      <c r="M256" s="0" t="n">
        <f aca="false">metadata!$H$12*(denatran!G256 + denatran!F256)</f>
        <v>4007.30377176472</v>
      </c>
      <c r="N256" s="0" t="n">
        <f aca="false">metadata!$H$13*(denatran!G256 + denatran!F256)</f>
        <v>2284.81507327686</v>
      </c>
      <c r="O256" s="0" t="n">
        <f aca="false">metadata!$H$14*(denatran!G256 + denatran!F256)</f>
        <v>4214.62733725639</v>
      </c>
      <c r="P256" s="0" t="n">
        <f aca="false">metadata!$H$15*(denatran!G256 + denatran!F256)</f>
        <v>4680.14589248883</v>
      </c>
      <c r="Q256" s="0" t="n">
        <f aca="false">metadata!$H$16*(denatran!L256 + denatran!O256)</f>
        <v>6532.60980756368</v>
      </c>
      <c r="R256" s="0" t="n">
        <f aca="false">metadata!$H$17*(denatran!L256 + denatran!O256)</f>
        <v>1580.32396638899</v>
      </c>
      <c r="S256" s="0" t="n">
        <f aca="false">metadata!$H$18*(denatran!L256 + denatran!O256)</f>
        <v>2958.06622604731</v>
      </c>
      <c r="T256" s="0" t="n">
        <f aca="false">metadata!$H$19*(denatran!M256 + denatran!N256)</f>
        <v>35254.1030159919</v>
      </c>
      <c r="U256" s="0" t="n">
        <f aca="false">metadata!$H$20*(denatran!M256 + denatran!N256)</f>
        <v>5036.30043085599</v>
      </c>
      <c r="V256" s="0" t="n">
        <f aca="false">metadata!$H$21*(denatran!M256 + denatran!N256)</f>
        <v>1678.76681028533</v>
      </c>
      <c r="W256" s="0" t="n">
        <f aca="false">IF(B256&lt;2010, 0, metadata!$H$22*(denatran!M256 + denatran!N256))</f>
        <v>0</v>
      </c>
      <c r="X256" s="0" t="n">
        <f aca="false">IF(B256&lt;2010, 0, metadata!$H$23*(denatran!M256 + denatran!N256))</f>
        <v>0</v>
      </c>
      <c r="Y256" s="0" t="n">
        <f aca="false">IF(B256&lt;2010, 0, metadata!$H$24*(denatran!M256 + denatran!N256))</f>
        <v>0</v>
      </c>
      <c r="Z256" s="0" t="n">
        <f aca="false">IF(B256&lt;2010, 0, metadata!$H$25*(denatran!M256 + denatran!N256))</f>
        <v>0</v>
      </c>
      <c r="AA256" s="0" t="n">
        <f aca="false">IF(B256&lt;2010, 0, metadata!$H$26*(denatran!M256 + denatran!N256))</f>
        <v>0</v>
      </c>
      <c r="AB256" s="0" t="n">
        <f aca="false">IF(B256&lt;2010, 0, metadata!$H$27*(denatran!M256 + denatran!N256))</f>
        <v>0</v>
      </c>
    </row>
    <row r="257" customFormat="false" ht="12.8" hidden="false" customHeight="false" outlineLevel="0" collapsed="false">
      <c r="A257" s="0" t="str">
        <f aca="false">denatran!A257</f>
        <v>DISTRITO FEDERAL</v>
      </c>
      <c r="B257" s="0" t="n">
        <f aca="false">denatran!B257</f>
        <v>2003</v>
      </c>
      <c r="C257" s="0" t="n">
        <f aca="false">metadata!$H$2*denatran!$D257</f>
        <v>150175.672745976</v>
      </c>
      <c r="D257" s="0" t="n">
        <f aca="false">IF(B257&gt;2006, 0, metadata!$H$3*denatran!D257)</f>
        <v>11430.446258023</v>
      </c>
      <c r="E257" s="0" t="n">
        <f aca="false">IF(B257&lt;2003, 0, metadata!$H$4*denatran!D257)</f>
        <v>190221.567559622</v>
      </c>
      <c r="F257" s="0" t="n">
        <f aca="false">IF(B257&lt;2003, 0, metadata!$H$5*denatran!D257)</f>
        <v>224779.313436379</v>
      </c>
      <c r="G257" s="0" t="n">
        <f aca="false">IF(B257&lt;2003, 0, metadata!$H$6*(denatran!H257 + denatran!I257 + denatran!X257))</f>
        <v>17380.911455075</v>
      </c>
      <c r="H257" s="0" t="n">
        <f aca="false">IF(B257&gt;2006, 0, metadata!$H$7*(denatran!H257 + denatran!I257 + denatran!X257))</f>
        <v>672.336434328228</v>
      </c>
      <c r="I257" s="0" t="n">
        <f aca="false">IF(B257&lt;2003, 0, metadata!$H$8*(denatran!H257 + denatran!I257 + denatran!X257))</f>
        <v>15192.151192082</v>
      </c>
      <c r="J257" s="0" t="n">
        <f aca="false">IF(B257&lt;2003, 0, metadata!$H$9*(denatran!H257 + denatran!I257 + denatran!X257))</f>
        <v>17952.1247689621</v>
      </c>
      <c r="K257" s="0" t="n">
        <f aca="false">metadata!$H$10*(denatran!H257 + denatran!I257 + denatran!X257)</f>
        <v>14779.4761495527</v>
      </c>
      <c r="L257" s="5" t="n">
        <f aca="false">metadata!$H$11*(denatran!G257 + denatran!F257)</f>
        <v>1144.6365791532</v>
      </c>
      <c r="M257" s="0" t="n">
        <f aca="false">metadata!$H$12*(denatran!G257 + denatran!F257)</f>
        <v>3787.36393796863</v>
      </c>
      <c r="N257" s="0" t="n">
        <f aca="false">metadata!$H$13*(denatran!G257 + denatran!F257)</f>
        <v>2159.41358736705</v>
      </c>
      <c r="O257" s="0" t="n">
        <f aca="false">metadata!$H$14*(denatran!G257 + denatran!F257)</f>
        <v>3983.30860304912</v>
      </c>
      <c r="P257" s="0" t="n">
        <f aca="false">metadata!$H$15*(denatran!G257 + denatran!F257)</f>
        <v>4423.277292462</v>
      </c>
      <c r="Q257" s="0" t="n">
        <f aca="false">metadata!$H$16*(denatran!L257 + denatran!O257)</f>
        <v>6227.54619357123</v>
      </c>
      <c r="R257" s="0" t="n">
        <f aca="false">metadata!$H$17*(denatran!L257 + denatran!O257)</f>
        <v>1506.52507824672</v>
      </c>
      <c r="S257" s="0" t="n">
        <f aca="false">metadata!$H$18*(denatran!L257 + denatran!O257)</f>
        <v>2819.92872818204</v>
      </c>
      <c r="T257" s="0" t="n">
        <f aca="false">metadata!$H$19*(denatran!M257 + denatran!N257)</f>
        <v>30732.2885956962</v>
      </c>
      <c r="U257" s="0" t="n">
        <f aca="false">metadata!$H$20*(denatran!M257 + denatran!N257)</f>
        <v>4390.32694224232</v>
      </c>
      <c r="V257" s="0" t="n">
        <f aca="false">metadata!$H$21*(denatran!M257 + denatran!N257)</f>
        <v>1463.44231408077</v>
      </c>
      <c r="W257" s="0" t="n">
        <f aca="false">IF(B257&lt;2010, 0, metadata!$H$22*(denatran!M257 + denatran!N257))</f>
        <v>0</v>
      </c>
      <c r="X257" s="0" t="n">
        <f aca="false">IF(B257&lt;2010, 0, metadata!$H$23*(denatran!M257 + denatran!N257))</f>
        <v>0</v>
      </c>
      <c r="Y257" s="0" t="n">
        <f aca="false">IF(B257&lt;2010, 0, metadata!$H$24*(denatran!M257 + denatran!N257))</f>
        <v>0</v>
      </c>
      <c r="Z257" s="0" t="n">
        <f aca="false">IF(B257&lt;2010, 0, metadata!$H$25*(denatran!M257 + denatran!N257))</f>
        <v>0</v>
      </c>
      <c r="AA257" s="0" t="n">
        <f aca="false">IF(B257&lt;2010, 0, metadata!$H$26*(denatran!M257 + denatran!N257))</f>
        <v>0</v>
      </c>
      <c r="AB257" s="0" t="n">
        <f aca="false">IF(B257&lt;2010, 0, metadata!$H$27*(denatran!M257 + denatran!N257))</f>
        <v>0</v>
      </c>
    </row>
    <row r="258" customFormat="false" ht="12.8" hidden="false" customHeight="false" outlineLevel="0" collapsed="false">
      <c r="A258" s="0" t="str">
        <f aca="false">denatran!A258</f>
        <v>DISTRITO FEDERAL</v>
      </c>
      <c r="B258" s="0" t="n">
        <f aca="false">denatran!B258</f>
        <v>2002</v>
      </c>
      <c r="C258" s="0" t="n">
        <f aca="false">metadata!$H$2*denatran!$D258</f>
        <v>142510.451504148</v>
      </c>
      <c r="D258" s="0" t="n">
        <f aca="false">IF(B258&gt;2006, 0, metadata!$H$3*denatran!D258)</f>
        <v>10847.0168792262</v>
      </c>
      <c r="E258" s="0" t="n">
        <f aca="false">IF(B258&lt;2003, 0, metadata!$H$4*denatran!D258)</f>
        <v>0</v>
      </c>
      <c r="F258" s="0" t="n">
        <f aca="false">IF(B258&lt;2003, 0, metadata!$H$5*denatran!D258)</f>
        <v>0</v>
      </c>
      <c r="G258" s="0" t="n">
        <f aca="false">IF(B258&lt;2003, 0, metadata!$H$6*(denatran!H258 + denatran!I258 + denatran!X258))</f>
        <v>0</v>
      </c>
      <c r="H258" s="0" t="n">
        <f aca="false">IF(B258&gt;2006, 0, metadata!$H$7*(denatran!H258 + denatran!I258 + denatran!X258))</f>
        <v>637.036657004116</v>
      </c>
      <c r="I258" s="0" t="n">
        <f aca="false">IF(B258&lt;2003, 0, metadata!$H$8*(denatran!H258 + denatran!I258 + denatran!X258))</f>
        <v>0</v>
      </c>
      <c r="J258" s="0" t="n">
        <f aca="false">IF(B258&lt;2003, 0, metadata!$H$9*(denatran!H258 + denatran!I258 + denatran!X258))</f>
        <v>0</v>
      </c>
      <c r="K258" s="0" t="n">
        <f aca="false">metadata!$H$10*(denatran!H258 + denatran!I258 + denatran!X258)</f>
        <v>14003.5071697256</v>
      </c>
      <c r="L258" s="5" t="n">
        <f aca="false">metadata!$H$11*(denatran!G258 + denatran!F258)</f>
        <v>1087.24965038807</v>
      </c>
      <c r="M258" s="0" t="n">
        <f aca="false">metadata!$H$12*(denatran!G258 + denatran!F258)</f>
        <v>3597.48254812467</v>
      </c>
      <c r="N258" s="0" t="n">
        <f aca="false">metadata!$H$13*(denatran!G258 + denatran!F258)</f>
        <v>2051.15030453157</v>
      </c>
      <c r="O258" s="0" t="n">
        <f aca="false">metadata!$H$14*(denatran!G258 + denatran!F258)</f>
        <v>3783.60342918351</v>
      </c>
      <c r="P258" s="0" t="n">
        <f aca="false">metadata!$H$15*(denatran!G258 + denatran!F258)</f>
        <v>4201.51406777217</v>
      </c>
      <c r="Q258" s="0" t="n">
        <f aca="false">metadata!$H$16*(denatran!L258 + denatran!O258)</f>
        <v>5833.38276195236</v>
      </c>
      <c r="R258" s="0" t="n">
        <f aca="false">metadata!$H$17*(denatran!L258 + denatran!O258)</f>
        <v>1411.17177596618</v>
      </c>
      <c r="S258" s="0" t="n">
        <f aca="false">metadata!$H$18*(denatran!L258 + denatran!O258)</f>
        <v>2641.44546208145</v>
      </c>
      <c r="T258" s="0" t="n">
        <f aca="false">metadata!$H$19*(denatran!M258 + denatran!N258)</f>
        <v>25418.9438748863</v>
      </c>
      <c r="U258" s="0" t="n">
        <f aca="false">metadata!$H$20*(denatran!M258 + denatran!N258)</f>
        <v>3631.27769641232</v>
      </c>
      <c r="V258" s="0" t="n">
        <f aca="false">metadata!$H$21*(denatran!M258 + denatran!N258)</f>
        <v>1210.42589880411</v>
      </c>
      <c r="W258" s="0" t="n">
        <f aca="false">IF(B258&lt;2010, 0, metadata!$H$22*(denatran!M258 + denatran!N258))</f>
        <v>0</v>
      </c>
      <c r="X258" s="0" t="n">
        <f aca="false">IF(B258&lt;2010, 0, metadata!$H$23*(denatran!M258 + denatran!N258))</f>
        <v>0</v>
      </c>
      <c r="Y258" s="0" t="n">
        <f aca="false">IF(B258&lt;2010, 0, metadata!$H$24*(denatran!M258 + denatran!N258))</f>
        <v>0</v>
      </c>
      <c r="Z258" s="0" t="n">
        <f aca="false">IF(B258&lt;2010, 0, metadata!$H$25*(denatran!M258 + denatran!N258))</f>
        <v>0</v>
      </c>
      <c r="AA258" s="0" t="n">
        <f aca="false">IF(B258&lt;2010, 0, metadata!$H$26*(denatran!M258 + denatran!N258))</f>
        <v>0</v>
      </c>
      <c r="AB258" s="0" t="n">
        <f aca="false">IF(B258&lt;2010, 0, metadata!$H$27*(denatran!M258 + denatran!N258))</f>
        <v>0</v>
      </c>
    </row>
    <row r="259" customFormat="false" ht="12.8" hidden="false" customHeight="false" outlineLevel="0" collapsed="false">
      <c r="A259" s="0" t="str">
        <f aca="false">denatran!A259</f>
        <v>DISTRITO FEDERAL</v>
      </c>
      <c r="B259" s="0" t="n">
        <f aca="false">denatran!B259</f>
        <v>2001</v>
      </c>
      <c r="C259" s="0" t="n">
        <f aca="false">metadata!$H$2*denatran!$D259</f>
        <v>134539.725708731</v>
      </c>
      <c r="D259" s="0" t="n">
        <f aca="false">IF(B259&gt;2006, 0, metadata!$H$3*denatran!D259)</f>
        <v>10240.3343774866</v>
      </c>
      <c r="E259" s="0" t="n">
        <f aca="false">IF(B259&lt;2003, 0, metadata!$H$4*denatran!D259)</f>
        <v>0</v>
      </c>
      <c r="F259" s="0" t="n">
        <f aca="false">IF(B259&lt;2003, 0, metadata!$H$5*denatran!D259)</f>
        <v>0</v>
      </c>
      <c r="G259" s="0" t="n">
        <f aca="false">IF(B259&lt;2003, 0, metadata!$H$6*(denatran!H259 + denatran!I259 + denatran!X259))</f>
        <v>0</v>
      </c>
      <c r="H259" s="0" t="n">
        <f aca="false">IF(B259&gt;2006, 0, metadata!$H$7*(denatran!H259 + denatran!I259 + denatran!X259))</f>
        <v>604.202972668581</v>
      </c>
      <c r="I259" s="0" t="n">
        <f aca="false">IF(B259&lt;2003, 0, metadata!$H$8*(denatran!H259 + denatran!I259 + denatran!X259))</f>
        <v>0</v>
      </c>
      <c r="J259" s="0" t="n">
        <f aca="false">IF(B259&lt;2003, 0, metadata!$H$9*(denatran!H259 + denatran!I259 + denatran!X259))</f>
        <v>0</v>
      </c>
      <c r="K259" s="0" t="n">
        <f aca="false">metadata!$H$10*(denatran!H259 + denatran!I259 + denatran!X259)</f>
        <v>13281.7484939165</v>
      </c>
      <c r="L259" s="5" t="n">
        <f aca="false">metadata!$H$11*(denatran!G259 + denatran!F259)</f>
        <v>1050.46883890153</v>
      </c>
      <c r="M259" s="0" t="n">
        <f aca="false">metadata!$H$12*(denatran!G259 + denatran!F259)</f>
        <v>3475.7825067575</v>
      </c>
      <c r="N259" s="0" t="n">
        <f aca="false">metadata!$H$13*(denatran!G259 + denatran!F259)</f>
        <v>1981.76148232814</v>
      </c>
      <c r="O259" s="0" t="n">
        <f aca="false">metadata!$H$14*(denatran!G259 + denatran!F259)</f>
        <v>3655.60706292216</v>
      </c>
      <c r="P259" s="0" t="n">
        <f aca="false">metadata!$H$15*(denatran!G259 + denatran!F259)</f>
        <v>4059.38010909066</v>
      </c>
      <c r="Q259" s="0" t="n">
        <f aca="false">metadata!$H$16*(denatran!L259 + denatran!O259)</f>
        <v>5656.9533217517</v>
      </c>
      <c r="R259" s="0" t="n">
        <f aca="false">metadata!$H$17*(denatran!L259 + denatran!O259)</f>
        <v>1368.49118108313</v>
      </c>
      <c r="S259" s="0" t="n">
        <f aca="false">metadata!$H$18*(denatran!L259 + denatran!O259)</f>
        <v>2561.55549716517</v>
      </c>
      <c r="T259" s="0" t="n">
        <f aca="false">metadata!$H$19*(denatran!M259 + denatran!N259)</f>
        <v>20919.0150850195</v>
      </c>
      <c r="U259" s="0" t="n">
        <f aca="false">metadata!$H$20*(denatran!M259 + denatran!N259)</f>
        <v>2988.43072643136</v>
      </c>
      <c r="V259" s="0" t="n">
        <f aca="false">metadata!$H$21*(denatran!M259 + denatran!N259)</f>
        <v>996.14357547712</v>
      </c>
      <c r="W259" s="0" t="n">
        <f aca="false">IF(B259&lt;2010, 0, metadata!$H$22*(denatran!M259 + denatran!N259))</f>
        <v>0</v>
      </c>
      <c r="X259" s="0" t="n">
        <f aca="false">IF(B259&lt;2010, 0, metadata!$H$23*(denatran!M259 + denatran!N259))</f>
        <v>0</v>
      </c>
      <c r="Y259" s="0" t="n">
        <f aca="false">IF(B259&lt;2010, 0, metadata!$H$24*(denatran!M259 + denatran!N259))</f>
        <v>0</v>
      </c>
      <c r="Z259" s="0" t="n">
        <f aca="false">IF(B259&lt;2010, 0, metadata!$H$25*(denatran!M259 + denatran!N259))</f>
        <v>0</v>
      </c>
      <c r="AA259" s="0" t="n">
        <f aca="false">IF(B259&lt;2010, 0, metadata!$H$26*(denatran!M259 + denatran!N259))</f>
        <v>0</v>
      </c>
      <c r="AB259" s="0" t="n">
        <f aca="false">IF(B259&lt;2010, 0, metadata!$H$27*(denatran!M259 + denatran!N259))</f>
        <v>0</v>
      </c>
    </row>
    <row r="260" customFormat="false" ht="12.8" hidden="false" customHeight="false" outlineLevel="0" collapsed="false">
      <c r="A260" s="0" t="str">
        <f aca="false">denatran!A260</f>
        <v>DISTRITO FEDERAL</v>
      </c>
      <c r="B260" s="0" t="n">
        <f aca="false">denatran!B260</f>
        <v>2000</v>
      </c>
      <c r="C260" s="0" t="n">
        <f aca="false">metadata!$H$2*denatran!$D260</f>
        <v>126166.088110756</v>
      </c>
      <c r="D260" s="0" t="n">
        <f aca="false">IF(B260&gt;2006, 0, metadata!$H$3*denatran!D260)</f>
        <v>9602.98471360517</v>
      </c>
      <c r="E260" s="0" t="n">
        <f aca="false">IF(B260&lt;2003, 0, metadata!$H$4*denatran!D260)</f>
        <v>0</v>
      </c>
      <c r="F260" s="0" t="n">
        <f aca="false">IF(B260&lt;2003, 0, metadata!$H$5*denatran!D260)</f>
        <v>0</v>
      </c>
      <c r="G260" s="0" t="n">
        <f aca="false">IF(B260&lt;2003, 0, metadata!$H$6*(denatran!H260 + denatran!I260 + denatran!X260))</f>
        <v>0</v>
      </c>
      <c r="H260" s="0" t="n">
        <f aca="false">IF(B260&gt;2006, 0, metadata!$H$7*(denatran!H260 + denatran!I260 + denatran!X260))</f>
        <v>566.651102160684</v>
      </c>
      <c r="I260" s="0" t="n">
        <f aca="false">IF(B260&lt;2003, 0, metadata!$H$8*(denatran!H260 + denatran!I260 + denatran!X260))</f>
        <v>0</v>
      </c>
      <c r="J260" s="0" t="n">
        <f aca="false">IF(B260&lt;2003, 0, metadata!$H$9*(denatran!H260 + denatran!I260 + denatran!X260))</f>
        <v>0</v>
      </c>
      <c r="K260" s="0" t="n">
        <f aca="false">metadata!$H$10*(denatran!H260 + denatran!I260 + denatran!X260)</f>
        <v>12456.2734100069</v>
      </c>
      <c r="L260" s="5" t="n">
        <f aca="false">metadata!$H$11*(denatran!G260 + denatran!F260)</f>
        <v>1003.86503960835</v>
      </c>
      <c r="M260" s="0" t="n">
        <f aca="false">metadata!$H$12*(denatran!G260 + denatran!F260)</f>
        <v>3321.58024550714</v>
      </c>
      <c r="N260" s="0" t="n">
        <f aca="false">metadata!$H$13*(denatran!G260 + denatran!F260)</f>
        <v>1893.84110720692</v>
      </c>
      <c r="O260" s="0" t="n">
        <f aca="false">metadata!$H$14*(denatran!G260 + denatran!F260)</f>
        <v>3493.42692816129</v>
      </c>
      <c r="P260" s="0" t="n">
        <f aca="false">metadata!$H$15*(denatran!G260 + denatran!F260)</f>
        <v>3879.28667951629</v>
      </c>
      <c r="Q260" s="0" t="n">
        <f aca="false">metadata!$H$16*(denatran!L260 + denatran!O260)</f>
        <v>5226.79592407182</v>
      </c>
      <c r="R260" s="0" t="n">
        <f aca="false">metadata!$H$17*(denatran!L260 + denatran!O260)</f>
        <v>1264.43046646859</v>
      </c>
      <c r="S260" s="0" t="n">
        <f aca="false">metadata!$H$18*(denatran!L260 + denatran!O260)</f>
        <v>2366.77360945959</v>
      </c>
      <c r="T260" s="0" t="n">
        <f aca="false">metadata!$H$19*(denatran!M260 + denatran!N260)</f>
        <v>16345.5262595443</v>
      </c>
      <c r="U260" s="0" t="n">
        <f aca="false">metadata!$H$20*(denatran!M260 + denatran!N260)</f>
        <v>2335.0751799349</v>
      </c>
      <c r="V260" s="0" t="n">
        <f aca="false">metadata!$H$21*(denatran!M260 + denatran!N260)</f>
        <v>778.358393311634</v>
      </c>
      <c r="W260" s="0" t="n">
        <f aca="false">IF(B260&lt;2010, 0, metadata!$H$22*(denatran!M260 + denatran!N260))</f>
        <v>0</v>
      </c>
      <c r="X260" s="0" t="n">
        <f aca="false">IF(B260&lt;2010, 0, metadata!$H$23*(denatran!M260 + denatran!N260))</f>
        <v>0</v>
      </c>
      <c r="Y260" s="0" t="n">
        <f aca="false">IF(B260&lt;2010, 0, metadata!$H$24*(denatran!M260 + denatran!N260))</f>
        <v>0</v>
      </c>
      <c r="Z260" s="0" t="n">
        <f aca="false">IF(B260&lt;2010, 0, metadata!$H$25*(denatran!M260 + denatran!N260))</f>
        <v>0</v>
      </c>
      <c r="AA260" s="0" t="n">
        <f aca="false">IF(B260&lt;2010, 0, metadata!$H$26*(denatran!M260 + denatran!N260))</f>
        <v>0</v>
      </c>
      <c r="AB260" s="0" t="n">
        <f aca="false">IF(B260&lt;2010, 0, metadata!$H$27*(denatran!M260 + denatran!N260))</f>
        <v>0</v>
      </c>
    </row>
    <row r="261" customFormat="false" ht="12.8" hidden="false" customHeight="false" outlineLevel="0" collapsed="false">
      <c r="A261" s="0" t="str">
        <f aca="false">denatran!A261</f>
        <v>DISTRITO FEDERAL</v>
      </c>
      <c r="B261" s="0" t="n">
        <f aca="false">denatran!B261</f>
        <v>1999</v>
      </c>
      <c r="C261" s="0" t="n">
        <f aca="false">metadata!$H$2*denatran!$D261</f>
        <v>116290.191122244</v>
      </c>
      <c r="D261" s="0" t="n">
        <f aca="false">IF(B261&gt;2006, 0, metadata!$H$3*denatran!D261)</f>
        <v>8851.29232752943</v>
      </c>
      <c r="E261" s="0" t="n">
        <f aca="false">IF(B261&lt;2003, 0, metadata!$H$4*denatran!D261)</f>
        <v>0</v>
      </c>
      <c r="F261" s="0" t="n">
        <f aca="false">IF(B261&lt;2003, 0, metadata!$H$5*denatran!D261)</f>
        <v>0</v>
      </c>
      <c r="G261" s="0" t="n">
        <f aca="false">IF(B261&lt;2003, 0, metadata!$H$6*(denatran!H261 + denatran!I261 + denatran!X261))</f>
        <v>0</v>
      </c>
      <c r="H261" s="0" t="n">
        <f aca="false">IF(B261&gt;2006, 0, metadata!$H$7*(denatran!H261 + denatran!I261 + denatran!X261))</f>
        <v>499.689544193957</v>
      </c>
      <c r="I261" s="0" t="n">
        <f aca="false">IF(B261&lt;2003, 0, metadata!$H$8*(denatran!H261 + denatran!I261 + denatran!X261))</f>
        <v>0</v>
      </c>
      <c r="J261" s="0" t="n">
        <f aca="false">IF(B261&lt;2003, 0, metadata!$H$9*(denatran!H261 + denatran!I261 + denatran!X261))</f>
        <v>0</v>
      </c>
      <c r="K261" s="0" t="n">
        <f aca="false">metadata!$H$10*(denatran!H261 + denatran!I261 + denatran!X261)</f>
        <v>10984.3068492553</v>
      </c>
      <c r="L261" s="5" t="n">
        <f aca="false">metadata!$H$11*(denatran!G261 + denatran!F261)</f>
        <v>939.313976878977</v>
      </c>
      <c r="M261" s="0" t="n">
        <f aca="false">metadata!$H$12*(denatran!G261 + denatran!F261)</f>
        <v>3107.99422913182</v>
      </c>
      <c r="N261" s="0" t="n">
        <f aca="false">metadata!$H$13*(denatran!G261 + denatran!F261)</f>
        <v>1772.06233089006</v>
      </c>
      <c r="O261" s="0" t="n">
        <f aca="false">metadata!$H$14*(denatran!G261 + denatran!F261)</f>
        <v>3268.79073516445</v>
      </c>
      <c r="P261" s="0" t="n">
        <f aca="false">metadata!$H$15*(denatran!G261 + denatran!F261)</f>
        <v>3629.83872793468</v>
      </c>
      <c r="Q261" s="0" t="n">
        <f aca="false">metadata!$H$16*(denatran!L261 + denatran!O261)</f>
        <v>4562.97277950411</v>
      </c>
      <c r="R261" s="0" t="n">
        <f aca="false">metadata!$H$17*(denatran!L261 + denatran!O261)</f>
        <v>1103.84294391528</v>
      </c>
      <c r="S261" s="0" t="n">
        <f aca="false">metadata!$H$18*(denatran!L261 + denatran!O261)</f>
        <v>2066.1842765806</v>
      </c>
      <c r="T261" s="0" t="n">
        <f aca="false">metadata!$H$19*(denatran!M261 + denatran!N261)</f>
        <v>11659.5696110314</v>
      </c>
      <c r="U261" s="0" t="n">
        <f aca="false">metadata!$H$20*(denatran!M261 + denatran!N261)</f>
        <v>1665.65280157591</v>
      </c>
      <c r="V261" s="0" t="n">
        <f aca="false">metadata!$H$21*(denatran!M261 + denatran!N261)</f>
        <v>555.217600525303</v>
      </c>
      <c r="W261" s="0" t="n">
        <f aca="false">IF(B261&lt;2010, 0, metadata!$H$22*(denatran!M261 + denatran!N261))</f>
        <v>0</v>
      </c>
      <c r="X261" s="0" t="n">
        <f aca="false">IF(B261&lt;2010, 0, metadata!$H$23*(denatran!M261 + denatran!N261))</f>
        <v>0</v>
      </c>
      <c r="Y261" s="0" t="n">
        <f aca="false">IF(B261&lt;2010, 0, metadata!$H$24*(denatran!M261 + denatran!N261))</f>
        <v>0</v>
      </c>
      <c r="Z261" s="0" t="n">
        <f aca="false">IF(B261&lt;2010, 0, metadata!$H$25*(denatran!M261 + denatran!N261))</f>
        <v>0</v>
      </c>
      <c r="AA261" s="0" t="n">
        <f aca="false">IF(B261&lt;2010, 0, metadata!$H$26*(denatran!M261 + denatran!N261))</f>
        <v>0</v>
      </c>
      <c r="AB261" s="0" t="n">
        <f aca="false">IF(B261&lt;2010, 0, metadata!$H$27*(denatran!M261 + denatran!N261))</f>
        <v>0</v>
      </c>
    </row>
    <row r="262" customFormat="false" ht="12.8" hidden="false" customHeight="false" outlineLevel="0" collapsed="false">
      <c r="A262" s="0" t="str">
        <f aca="false">denatran!A262</f>
        <v>DISTRITO FEDERAL</v>
      </c>
      <c r="B262" s="0" t="n">
        <f aca="false">denatran!B262</f>
        <v>1998</v>
      </c>
      <c r="C262" s="0" t="n">
        <f aca="false">metadata!$H$2*denatran!$D262</f>
        <v>106993.528683759</v>
      </c>
      <c r="D262" s="0" t="n">
        <f aca="false">IF(B262&gt;2006, 0, metadata!$H$3*denatran!D262)</f>
        <v>8143.68770396411</v>
      </c>
      <c r="E262" s="0" t="n">
        <f aca="false">IF(B262&lt;2003, 0, metadata!$H$4*denatran!D262)</f>
        <v>0</v>
      </c>
      <c r="F262" s="0" t="n">
        <f aca="false">IF(B262&lt;2003, 0, metadata!$H$5*denatran!D262)</f>
        <v>0</v>
      </c>
      <c r="G262" s="0" t="n">
        <f aca="false">IF(B262&lt;2003, 0, metadata!$H$6*(denatran!H262 + denatran!I262 + denatran!X262))</f>
        <v>0</v>
      </c>
      <c r="H262" s="0" t="n">
        <f aca="false">IF(B262&gt;2006, 0, metadata!$H$7*(denatran!H262 + denatran!I262 + denatran!X262))</f>
        <v>367.886045374651</v>
      </c>
      <c r="I262" s="0" t="n">
        <f aca="false">IF(B262&lt;2003, 0, metadata!$H$8*(denatran!H262 + denatran!I262 + denatran!X262))</f>
        <v>0</v>
      </c>
      <c r="J262" s="0" t="n">
        <f aca="false">IF(B262&lt;2003, 0, metadata!$H$9*(denatran!H262 + denatran!I262 + denatran!X262))</f>
        <v>0</v>
      </c>
      <c r="K262" s="0" t="n">
        <f aca="false">metadata!$H$10*(denatran!H262 + denatran!I262 + denatran!X262)</f>
        <v>8086.96770806496</v>
      </c>
      <c r="L262" s="5" t="n">
        <f aca="false">metadata!$H$11*(denatran!G262 + denatran!F262)</f>
        <v>859.76993276051</v>
      </c>
      <c r="M262" s="0" t="n">
        <f aca="false">metadata!$H$12*(denatran!G262 + denatran!F262)</f>
        <v>2844.79956135584</v>
      </c>
      <c r="N262" s="0" t="n">
        <f aca="false">metadata!$H$13*(denatran!G262 + denatran!F262)</f>
        <v>1621.99855275131</v>
      </c>
      <c r="O262" s="0" t="n">
        <f aca="false">metadata!$H$14*(denatran!G262 + denatran!F262)</f>
        <v>2991.97931656309</v>
      </c>
      <c r="P262" s="0" t="n">
        <f aca="false">metadata!$H$15*(denatran!G262 + denatran!F262)</f>
        <v>3322.45263656925</v>
      </c>
      <c r="Q262" s="0" t="n">
        <f aca="false">metadata!$H$16*(denatran!L262 + denatran!O262)</f>
        <v>3430.04794610854</v>
      </c>
      <c r="R262" s="0" t="n">
        <f aca="false">metadata!$H$17*(denatran!L262 + denatran!O262)</f>
        <v>829.773572090979</v>
      </c>
      <c r="S262" s="0" t="n">
        <f aca="false">metadata!$H$18*(denatran!L262 + denatran!O262)</f>
        <v>1553.17848180047</v>
      </c>
      <c r="T262" s="0" t="n">
        <f aca="false">metadata!$H$19*(denatran!M262 + denatran!N262)</f>
        <v>9185.27750420111</v>
      </c>
      <c r="U262" s="0" t="n">
        <f aca="false">metadata!$H$20*(denatran!M262 + denatran!N262)</f>
        <v>1312.18250060016</v>
      </c>
      <c r="V262" s="0" t="n">
        <f aca="false">metadata!$H$21*(denatran!M262 + denatran!N262)</f>
        <v>437.394166866719</v>
      </c>
      <c r="W262" s="0" t="n">
        <f aca="false">IF(B262&lt;2010, 0, metadata!$H$22*(denatran!M262 + denatran!N262))</f>
        <v>0</v>
      </c>
      <c r="X262" s="0" t="n">
        <f aca="false">IF(B262&lt;2010, 0, metadata!$H$23*(denatran!M262 + denatran!N262))</f>
        <v>0</v>
      </c>
      <c r="Y262" s="0" t="n">
        <f aca="false">IF(B262&lt;2010, 0, metadata!$H$24*(denatran!M262 + denatran!N262))</f>
        <v>0</v>
      </c>
      <c r="Z262" s="0" t="n">
        <f aca="false">IF(B262&lt;2010, 0, metadata!$H$25*(denatran!M262 + denatran!N262))</f>
        <v>0</v>
      </c>
      <c r="AA262" s="0" t="n">
        <f aca="false">IF(B262&lt;2010, 0, metadata!$H$26*(denatran!M262 + denatran!N262))</f>
        <v>0</v>
      </c>
      <c r="AB262" s="0" t="n">
        <f aca="false">IF(B262&lt;2010, 0, metadata!$H$27*(denatran!M262 + denatran!N262))</f>
        <v>0</v>
      </c>
    </row>
    <row r="263" customFormat="false" ht="12.8" hidden="false" customHeight="false" outlineLevel="0" collapsed="false">
      <c r="A263" s="0" t="str">
        <f aca="false">denatran!A263</f>
        <v>DISTRITO FEDERAL</v>
      </c>
      <c r="B263" s="0" t="n">
        <f aca="false">denatran!B263</f>
        <v>1997</v>
      </c>
      <c r="C263" s="0" t="n">
        <f aca="false">metadata!$H$2*denatran!$D263</f>
        <v>100334.342857366</v>
      </c>
      <c r="D263" s="0" t="n">
        <f aca="false">IF(B263&gt;2006, 0, metadata!$H$3*denatran!D263)</f>
        <v>7636.83153798889</v>
      </c>
      <c r="E263" s="0" t="n">
        <f aca="false">IF(B263&lt;2003, 0, metadata!$H$4*denatran!D263)</f>
        <v>0</v>
      </c>
      <c r="F263" s="0" t="n">
        <f aca="false">IF(B263&lt;2003, 0, metadata!$H$5*denatran!D263)</f>
        <v>0</v>
      </c>
      <c r="G263" s="0" t="n">
        <f aca="false">IF(B263&lt;2003, 0, metadata!$H$6*(denatran!H263 + denatran!I263 + denatran!X263))</f>
        <v>0</v>
      </c>
      <c r="H263" s="0" t="n">
        <f aca="false">IF(B263&gt;2006, 0, metadata!$H$7*(denatran!H263 + denatran!I263 + denatran!X263))</f>
        <v>344.989132176026</v>
      </c>
      <c r="I263" s="0" t="n">
        <f aca="false">IF(B263&lt;2003, 0, metadata!$H$8*(denatran!H263 + denatran!I263 + denatran!X263))</f>
        <v>0</v>
      </c>
      <c r="J263" s="0" t="n">
        <f aca="false">IF(B263&lt;2003, 0, metadata!$H$9*(denatran!H263 + denatran!I263 + denatran!X263))</f>
        <v>0</v>
      </c>
      <c r="K263" s="0" t="n">
        <f aca="false">metadata!$H$10*(denatran!H263 + denatran!I263 + denatran!X263)</f>
        <v>7583.64174618163</v>
      </c>
      <c r="L263" s="5" t="n">
        <f aca="false">metadata!$H$11*(denatran!G263 + denatran!F263)</f>
        <v>806.25858660125</v>
      </c>
      <c r="M263" s="0" t="n">
        <f aca="false">metadata!$H$12*(denatran!G263 + denatran!F263)</f>
        <v>2667.74166681811</v>
      </c>
      <c r="N263" s="0" t="n">
        <f aca="false">metadata!$H$13*(denatran!G263 + denatran!F263)</f>
        <v>1521.04674841522</v>
      </c>
      <c r="O263" s="0" t="n">
        <f aca="false">metadata!$H$14*(denatran!G263 + denatran!F263)</f>
        <v>2805.7610797891</v>
      </c>
      <c r="P263" s="0" t="n">
        <f aca="false">metadata!$H$15*(denatran!G263 + denatran!F263)</f>
        <v>3115.66602266386</v>
      </c>
      <c r="Q263" s="0" t="n">
        <f aca="false">metadata!$H$16*(denatran!L263 + denatran!O263)</f>
        <v>3216.56469205038</v>
      </c>
      <c r="R263" s="0" t="n">
        <f aca="false">metadata!$H$17*(denatran!L263 + denatran!O263)</f>
        <v>778.129173795491</v>
      </c>
      <c r="S263" s="0" t="n">
        <f aca="false">metadata!$H$18*(denatran!L263 + denatran!O263)</f>
        <v>1456.50997989103</v>
      </c>
      <c r="T263" s="0" t="n">
        <f aca="false">metadata!$H$19*(denatran!M263 + denatran!N263)</f>
        <v>8613.59367883391</v>
      </c>
      <c r="U263" s="0" t="n">
        <f aca="false">metadata!$H$20*(denatran!M263 + denatran!N263)</f>
        <v>1230.51338269056</v>
      </c>
      <c r="V263" s="0" t="n">
        <f aca="false">metadata!$H$21*(denatran!M263 + denatran!N263)</f>
        <v>410.171127563519</v>
      </c>
      <c r="W263" s="0" t="n">
        <f aca="false">IF(B263&lt;2010, 0, metadata!$H$22*(denatran!M263 + denatran!N263))</f>
        <v>0</v>
      </c>
      <c r="X263" s="0" t="n">
        <f aca="false">IF(B263&lt;2010, 0, metadata!$H$23*(denatran!M263 + denatran!N263))</f>
        <v>0</v>
      </c>
      <c r="Y263" s="0" t="n">
        <f aca="false">IF(B263&lt;2010, 0, metadata!$H$24*(denatran!M263 + denatran!N263))</f>
        <v>0</v>
      </c>
      <c r="Z263" s="0" t="n">
        <f aca="false">IF(B263&lt;2010, 0, metadata!$H$25*(denatran!M263 + denatran!N263))</f>
        <v>0</v>
      </c>
      <c r="AA263" s="0" t="n">
        <f aca="false">IF(B263&lt;2010, 0, metadata!$H$26*(denatran!M263 + denatran!N263))</f>
        <v>0</v>
      </c>
      <c r="AB263" s="0" t="n">
        <f aca="false">IF(B263&lt;2010, 0, metadata!$H$27*(denatran!M263 + denatran!N263))</f>
        <v>0</v>
      </c>
    </row>
    <row r="264" customFormat="false" ht="12.8" hidden="false" customHeight="false" outlineLevel="0" collapsed="false">
      <c r="A264" s="0" t="str">
        <f aca="false">denatran!A264</f>
        <v>DISTRITO FEDERAL</v>
      </c>
      <c r="B264" s="0" t="n">
        <f aca="false">denatran!B264</f>
        <v>1996</v>
      </c>
      <c r="C264" s="0" t="n">
        <f aca="false">metadata!$H$2*denatran!$D264</f>
        <v>94089.6190682191</v>
      </c>
      <c r="D264" s="0" t="n">
        <f aca="false">IF(B264&gt;2006, 0, metadata!$H$3*denatran!D264)</f>
        <v>7161.52166680369</v>
      </c>
      <c r="E264" s="0" t="n">
        <f aca="false">IF(B264&lt;2003, 0, metadata!$H$4*denatran!D264)</f>
        <v>0</v>
      </c>
      <c r="F264" s="0" t="n">
        <f aca="false">IF(B264&lt;2003, 0, metadata!$H$5*denatran!D264)</f>
        <v>0</v>
      </c>
      <c r="G264" s="0" t="n">
        <f aca="false">IF(B264&lt;2003, 0, metadata!$H$6*(denatran!H264 + denatran!I264 + denatran!X264))</f>
        <v>0</v>
      </c>
      <c r="H264" s="0" t="n">
        <f aca="false">IF(B264&gt;2006, 0, metadata!$H$7*(denatran!H264 + denatran!I264 + denatran!X264))</f>
        <v>323.517303295267</v>
      </c>
      <c r="I264" s="0" t="n">
        <f aca="false">IF(B264&lt;2003, 0, metadata!$H$8*(denatran!H264 + denatran!I264 + denatran!X264))</f>
        <v>0</v>
      </c>
      <c r="J264" s="0" t="n">
        <f aca="false">IF(B264&lt;2003, 0, metadata!$H$9*(denatran!H264 + denatran!I264 + denatran!X264))</f>
        <v>0</v>
      </c>
      <c r="K264" s="0" t="n">
        <f aca="false">metadata!$H$10*(denatran!H264 + denatran!I264 + denatran!X264)</f>
        <v>7111.6423622013</v>
      </c>
      <c r="L264" s="5" t="n">
        <f aca="false">metadata!$H$11*(denatran!G264 + denatran!F264)</f>
        <v>756.077740915037</v>
      </c>
      <c r="M264" s="0" t="n">
        <f aca="false">metadata!$H$12*(denatran!G264 + denatran!F264)</f>
        <v>2501.70370438523</v>
      </c>
      <c r="N264" s="0" t="n">
        <f aca="false">metadata!$H$13*(denatran!G264 + denatran!F264)</f>
        <v>1426.37809814323</v>
      </c>
      <c r="O264" s="0" t="n">
        <f aca="false">metadata!$H$14*(denatran!G264 + denatran!F264)</f>
        <v>2631.13290699556</v>
      </c>
      <c r="P264" s="0" t="n">
        <f aca="false">metadata!$H$15*(denatran!G264 + denatran!F264)</f>
        <v>2921.74963096111</v>
      </c>
      <c r="Q264" s="0" t="n">
        <f aca="false">metadata!$H$16*(denatran!L264 + denatran!O264)</f>
        <v>3016.36845335739</v>
      </c>
      <c r="R264" s="0" t="n">
        <f aca="false">metadata!$H$17*(denatran!L264 + denatran!O264)</f>
        <v>729.699078732848</v>
      </c>
      <c r="S264" s="0" t="n">
        <f aca="false">metadata!$H$18*(denatran!L264 + denatran!O264)</f>
        <v>1365.85804296166</v>
      </c>
      <c r="T264" s="0" t="n">
        <f aca="false">metadata!$H$19*(denatran!M264 + denatran!N264)</f>
        <v>8077.49096639853</v>
      </c>
      <c r="U264" s="0" t="n">
        <f aca="false">metadata!$H$20*(denatran!M264 + denatran!N264)</f>
        <v>1153.92728091407</v>
      </c>
      <c r="V264" s="0" t="n">
        <f aca="false">metadata!$H$21*(denatran!M264 + denatran!N264)</f>
        <v>384.642426971358</v>
      </c>
      <c r="W264" s="0" t="n">
        <f aca="false">IF(B264&lt;2010, 0, metadata!$H$22*(denatran!M264 + denatran!N264))</f>
        <v>0</v>
      </c>
      <c r="X264" s="0" t="n">
        <f aca="false">IF(B264&lt;2010, 0, metadata!$H$23*(denatran!M264 + denatran!N264))</f>
        <v>0</v>
      </c>
      <c r="Y264" s="0" t="n">
        <f aca="false">IF(B264&lt;2010, 0, metadata!$H$24*(denatran!M264 + denatran!N264))</f>
        <v>0</v>
      </c>
      <c r="Z264" s="0" t="n">
        <f aca="false">IF(B264&lt;2010, 0, metadata!$H$25*(denatran!M264 + denatran!N264))</f>
        <v>0</v>
      </c>
      <c r="AA264" s="0" t="n">
        <f aca="false">IF(B264&lt;2010, 0, metadata!$H$26*(denatran!M264 + denatran!N264))</f>
        <v>0</v>
      </c>
      <c r="AB264" s="0" t="n">
        <f aca="false">IF(B264&lt;2010, 0, metadata!$H$27*(denatran!M264 + denatran!N264))</f>
        <v>0</v>
      </c>
    </row>
    <row r="265" customFormat="false" ht="12.8" hidden="false" customHeight="false" outlineLevel="0" collapsed="false">
      <c r="A265" s="0" t="str">
        <f aca="false">denatran!A265</f>
        <v>DISTRITO FEDERAL</v>
      </c>
      <c r="B265" s="0" t="n">
        <f aca="false">denatran!B265</f>
        <v>1995</v>
      </c>
      <c r="C265" s="0" t="n">
        <f aca="false">metadata!$H$2*denatran!$D265</f>
        <v>88233.5615531732</v>
      </c>
      <c r="D265" s="0" t="n">
        <f aca="false">IF(B265&gt;2006, 0, metadata!$H$3*denatran!D265)</f>
        <v>6715.7946759691</v>
      </c>
      <c r="E265" s="0" t="n">
        <f aca="false">IF(B265&lt;2003, 0, metadata!$H$4*denatran!D265)</f>
        <v>0</v>
      </c>
      <c r="F265" s="0" t="n">
        <f aca="false">IF(B265&lt;2003, 0, metadata!$H$5*denatran!D265)</f>
        <v>0</v>
      </c>
      <c r="G265" s="0" t="n">
        <f aca="false">IF(B265&lt;2003, 0, metadata!$H$6*(denatran!H265 + denatran!I265 + denatran!X265))</f>
        <v>0</v>
      </c>
      <c r="H265" s="0" t="n">
        <f aca="false">IF(B265&gt;2006, 0, metadata!$H$7*(denatran!H265 + denatran!I265 + denatran!X265))</f>
        <v>303.381862701805</v>
      </c>
      <c r="I265" s="0" t="n">
        <f aca="false">IF(B265&lt;2003, 0, metadata!$H$8*(denatran!H265 + denatran!I265 + denatran!X265))</f>
        <v>0</v>
      </c>
      <c r="J265" s="0" t="n">
        <f aca="false">IF(B265&lt;2003, 0, metadata!$H$9*(denatran!H265 + denatran!I265 + denatran!X265))</f>
        <v>0</v>
      </c>
      <c r="K265" s="0" t="n">
        <f aca="false">metadata!$H$10*(denatran!H265 + denatran!I265 + denatran!X265)</f>
        <v>6669.01981667593</v>
      </c>
      <c r="L265" s="5" t="n">
        <f aca="false">metadata!$H$11*(denatran!G265 + denatran!F265)</f>
        <v>709.020108197508</v>
      </c>
      <c r="M265" s="0" t="n">
        <f aca="false">metadata!$H$12*(denatran!G265 + denatran!F265)</f>
        <v>2345.99980289679</v>
      </c>
      <c r="N265" s="0" t="n">
        <f aca="false">metadata!$H$13*(denatran!G265 + denatran!F265)</f>
        <v>1337.60154379378</v>
      </c>
      <c r="O265" s="0" t="n">
        <f aca="false">metadata!$H$14*(denatran!G265 + denatran!F265)</f>
        <v>2467.37344250113</v>
      </c>
      <c r="P265" s="0" t="n">
        <f aca="false">metadata!$H$15*(denatran!G265 + denatran!F265)</f>
        <v>2739.90242982549</v>
      </c>
      <c r="Q265" s="0" t="n">
        <f aca="false">metadata!$H$16*(denatran!L265 + denatran!O265)</f>
        <v>2828.63225754366</v>
      </c>
      <c r="R265" s="0" t="n">
        <f aca="false">metadata!$H$17*(denatran!L265 + denatran!O265)</f>
        <v>684.283231415651</v>
      </c>
      <c r="S265" s="0" t="n">
        <f aca="false">metadata!$H$18*(denatran!L265 + denatran!O265)</f>
        <v>1280.84820514765</v>
      </c>
      <c r="T265" s="0" t="n">
        <f aca="false">metadata!$H$19*(denatran!M265 + denatran!N265)</f>
        <v>7574.75482882103</v>
      </c>
      <c r="U265" s="0" t="n">
        <f aca="false">metadata!$H$20*(denatran!M265 + denatran!N265)</f>
        <v>1082.10783268872</v>
      </c>
      <c r="V265" s="0" t="n">
        <f aca="false">metadata!$H$21*(denatran!M265 + denatran!N265)</f>
        <v>360.702610896239</v>
      </c>
      <c r="W265" s="0" t="n">
        <f aca="false">IF(B265&lt;2010, 0, metadata!$H$22*(denatran!M265 + denatran!N265))</f>
        <v>0</v>
      </c>
      <c r="X265" s="0" t="n">
        <f aca="false">IF(B265&lt;2010, 0, metadata!$H$23*(denatran!M265 + denatran!N265))</f>
        <v>0</v>
      </c>
      <c r="Y265" s="0" t="n">
        <f aca="false">IF(B265&lt;2010, 0, metadata!$H$24*(denatran!M265 + denatran!N265))</f>
        <v>0</v>
      </c>
      <c r="Z265" s="0" t="n">
        <f aca="false">IF(B265&lt;2010, 0, metadata!$H$25*(denatran!M265 + denatran!N265))</f>
        <v>0</v>
      </c>
      <c r="AA265" s="0" t="n">
        <f aca="false">IF(B265&lt;2010, 0, metadata!$H$26*(denatran!M265 + denatran!N265))</f>
        <v>0</v>
      </c>
      <c r="AB265" s="0" t="n">
        <f aca="false">IF(B265&lt;2010, 0, metadata!$H$27*(denatran!M265 + denatran!N265))</f>
        <v>0</v>
      </c>
    </row>
    <row r="266" customFormat="false" ht="12.8" hidden="false" customHeight="false" outlineLevel="0" collapsed="false">
      <c r="A266" s="0" t="str">
        <f aca="false">denatran!A266</f>
        <v>DISTRITO FEDERAL</v>
      </c>
      <c r="B266" s="0" t="n">
        <f aca="false">denatran!B266</f>
        <v>1994</v>
      </c>
      <c r="C266" s="0" t="n">
        <f aca="false">metadata!$H$2*denatran!$D266</f>
        <v>82741.980055345</v>
      </c>
      <c r="D266" s="0" t="n">
        <f aca="false">IF(B266&gt;2006, 0, metadata!$H$3*denatran!D266)</f>
        <v>6297.80935228319</v>
      </c>
      <c r="E266" s="0" t="n">
        <f aca="false">IF(B266&lt;2003, 0, metadata!$H$4*denatran!D266)</f>
        <v>0</v>
      </c>
      <c r="F266" s="0" t="n">
        <f aca="false">IF(B266&lt;2003, 0, metadata!$H$5*denatran!D266)</f>
        <v>0</v>
      </c>
      <c r="G266" s="0" t="n">
        <f aca="false">IF(B266&lt;2003, 0, metadata!$H$6*(denatran!H266 + denatran!I266 + denatran!X266))</f>
        <v>0</v>
      </c>
      <c r="H266" s="0" t="n">
        <f aca="false">IF(B266&gt;2006, 0, metadata!$H$7*(denatran!H266 + denatran!I266 + denatran!X266))</f>
        <v>284.499634730242</v>
      </c>
      <c r="I266" s="0" t="n">
        <f aca="false">IF(B266&lt;2003, 0, metadata!$H$8*(denatran!H266 + denatran!I266 + denatran!X266))</f>
        <v>0</v>
      </c>
      <c r="J266" s="0" t="n">
        <f aca="false">IF(B266&lt;2003, 0, metadata!$H$9*(denatran!H266 + denatran!I266 + denatran!X266))</f>
        <v>0</v>
      </c>
      <c r="K266" s="0" t="n">
        <f aca="false">metadata!$H$10*(denatran!H266 + denatran!I266 + denatran!X266)</f>
        <v>6253.94572027514</v>
      </c>
      <c r="L266" s="5" t="n">
        <f aca="false">metadata!$H$11*(denatran!G266 + denatran!F266)</f>
        <v>664.891302341484</v>
      </c>
      <c r="M266" s="0" t="n">
        <f aca="false">metadata!$H$12*(denatran!G266 + denatran!F266)</f>
        <v>2199.98677922742</v>
      </c>
      <c r="N266" s="0" t="n">
        <f aca="false">metadata!$H$13*(denatran!G266 + denatran!F266)</f>
        <v>1254.35036634995</v>
      </c>
      <c r="O266" s="0" t="n">
        <f aca="false">metadata!$H$14*(denatran!G266 + denatran!F266)</f>
        <v>2313.80622718584</v>
      </c>
      <c r="P266" s="0" t="n">
        <f aca="false">metadata!$H$15*(denatran!G266 + denatran!F266)</f>
        <v>2569.37324314615</v>
      </c>
      <c r="Q266" s="0" t="n">
        <f aca="false">metadata!$H$16*(denatran!L266 + denatran!O266)</f>
        <v>2652.58060218431</v>
      </c>
      <c r="R266" s="0" t="n">
        <f aca="false">metadata!$H$17*(denatran!L266 + denatran!O266)</f>
        <v>641.69402763913</v>
      </c>
      <c r="S266" s="0" t="n">
        <f aca="false">metadata!$H$18*(denatran!L266 + denatran!O266)</f>
        <v>1201.12930701979</v>
      </c>
      <c r="T266" s="0" t="n">
        <f aca="false">metadata!$H$19*(denatran!M266 + denatran!N266)</f>
        <v>7103.30855898559</v>
      </c>
      <c r="U266" s="0" t="n">
        <f aca="false">metadata!$H$20*(denatran!M266 + denatran!N266)</f>
        <v>1014.75836556937</v>
      </c>
      <c r="V266" s="0" t="n">
        <f aca="false">metadata!$H$21*(denatran!M266 + denatran!N266)</f>
        <v>338.252788523123</v>
      </c>
      <c r="W266" s="0" t="n">
        <f aca="false">IF(B266&lt;2010, 0, metadata!$H$22*(denatran!M266 + denatran!N266))</f>
        <v>0</v>
      </c>
      <c r="X266" s="0" t="n">
        <f aca="false">IF(B266&lt;2010, 0, metadata!$H$23*(denatran!M266 + denatran!N266))</f>
        <v>0</v>
      </c>
      <c r="Y266" s="0" t="n">
        <f aca="false">IF(B266&lt;2010, 0, metadata!$H$24*(denatran!M266 + denatran!N266))</f>
        <v>0</v>
      </c>
      <c r="Z266" s="0" t="n">
        <f aca="false">IF(B266&lt;2010, 0, metadata!$H$25*(denatran!M266 + denatran!N266))</f>
        <v>0</v>
      </c>
      <c r="AA266" s="0" t="n">
        <f aca="false">IF(B266&lt;2010, 0, metadata!$H$26*(denatran!M266 + denatran!N266))</f>
        <v>0</v>
      </c>
      <c r="AB266" s="0" t="n">
        <f aca="false">IF(B266&lt;2010, 0, metadata!$H$27*(denatran!M266 + denatran!N266))</f>
        <v>0</v>
      </c>
    </row>
    <row r="267" customFormat="false" ht="12.8" hidden="false" customHeight="false" outlineLevel="0" collapsed="false">
      <c r="A267" s="0" t="str">
        <f aca="false">denatran!A267</f>
        <v>DISTRITO FEDERAL</v>
      </c>
      <c r="B267" s="0" t="n">
        <f aca="false">denatran!B267</f>
        <v>1993</v>
      </c>
      <c r="C267" s="0" t="n">
        <f aca="false">metadata!$H$2*denatran!$D267</f>
        <v>77592.1898987756</v>
      </c>
      <c r="D267" s="0" t="n">
        <f aca="false">IF(B267&gt;2006, 0, metadata!$H$3*denatran!D267)</f>
        <v>5905.83907808083</v>
      </c>
      <c r="E267" s="0" t="n">
        <f aca="false">IF(B267&lt;2003, 0, metadata!$H$4*denatran!D267)</f>
        <v>0</v>
      </c>
      <c r="F267" s="0" t="n">
        <f aca="false">IF(B267&lt;2003, 0, metadata!$H$5*denatran!D267)</f>
        <v>0</v>
      </c>
      <c r="G267" s="0" t="n">
        <f aca="false">IF(B267&lt;2003, 0, metadata!$H$6*(denatran!H267 + denatran!I267 + denatran!X267))</f>
        <v>0</v>
      </c>
      <c r="H267" s="0" t="n">
        <f aca="false">IF(B267&gt;2006, 0, metadata!$H$7*(denatran!H267 + denatran!I267 + denatran!X267))</f>
        <v>266.792620497547</v>
      </c>
      <c r="I267" s="0" t="n">
        <f aca="false">IF(B267&lt;2003, 0, metadata!$H$8*(denatran!H267 + denatran!I267 + denatran!X267))</f>
        <v>0</v>
      </c>
      <c r="J267" s="0" t="n">
        <f aca="false">IF(B267&lt;2003, 0, metadata!$H$9*(denatran!H267 + denatran!I267 + denatran!X267))</f>
        <v>0</v>
      </c>
      <c r="K267" s="0" t="n">
        <f aca="false">metadata!$H$10*(denatran!H267 + denatran!I267 + denatran!X267)</f>
        <v>5864.7054810586</v>
      </c>
      <c r="L267" s="5" t="n">
        <f aca="false">metadata!$H$11*(denatran!G267 + denatran!F267)</f>
        <v>623.509035665046</v>
      </c>
      <c r="M267" s="0" t="n">
        <f aca="false">metadata!$H$12*(denatran!G267 + denatran!F267)</f>
        <v>2063.06148142006</v>
      </c>
      <c r="N267" s="0" t="n">
        <f aca="false">metadata!$H$13*(denatran!G267 + denatran!F267)</f>
        <v>1176.28067107317</v>
      </c>
      <c r="O267" s="0" t="n">
        <f aca="false">metadata!$H$14*(denatran!G267 + denatran!F267)</f>
        <v>2169.79690416746</v>
      </c>
      <c r="P267" s="0" t="n">
        <f aca="false">metadata!$H$15*(denatran!G267 + denatran!F267)</f>
        <v>2409.45764737172</v>
      </c>
      <c r="Q267" s="0" t="n">
        <f aca="false">metadata!$H$16*(denatran!L267 + denatran!O267)</f>
        <v>2487.48625146296</v>
      </c>
      <c r="R267" s="0" t="n">
        <f aca="false">metadata!$H$17*(denatran!L267 + denatran!O267)</f>
        <v>601.755539523967</v>
      </c>
      <c r="S267" s="0" t="n">
        <f aca="false">metadata!$H$18*(denatran!L267 + denatran!O267)</f>
        <v>1126.3720450118</v>
      </c>
      <c r="T267" s="0" t="n">
        <f aca="false">metadata!$H$19*(denatran!M267 + denatran!N267)</f>
        <v>6661.20470225327</v>
      </c>
      <c r="U267" s="0" t="n">
        <f aca="false">metadata!$H$20*(denatran!M267 + denatran!N267)</f>
        <v>951.600671750467</v>
      </c>
      <c r="V267" s="0" t="n">
        <f aca="false">metadata!$H$21*(denatran!M267 + denatran!N267)</f>
        <v>317.200223916822</v>
      </c>
      <c r="W267" s="0" t="n">
        <f aca="false">IF(B267&lt;2010, 0, metadata!$H$22*(denatran!M267 + denatran!N267))</f>
        <v>0</v>
      </c>
      <c r="X267" s="0" t="n">
        <f aca="false">IF(B267&lt;2010, 0, metadata!$H$23*(denatran!M267 + denatran!N267))</f>
        <v>0</v>
      </c>
      <c r="Y267" s="0" t="n">
        <f aca="false">IF(B267&lt;2010, 0, metadata!$H$24*(denatran!M267 + denatran!N267))</f>
        <v>0</v>
      </c>
      <c r="Z267" s="0" t="n">
        <f aca="false">IF(B267&lt;2010, 0, metadata!$H$25*(denatran!M267 + denatran!N267))</f>
        <v>0</v>
      </c>
      <c r="AA267" s="0" t="n">
        <f aca="false">IF(B267&lt;2010, 0, metadata!$H$26*(denatran!M267 + denatran!N267))</f>
        <v>0</v>
      </c>
      <c r="AB267" s="0" t="n">
        <f aca="false">IF(B267&lt;2010, 0, metadata!$H$27*(denatran!M267 + denatran!N267))</f>
        <v>0</v>
      </c>
    </row>
    <row r="268" customFormat="false" ht="12.8" hidden="false" customHeight="false" outlineLevel="0" collapsed="false">
      <c r="A268" s="0" t="str">
        <f aca="false">denatran!A268</f>
        <v>DISTRITO FEDERAL</v>
      </c>
      <c r="B268" s="0" t="n">
        <f aca="false">denatran!B268</f>
        <v>1992</v>
      </c>
      <c r="C268" s="0" t="n">
        <f aca="false">metadata!$H$2*denatran!$D268</f>
        <v>72762.918282359</v>
      </c>
      <c r="D268" s="0" t="n">
        <f aca="false">IF(B268&gt;2006, 0, metadata!$H$3*denatran!D268)</f>
        <v>5538.26469890547</v>
      </c>
      <c r="E268" s="0" t="n">
        <f aca="false">IF(B268&lt;2003, 0, metadata!$H$4*denatran!D268)</f>
        <v>0</v>
      </c>
      <c r="F268" s="0" t="n">
        <f aca="false">IF(B268&lt;2003, 0, metadata!$H$5*denatran!D268)</f>
        <v>0</v>
      </c>
      <c r="G268" s="0" t="n">
        <f aca="false">IF(B268&lt;2003, 0, metadata!$H$6*(denatran!H268 + denatran!I268 + denatran!X268))</f>
        <v>0</v>
      </c>
      <c r="H268" s="0" t="n">
        <f aca="false">IF(B268&gt;2006, 0, metadata!$H$7*(denatran!H268 + denatran!I268 + denatran!X268))</f>
        <v>250.187675704533</v>
      </c>
      <c r="I268" s="0" t="n">
        <f aca="false">IF(B268&lt;2003, 0, metadata!$H$8*(denatran!H268 + denatran!I268 + denatran!X268))</f>
        <v>0</v>
      </c>
      <c r="J268" s="0" t="n">
        <f aca="false">IF(B268&lt;2003, 0, metadata!$H$9*(denatran!H268 + denatran!I268 + denatran!X268))</f>
        <v>0</v>
      </c>
      <c r="K268" s="0" t="n">
        <f aca="false">metadata!$H$10*(denatran!H268 + denatran!I268 + denatran!X268)</f>
        <v>5499.69122182364</v>
      </c>
      <c r="L268" s="5" t="n">
        <f aca="false">metadata!$H$11*(denatran!G268 + denatran!F268)</f>
        <v>584.702365915878</v>
      </c>
      <c r="M268" s="0" t="n">
        <f aca="false">metadata!$H$12*(denatran!G268 + denatran!F268)</f>
        <v>1934.65829718023</v>
      </c>
      <c r="N268" s="0" t="n">
        <f aca="false">metadata!$H$13*(denatran!G268 + denatran!F268)</f>
        <v>1103.06996693963</v>
      </c>
      <c r="O268" s="0" t="n">
        <f aca="false">metadata!$H$14*(denatran!G268 + denatran!F268)</f>
        <v>2034.75059839423</v>
      </c>
      <c r="P268" s="0" t="n">
        <f aca="false">metadata!$H$15*(denatran!G268 + denatran!F268)</f>
        <v>2259.49506167089</v>
      </c>
      <c r="Q268" s="0" t="n">
        <f aca="false">metadata!$H$16*(denatran!L268 + denatran!O268)</f>
        <v>2332.66723209918</v>
      </c>
      <c r="R268" s="0" t="n">
        <f aca="false">metadata!$H$17*(denatran!L268 + denatran!O268)</f>
        <v>564.302788791765</v>
      </c>
      <c r="S268" s="0" t="n">
        <f aca="false">metadata!$H$18*(denatran!L268 + denatran!O268)</f>
        <v>1056.26761113003</v>
      </c>
      <c r="T268" s="0" t="n">
        <f aca="false">metadata!$H$19*(denatran!M268 + denatran!N268)</f>
        <v>6246.61701189809</v>
      </c>
      <c r="U268" s="0" t="n">
        <f aca="false">metadata!$H$20*(denatran!M268 + denatran!N268)</f>
        <v>892.373858842584</v>
      </c>
      <c r="V268" s="0" t="n">
        <f aca="false">metadata!$H$21*(denatran!M268 + denatran!N268)</f>
        <v>297.457952947528</v>
      </c>
      <c r="W268" s="0" t="n">
        <f aca="false">IF(B268&lt;2010, 0, metadata!$H$22*(denatran!M268 + denatran!N268))</f>
        <v>0</v>
      </c>
      <c r="X268" s="0" t="n">
        <f aca="false">IF(B268&lt;2010, 0, metadata!$H$23*(denatran!M268 + denatran!N268))</f>
        <v>0</v>
      </c>
      <c r="Y268" s="0" t="n">
        <f aca="false">IF(B268&lt;2010, 0, metadata!$H$24*(denatran!M268 + denatran!N268))</f>
        <v>0</v>
      </c>
      <c r="Z268" s="0" t="n">
        <f aca="false">IF(B268&lt;2010, 0, metadata!$H$25*(denatran!M268 + denatran!N268))</f>
        <v>0</v>
      </c>
      <c r="AA268" s="0" t="n">
        <f aca="false">IF(B268&lt;2010, 0, metadata!$H$26*(denatran!M268 + denatran!N268))</f>
        <v>0</v>
      </c>
      <c r="AB268" s="0" t="n">
        <f aca="false">IF(B268&lt;2010, 0, metadata!$H$27*(denatran!M268 + denatran!N268))</f>
        <v>0</v>
      </c>
    </row>
    <row r="269" customFormat="false" ht="12.8" hidden="false" customHeight="false" outlineLevel="0" collapsed="false">
      <c r="A269" s="0" t="str">
        <f aca="false">denatran!A269</f>
        <v>DISTRITO FEDERAL</v>
      </c>
      <c r="B269" s="0" t="n">
        <f aca="false">denatran!B269</f>
        <v>1991</v>
      </c>
      <c r="C269" s="0" t="n">
        <f aca="false">metadata!$H$2*denatran!$D269</f>
        <v>68234.2164059582</v>
      </c>
      <c r="D269" s="0" t="n">
        <f aca="false">IF(B269&gt;2006, 0, metadata!$H$3*denatran!D269)</f>
        <v>5193.56783509073</v>
      </c>
      <c r="E269" s="0" t="n">
        <f aca="false">IF(B269&lt;2003, 0, metadata!$H$4*denatran!D269)</f>
        <v>0</v>
      </c>
      <c r="F269" s="0" t="n">
        <f aca="false">IF(B269&lt;2003, 0, metadata!$H$5*denatran!D269)</f>
        <v>0</v>
      </c>
      <c r="G269" s="0" t="n">
        <f aca="false">IF(B269&lt;2003, 0, metadata!$H$6*(denatran!H269 + denatran!I269 + denatran!X269))</f>
        <v>0</v>
      </c>
      <c r="H269" s="0" t="n">
        <f aca="false">IF(B269&gt;2006, 0, metadata!$H$7*(denatran!H269 + denatran!I269 + denatran!X269))</f>
        <v>234.616208490715</v>
      </c>
      <c r="I269" s="0" t="n">
        <f aca="false">IF(B269&lt;2003, 0, metadata!$H$8*(denatran!H269 + denatran!I269 + denatran!X269))</f>
        <v>0</v>
      </c>
      <c r="J269" s="0" t="n">
        <f aca="false">IF(B269&lt;2003, 0, metadata!$H$9*(denatran!H269 + denatran!I269 + denatran!X269))</f>
        <v>0</v>
      </c>
      <c r="K269" s="0" t="n">
        <f aca="false">metadata!$H$10*(denatran!H269 + denatran!I269 + denatran!X269)</f>
        <v>5157.39513827121</v>
      </c>
      <c r="L269" s="5" t="n">
        <f aca="false">metadata!$H$11*(denatran!G269 + denatran!F269)</f>
        <v>548.310990141424</v>
      </c>
      <c r="M269" s="0" t="n">
        <f aca="false">metadata!$H$12*(denatran!G269 + denatran!F269)</f>
        <v>1814.24681743948</v>
      </c>
      <c r="N269" s="0" t="n">
        <f aca="false">metadata!$H$13*(denatran!G269 + denatran!F269)</f>
        <v>1034.41583449134</v>
      </c>
      <c r="O269" s="0" t="n">
        <f aca="false">metadata!$H$14*(denatran!G269 + denatran!F269)</f>
        <v>1908.10945932945</v>
      </c>
      <c r="P269" s="0" t="n">
        <f aca="false">metadata!$H$15*(denatran!G269 + denatran!F269)</f>
        <v>2118.86601919902</v>
      </c>
      <c r="Q269" s="0" t="n">
        <f aca="false">metadata!$H$16*(denatran!L269 + denatran!O269)</f>
        <v>2187.48401624695</v>
      </c>
      <c r="R269" s="0" t="n">
        <f aca="false">metadata!$H$17*(denatran!L269 + denatran!O269)</f>
        <v>529.181065271241</v>
      </c>
      <c r="S269" s="0" t="n">
        <f aca="false">metadata!$H$18*(denatran!L269 + denatran!O269)</f>
        <v>990.526417326565</v>
      </c>
      <c r="T269" s="0" t="n">
        <f aca="false">metadata!$H$19*(denatran!M269 + denatran!N269)</f>
        <v>5857.83290523041</v>
      </c>
      <c r="U269" s="0" t="n">
        <f aca="false">metadata!$H$20*(denatran!M269 + denatran!N269)</f>
        <v>836.833272175773</v>
      </c>
      <c r="V269" s="0" t="n">
        <f aca="false">metadata!$H$21*(denatran!M269 + denatran!N269)</f>
        <v>278.944424058591</v>
      </c>
      <c r="W269" s="0" t="n">
        <f aca="false">IF(B269&lt;2010, 0, metadata!$H$22*(denatran!M269 + denatran!N269))</f>
        <v>0</v>
      </c>
      <c r="X269" s="0" t="n">
        <f aca="false">IF(B269&lt;2010, 0, metadata!$H$23*(denatran!M269 + denatran!N269))</f>
        <v>0</v>
      </c>
      <c r="Y269" s="0" t="n">
        <f aca="false">IF(B269&lt;2010, 0, metadata!$H$24*(denatran!M269 + denatran!N269))</f>
        <v>0</v>
      </c>
      <c r="Z269" s="0" t="n">
        <f aca="false">IF(B269&lt;2010, 0, metadata!$H$25*(denatran!M269 + denatran!N269))</f>
        <v>0</v>
      </c>
      <c r="AA269" s="0" t="n">
        <f aca="false">IF(B269&lt;2010, 0, metadata!$H$26*(denatran!M269 + denatran!N269))</f>
        <v>0</v>
      </c>
      <c r="AB269" s="0" t="n">
        <f aca="false">IF(B269&lt;2010, 0, metadata!$H$27*(denatran!M269 + denatran!N269))</f>
        <v>0</v>
      </c>
    </row>
    <row r="270" customFormat="false" ht="12.8" hidden="false" customHeight="false" outlineLevel="0" collapsed="false">
      <c r="A270" s="0" t="str">
        <f aca="false">denatran!A270</f>
        <v>DISTRITO FEDERAL</v>
      </c>
      <c r="B270" s="0" t="n">
        <f aca="false">denatran!B270</f>
        <v>1990</v>
      </c>
      <c r="C270" s="0" t="n">
        <f aca="false">metadata!$H$2*denatran!$D270</f>
        <v>63987.3770657153</v>
      </c>
      <c r="D270" s="0" t="n">
        <f aca="false">IF(B270&gt;2006, 0, metadata!$H$3*denatran!D270)</f>
        <v>4870.3246096236</v>
      </c>
      <c r="E270" s="0" t="n">
        <f aca="false">IF(B270&lt;2003, 0, metadata!$H$4*denatran!D270)</f>
        <v>0</v>
      </c>
      <c r="F270" s="0" t="n">
        <f aca="false">IF(B270&lt;2003, 0, metadata!$H$5*denatran!D270)</f>
        <v>0</v>
      </c>
      <c r="G270" s="0" t="n">
        <f aca="false">IF(B270&lt;2003, 0, metadata!$H$6*(denatran!H270 + denatran!I270 + denatran!X270))</f>
        <v>0</v>
      </c>
      <c r="H270" s="0" t="n">
        <f aca="false">IF(B270&gt;2006, 0, metadata!$H$7*(denatran!H270 + denatran!I270 + denatran!X270))</f>
        <v>220.013896094408</v>
      </c>
      <c r="I270" s="0" t="n">
        <f aca="false">IF(B270&lt;2003, 0, metadata!$H$8*(denatran!H270 + denatran!I270 + denatran!X270))</f>
        <v>0</v>
      </c>
      <c r="J270" s="0" t="n">
        <f aca="false">IF(B270&lt;2003, 0, metadata!$H$9*(denatran!H270 + denatran!I270 + denatran!X270))</f>
        <v>0</v>
      </c>
      <c r="K270" s="0" t="n">
        <f aca="false">metadata!$H$10*(denatran!H270 + denatran!I270 + denatran!X270)</f>
        <v>4836.40327055371</v>
      </c>
      <c r="L270" s="5" t="n">
        <f aca="false">metadata!$H$11*(denatran!G270 + denatran!F270)</f>
        <v>514.184582507954</v>
      </c>
      <c r="M270" s="0" t="n">
        <f aca="false">metadata!$H$12*(denatran!G270 + denatran!F270)</f>
        <v>1701.32964533666</v>
      </c>
      <c r="N270" s="0" t="n">
        <f aca="false">metadata!$H$13*(denatran!G270 + denatran!F270)</f>
        <v>970.034676599061</v>
      </c>
      <c r="O270" s="0" t="n">
        <f aca="false">metadata!$H$14*(denatran!G270 + denatran!F270)</f>
        <v>1789.35035657726</v>
      </c>
      <c r="P270" s="0" t="n">
        <f aca="false">metadata!$H$15*(denatran!G270 + denatran!F270)</f>
        <v>1986.98960819868</v>
      </c>
      <c r="Q270" s="0" t="n">
        <f aca="false">metadata!$H$16*(denatran!L270 + denatran!O270)</f>
        <v>2051.33687972706</v>
      </c>
      <c r="R270" s="0" t="n">
        <f aca="false">metadata!$H$17*(denatran!L270 + denatran!O270)</f>
        <v>496.245287820014</v>
      </c>
      <c r="S270" s="0" t="n">
        <f aca="false">metadata!$H$18*(denatran!L270 + denatran!O270)</f>
        <v>928.876899266225</v>
      </c>
      <c r="T270" s="0" t="n">
        <f aca="false">metadata!$H$19*(denatran!M270 + denatran!N270)</f>
        <v>5493.24638924414</v>
      </c>
      <c r="U270" s="0" t="n">
        <f aca="false">metadata!$H$20*(denatran!M270 + denatran!N270)</f>
        <v>784.749484177733</v>
      </c>
      <c r="V270" s="0" t="n">
        <f aca="false">metadata!$H$21*(denatran!M270 + denatran!N270)</f>
        <v>261.583161392578</v>
      </c>
      <c r="W270" s="0" t="n">
        <f aca="false">IF(B270&lt;2010, 0, metadata!$H$22*(denatran!M270 + denatran!N270))</f>
        <v>0</v>
      </c>
      <c r="X270" s="0" t="n">
        <f aca="false">IF(B270&lt;2010, 0, metadata!$H$23*(denatran!M270 + denatran!N270))</f>
        <v>0</v>
      </c>
      <c r="Y270" s="0" t="n">
        <f aca="false">IF(B270&lt;2010, 0, metadata!$H$24*(denatran!M270 + denatran!N270))</f>
        <v>0</v>
      </c>
      <c r="Z270" s="0" t="n">
        <f aca="false">IF(B270&lt;2010, 0, metadata!$H$25*(denatran!M270 + denatran!N270))</f>
        <v>0</v>
      </c>
      <c r="AA270" s="0" t="n">
        <f aca="false">IF(B270&lt;2010, 0, metadata!$H$26*(denatran!M270 + denatran!N270))</f>
        <v>0</v>
      </c>
      <c r="AB270" s="0" t="n">
        <f aca="false">IF(B270&lt;2010, 0, metadata!$H$27*(denatran!M270 + denatran!N270))</f>
        <v>0</v>
      </c>
    </row>
    <row r="271" customFormat="false" ht="12.8" hidden="false" customHeight="false" outlineLevel="0" collapsed="false">
      <c r="A271" s="0" t="str">
        <f aca="false">denatran!A271</f>
        <v>DISTRITO FEDERAL</v>
      </c>
      <c r="B271" s="0" t="n">
        <f aca="false">denatran!B271</f>
        <v>1989</v>
      </c>
      <c r="C271" s="0" t="n">
        <f aca="false">metadata!$H$2*denatran!$D271</f>
        <v>60004.85737816</v>
      </c>
      <c r="D271" s="0" t="n">
        <f aca="false">IF(B271&gt;2006, 0, metadata!$H$3*denatran!D271)</f>
        <v>4567.19976638005</v>
      </c>
      <c r="E271" s="0" t="n">
        <f aca="false">IF(B271&lt;2003, 0, metadata!$H$4*denatran!D271)</f>
        <v>0</v>
      </c>
      <c r="F271" s="0" t="n">
        <f aca="false">IF(B271&lt;2003, 0, metadata!$H$5*denatran!D271)</f>
        <v>0</v>
      </c>
      <c r="G271" s="0" t="n">
        <f aca="false">IF(B271&lt;2003, 0, metadata!$H$6*(denatran!H271 + denatran!I271 + denatran!X271))</f>
        <v>0</v>
      </c>
      <c r="H271" s="0" t="n">
        <f aca="false">IF(B271&gt;2006, 0, metadata!$H$7*(denatran!H271 + denatran!I271 + denatran!X271))</f>
        <v>206.320419147669</v>
      </c>
      <c r="I271" s="0" t="n">
        <f aca="false">IF(B271&lt;2003, 0, metadata!$H$8*(denatran!H271 + denatran!I271 + denatran!X271))</f>
        <v>0</v>
      </c>
      <c r="J271" s="0" t="n">
        <f aca="false">IF(B271&lt;2003, 0, metadata!$H$9*(denatran!H271 + denatran!I271 + denatran!X271))</f>
        <v>0</v>
      </c>
      <c r="K271" s="0" t="n">
        <f aca="false">metadata!$H$10*(denatran!H271 + denatran!I271 + denatran!X271)</f>
        <v>4535.38966247669</v>
      </c>
      <c r="L271" s="5" t="n">
        <f aca="false">metadata!$H$11*(denatran!G271 + denatran!F271)</f>
        <v>482.182173333215</v>
      </c>
      <c r="M271" s="0" t="n">
        <f aca="false">metadata!$H$12*(denatran!G271 + denatran!F271)</f>
        <v>1595.44034156639</v>
      </c>
      <c r="N271" s="0" t="n">
        <f aca="false">metadata!$H$13*(denatran!G271 + denatran!F271)</f>
        <v>909.660546976595</v>
      </c>
      <c r="O271" s="0" t="n">
        <f aca="false">metadata!$H$14*(denatran!G271 + denatran!F271)</f>
        <v>1677.98271893079</v>
      </c>
      <c r="P271" s="0" t="n">
        <f aca="false">metadata!$H$15*(denatran!G271 + denatran!F271)</f>
        <v>1863.32107236399</v>
      </c>
      <c r="Q271" s="0" t="n">
        <f aca="false">metadata!$H$16*(denatran!L271 + denatran!O271)</f>
        <v>1923.6634246809</v>
      </c>
      <c r="R271" s="0" t="n">
        <f aca="false">metadata!$H$17*(denatran!L271 + denatran!O271)</f>
        <v>465.359405022067</v>
      </c>
      <c r="S271" s="0" t="n">
        <f aca="false">metadata!$H$18*(denatran!L271 + denatran!O271)</f>
        <v>871.064394546053</v>
      </c>
      <c r="T271" s="0" t="n">
        <f aca="false">metadata!$H$19*(denatran!M271 + denatran!N271)</f>
        <v>5151.35142656596</v>
      </c>
      <c r="U271" s="0" t="n">
        <f aca="false">metadata!$H$20*(denatran!M271 + denatran!N271)</f>
        <v>735.90734665228</v>
      </c>
      <c r="V271" s="0" t="n">
        <f aca="false">metadata!$H$21*(denatran!M271 + denatran!N271)</f>
        <v>245.302448884093</v>
      </c>
      <c r="W271" s="0" t="n">
        <f aca="false">IF(B271&lt;2010, 0, metadata!$H$22*(denatran!M271 + denatran!N271))</f>
        <v>0</v>
      </c>
      <c r="X271" s="0" t="n">
        <f aca="false">IF(B271&lt;2010, 0, metadata!$H$23*(denatran!M271 + denatran!N271))</f>
        <v>0</v>
      </c>
      <c r="Y271" s="0" t="n">
        <f aca="false">IF(B271&lt;2010, 0, metadata!$H$24*(denatran!M271 + denatran!N271))</f>
        <v>0</v>
      </c>
      <c r="Z271" s="0" t="n">
        <f aca="false">IF(B271&lt;2010, 0, metadata!$H$25*(denatran!M271 + denatran!N271))</f>
        <v>0</v>
      </c>
      <c r="AA271" s="0" t="n">
        <f aca="false">IF(B271&lt;2010, 0, metadata!$H$26*(denatran!M271 + denatran!N271))</f>
        <v>0</v>
      </c>
      <c r="AB271" s="0" t="n">
        <f aca="false">IF(B271&lt;2010, 0, metadata!$H$27*(denatran!M271 + denatran!N271))</f>
        <v>0</v>
      </c>
    </row>
    <row r="272" customFormat="false" ht="12.8" hidden="false" customHeight="false" outlineLevel="0" collapsed="false">
      <c r="A272" s="0" t="str">
        <f aca="false">denatran!A272</f>
        <v>DISTRITO FEDERAL</v>
      </c>
      <c r="B272" s="0" t="n">
        <f aca="false">denatran!B272</f>
        <v>1988</v>
      </c>
      <c r="C272" s="0" t="n">
        <f aca="false">metadata!$H$2*denatran!$D272</f>
        <v>56270.2063139033</v>
      </c>
      <c r="D272" s="0" t="n">
        <f aca="false">IF(B272&gt;2006, 0, metadata!$H$3*denatran!D272)</f>
        <v>4282.94115443654</v>
      </c>
      <c r="E272" s="0" t="n">
        <f aca="false">IF(B272&lt;2003, 0, metadata!$H$4*denatran!D272)</f>
        <v>0</v>
      </c>
      <c r="F272" s="0" t="n">
        <f aca="false">IF(B272&lt;2003, 0, metadata!$H$5*denatran!D272)</f>
        <v>0</v>
      </c>
      <c r="G272" s="0" t="n">
        <f aca="false">IF(B272&lt;2003, 0, metadata!$H$6*(denatran!H272 + denatran!I272 + denatran!X272))</f>
        <v>0</v>
      </c>
      <c r="H272" s="0" t="n">
        <f aca="false">IF(B272&gt;2006, 0, metadata!$H$7*(denatran!H272 + denatran!I272 + denatran!X272))</f>
        <v>193.479212508485</v>
      </c>
      <c r="I272" s="0" t="n">
        <f aca="false">IF(B272&lt;2003, 0, metadata!$H$8*(denatran!H272 + denatran!I272 + denatran!X272))</f>
        <v>0</v>
      </c>
      <c r="J272" s="0" t="n">
        <f aca="false">IF(B272&lt;2003, 0, metadata!$H$9*(denatran!H272 + denatran!I272 + denatran!X272))</f>
        <v>0</v>
      </c>
      <c r="K272" s="0" t="n">
        <f aca="false">metadata!$H$10*(denatran!H272 + denatran!I272 + denatran!X272)</f>
        <v>4253.11088422644</v>
      </c>
      <c r="L272" s="5" t="n">
        <f aca="false">metadata!$H$11*(denatran!G272 + denatran!F272)</f>
        <v>452.171566767555</v>
      </c>
      <c r="M272" s="0" t="n">
        <f aca="false">metadata!$H$12*(denatran!G272 + denatran!F272)</f>
        <v>1496.14149760717</v>
      </c>
      <c r="N272" s="0" t="n">
        <f aca="false">metadata!$H$13*(denatran!G272 + denatran!F272)</f>
        <v>853.044051607422</v>
      </c>
      <c r="O272" s="0" t="n">
        <f aca="false">metadata!$H$14*(denatran!G272 + denatran!F272)</f>
        <v>1573.54650791597</v>
      </c>
      <c r="P272" s="0" t="n">
        <f aca="false">metadata!$H$15*(denatran!G272 + denatran!F272)</f>
        <v>1747.3495605562</v>
      </c>
      <c r="Q272" s="0" t="n">
        <f aca="false">metadata!$H$16*(denatran!L272 + denatran!O272)</f>
        <v>1803.93625641217</v>
      </c>
      <c r="R272" s="0" t="n">
        <f aca="false">metadata!$H$17*(denatran!L272 + denatran!O272)</f>
        <v>436.395833185296</v>
      </c>
      <c r="S272" s="0" t="n">
        <f aca="false">metadata!$H$18*(denatran!L272 + denatran!O272)</f>
        <v>816.850090733516</v>
      </c>
      <c r="T272" s="0" t="n">
        <f aca="false">metadata!$H$19*(denatran!M272 + denatran!N272)</f>
        <v>4830.73571430219</v>
      </c>
      <c r="U272" s="0" t="n">
        <f aca="false">metadata!$H$20*(denatran!M272 + denatran!N272)</f>
        <v>690.10510204317</v>
      </c>
      <c r="V272" s="0" t="n">
        <f aca="false">metadata!$H$21*(denatran!M272 + denatran!N272)</f>
        <v>230.03503401439</v>
      </c>
      <c r="W272" s="0" t="n">
        <f aca="false">IF(B272&lt;2010, 0, metadata!$H$22*(denatran!M272 + denatran!N272))</f>
        <v>0</v>
      </c>
      <c r="X272" s="0" t="n">
        <f aca="false">IF(B272&lt;2010, 0, metadata!$H$23*(denatran!M272 + denatran!N272))</f>
        <v>0</v>
      </c>
      <c r="Y272" s="0" t="n">
        <f aca="false">IF(B272&lt;2010, 0, metadata!$H$24*(denatran!M272 + denatran!N272))</f>
        <v>0</v>
      </c>
      <c r="Z272" s="0" t="n">
        <f aca="false">IF(B272&lt;2010, 0, metadata!$H$25*(denatran!M272 + denatran!N272))</f>
        <v>0</v>
      </c>
      <c r="AA272" s="0" t="n">
        <f aca="false">IF(B272&lt;2010, 0, metadata!$H$26*(denatran!M272 + denatran!N272))</f>
        <v>0</v>
      </c>
      <c r="AB272" s="0" t="n">
        <f aca="false">IF(B272&lt;2010, 0, metadata!$H$27*(denatran!M272 + denatran!N272))</f>
        <v>0</v>
      </c>
    </row>
    <row r="273" customFormat="false" ht="12.8" hidden="false" customHeight="false" outlineLevel="0" collapsed="false">
      <c r="A273" s="0" t="str">
        <f aca="false">denatran!A273</f>
        <v>DISTRITO FEDERAL</v>
      </c>
      <c r="B273" s="0" t="n">
        <f aca="false">denatran!B273</f>
        <v>1987</v>
      </c>
      <c r="C273" s="0" t="n">
        <f aca="false">metadata!$H$2*denatran!$D273</f>
        <v>52767.996741572</v>
      </c>
      <c r="D273" s="0" t="n">
        <f aca="false">IF(B273&gt;2006, 0, metadata!$H$3*denatran!D273)</f>
        <v>4016.37455567337</v>
      </c>
      <c r="E273" s="0" t="n">
        <f aca="false">IF(B273&lt;2003, 0, metadata!$H$4*denatran!D273)</f>
        <v>0</v>
      </c>
      <c r="F273" s="0" t="n">
        <f aca="false">IF(B273&lt;2003, 0, metadata!$H$5*denatran!D273)</f>
        <v>0</v>
      </c>
      <c r="G273" s="0" t="n">
        <f aca="false">IF(B273&lt;2003, 0, metadata!$H$6*(denatran!H273 + denatran!I273 + denatran!X273))</f>
        <v>0</v>
      </c>
      <c r="H273" s="0" t="n">
        <f aca="false">IF(B273&gt;2006, 0, metadata!$H$7*(denatran!H273 + denatran!I273 + denatran!X273))</f>
        <v>181.437231600962</v>
      </c>
      <c r="I273" s="0" t="n">
        <f aca="false">IF(B273&lt;2003, 0, metadata!$H$8*(denatran!H273 + denatran!I273 + denatran!X273))</f>
        <v>0</v>
      </c>
      <c r="J273" s="0" t="n">
        <f aca="false">IF(B273&lt;2003, 0, metadata!$H$9*(denatran!H273 + denatran!I273 + denatran!X273))</f>
        <v>0</v>
      </c>
      <c r="K273" s="0" t="n">
        <f aca="false">metadata!$H$10*(denatran!H273 + denatran!I273 + denatran!X273)</f>
        <v>3988.40089599872</v>
      </c>
      <c r="L273" s="5" t="n">
        <f aca="false">metadata!$H$11*(denatran!G273 + denatran!F273)</f>
        <v>424.028794718076</v>
      </c>
      <c r="M273" s="0" t="n">
        <f aca="false">metadata!$H$12*(denatran!G273 + denatran!F273)</f>
        <v>1403.02292887025</v>
      </c>
      <c r="N273" s="0" t="n">
        <f aca="false">metadata!$H$13*(denatran!G273 + denatran!F273)</f>
        <v>799.951318545564</v>
      </c>
      <c r="O273" s="0" t="n">
        <f aca="false">metadata!$H$14*(denatran!G273 + denatran!F273)</f>
        <v>1475.61031746042</v>
      </c>
      <c r="P273" s="0" t="n">
        <f aca="false">metadata!$H$15*(denatran!G273 + denatran!F273)</f>
        <v>1638.59601657503</v>
      </c>
      <c r="Q273" s="0" t="n">
        <f aca="false">metadata!$H$16*(denatran!L273 + denatran!O273)</f>
        <v>1691.66080481993</v>
      </c>
      <c r="R273" s="0" t="n">
        <f aca="false">metadata!$H$17*(denatran!L273 + denatran!O273)</f>
        <v>409.234929317606</v>
      </c>
      <c r="S273" s="0" t="n">
        <f aca="false">metadata!$H$18*(denatran!L273 + denatran!O273)</f>
        <v>766.010038877874</v>
      </c>
      <c r="T273" s="0" t="n">
        <f aca="false">metadata!$H$19*(denatran!M273 + denatran!N273)</f>
        <v>4530.07485008475</v>
      </c>
      <c r="U273" s="0" t="n">
        <f aca="false">metadata!$H$20*(denatran!M273 + denatran!N273)</f>
        <v>647.153550012108</v>
      </c>
      <c r="V273" s="0" t="n">
        <f aca="false">metadata!$H$21*(denatran!M273 + denatran!N273)</f>
        <v>215.717850004036</v>
      </c>
      <c r="W273" s="0" t="n">
        <f aca="false">IF(B273&lt;2010, 0, metadata!$H$22*(denatran!M273 + denatran!N273))</f>
        <v>0</v>
      </c>
      <c r="X273" s="0" t="n">
        <f aca="false">IF(B273&lt;2010, 0, metadata!$H$23*(denatran!M273 + denatran!N273))</f>
        <v>0</v>
      </c>
      <c r="Y273" s="0" t="n">
        <f aca="false">IF(B273&lt;2010, 0, metadata!$H$24*(denatran!M273 + denatran!N273))</f>
        <v>0</v>
      </c>
      <c r="Z273" s="0" t="n">
        <f aca="false">IF(B273&lt;2010, 0, metadata!$H$25*(denatran!M273 + denatran!N273))</f>
        <v>0</v>
      </c>
      <c r="AA273" s="0" t="n">
        <f aca="false">IF(B273&lt;2010, 0, metadata!$H$26*(denatran!M273 + denatran!N273))</f>
        <v>0</v>
      </c>
      <c r="AB273" s="0" t="n">
        <f aca="false">IF(B273&lt;2010, 0, metadata!$H$27*(denatran!M273 + denatran!N273))</f>
        <v>0</v>
      </c>
    </row>
    <row r="274" customFormat="false" ht="12.8" hidden="false" customHeight="false" outlineLevel="0" collapsed="false">
      <c r="A274" s="0" t="str">
        <f aca="false">denatran!A274</f>
        <v>DISTRITO FEDERAL</v>
      </c>
      <c r="B274" s="0" t="n">
        <f aca="false">denatran!B274</f>
        <v>1986</v>
      </c>
      <c r="C274" s="0" t="n">
        <f aca="false">metadata!$H$2*denatran!$D274</f>
        <v>49483.7617012712</v>
      </c>
      <c r="D274" s="0" t="n">
        <f aca="false">IF(B274&gt;2006, 0, metadata!$H$3*denatran!D274)</f>
        <v>3766.39883430354</v>
      </c>
      <c r="E274" s="0" t="n">
        <f aca="false">IF(B274&lt;2003, 0, metadata!$H$4*denatran!D274)</f>
        <v>0</v>
      </c>
      <c r="F274" s="0" t="n">
        <f aca="false">IF(B274&lt;2003, 0, metadata!$H$5*denatran!D274)</f>
        <v>0</v>
      </c>
      <c r="G274" s="0" t="n">
        <f aca="false">IF(B274&lt;2003, 0, metadata!$H$6*(denatran!H274 + denatran!I274 + denatran!X274))</f>
        <v>0</v>
      </c>
      <c r="H274" s="0" t="n">
        <f aca="false">IF(B274&gt;2006, 0, metadata!$H$7*(denatran!H274 + denatran!I274 + denatran!X274))</f>
        <v>170.144733298301</v>
      </c>
      <c r="I274" s="0" t="n">
        <f aca="false">IF(B274&lt;2003, 0, metadata!$H$8*(denatran!H274 + denatran!I274 + denatran!X274))</f>
        <v>0</v>
      </c>
      <c r="J274" s="0" t="n">
        <f aca="false">IF(B274&lt;2003, 0, metadata!$H$9*(denatran!H274 + denatran!I274 + denatran!X274))</f>
        <v>0</v>
      </c>
      <c r="K274" s="0" t="n">
        <f aca="false">metadata!$H$10*(denatran!H274 + denatran!I274 + denatran!X274)</f>
        <v>3740.16623131063</v>
      </c>
      <c r="L274" s="5" t="n">
        <f aca="false">metadata!$H$11*(denatran!G274 + denatran!F274)</f>
        <v>397.637604760082</v>
      </c>
      <c r="M274" s="0" t="n">
        <f aca="false">metadata!$H$12*(denatran!G274 + denatran!F274)</f>
        <v>1315.69998030527</v>
      </c>
      <c r="N274" s="0" t="n">
        <f aca="false">metadata!$H$13*(denatran!G274 + denatran!F274)</f>
        <v>750.163031835176</v>
      </c>
      <c r="O274" s="0" t="n">
        <f aca="false">metadata!$H$14*(denatran!G274 + denatran!F274)</f>
        <v>1383.76959183714</v>
      </c>
      <c r="P274" s="0" t="n">
        <f aca="false">metadata!$H$15*(denatran!G274 + denatran!F274)</f>
        <v>1536.61120026887</v>
      </c>
      <c r="Q274" s="0" t="n">
        <f aca="false">metadata!$H$16*(denatran!L274 + denatran!O274)</f>
        <v>1586.37328142383</v>
      </c>
      <c r="R274" s="0" t="n">
        <f aca="false">metadata!$H$17*(denatran!L274 + denatran!O274)</f>
        <v>383.764496904523</v>
      </c>
      <c r="S274" s="0" t="n">
        <f aca="false">metadata!$H$18*(denatran!L274 + denatran!O274)</f>
        <v>718.33422841977</v>
      </c>
      <c r="T274" s="0" t="n">
        <f aca="false">metadata!$H$19*(denatran!M274 + denatran!N274)</f>
        <v>4248.12686121762</v>
      </c>
      <c r="U274" s="0" t="n">
        <f aca="false">metadata!$H$20*(denatran!M274 + denatran!N274)</f>
        <v>606.875265888231</v>
      </c>
      <c r="V274" s="0" t="n">
        <f aca="false">metadata!$H$21*(denatran!M274 + denatran!N274)</f>
        <v>202.291755296077</v>
      </c>
      <c r="W274" s="0" t="n">
        <f aca="false">IF(B274&lt;2010, 0, metadata!$H$22*(denatran!M274 + denatran!N274))</f>
        <v>0</v>
      </c>
      <c r="X274" s="0" t="n">
        <f aca="false">IF(B274&lt;2010, 0, metadata!$H$23*(denatran!M274 + denatran!N274))</f>
        <v>0</v>
      </c>
      <c r="Y274" s="0" t="n">
        <f aca="false">IF(B274&lt;2010, 0, metadata!$H$24*(denatran!M274 + denatran!N274))</f>
        <v>0</v>
      </c>
      <c r="Z274" s="0" t="n">
        <f aca="false">IF(B274&lt;2010, 0, metadata!$H$25*(denatran!M274 + denatran!N274))</f>
        <v>0</v>
      </c>
      <c r="AA274" s="0" t="n">
        <f aca="false">IF(B274&lt;2010, 0, metadata!$H$26*(denatran!M274 + denatran!N274))</f>
        <v>0</v>
      </c>
      <c r="AB274" s="0" t="n">
        <f aca="false">IF(B274&lt;2010, 0, metadata!$H$27*(denatran!M274 + denatran!N274))</f>
        <v>0</v>
      </c>
    </row>
    <row r="275" customFormat="false" ht="12.8" hidden="false" customHeight="false" outlineLevel="0" collapsed="false">
      <c r="A275" s="0" t="str">
        <f aca="false">denatran!A275</f>
        <v>DISTRITO FEDERAL</v>
      </c>
      <c r="B275" s="0" t="n">
        <f aca="false">denatran!B275</f>
        <v>1985</v>
      </c>
      <c r="C275" s="0" t="n">
        <f aca="false">metadata!$H$2*denatran!$D275</f>
        <v>46403.9346443312</v>
      </c>
      <c r="D275" s="0" t="n">
        <f aca="false">IF(B275&gt;2006, 0, metadata!$H$3*denatran!D275)</f>
        <v>3531.9813882908</v>
      </c>
      <c r="E275" s="0" t="n">
        <f aca="false">IF(B275&lt;2003, 0, metadata!$H$4*denatran!D275)</f>
        <v>0</v>
      </c>
      <c r="F275" s="0" t="n">
        <f aca="false">IF(B275&lt;2003, 0, metadata!$H$5*denatran!D275)</f>
        <v>0</v>
      </c>
      <c r="G275" s="0" t="n">
        <f aca="false">IF(B275&lt;2003, 0, metadata!$H$6*(denatran!H275 + denatran!I275 + denatran!X275))</f>
        <v>0</v>
      </c>
      <c r="H275" s="0" t="n">
        <f aca="false">IF(B275&gt;2006, 0, metadata!$H$7*(denatran!H275 + denatran!I275 + denatran!X275))</f>
        <v>159.555070443416</v>
      </c>
      <c r="I275" s="0" t="n">
        <f aca="false">IF(B275&lt;2003, 0, metadata!$H$8*(denatran!H275 + denatran!I275 + denatran!X275))</f>
        <v>0</v>
      </c>
      <c r="J275" s="0" t="n">
        <f aca="false">IF(B275&lt;2003, 0, metadata!$H$9*(denatran!H275 + denatran!I275 + denatran!X275))</f>
        <v>0</v>
      </c>
      <c r="K275" s="0" t="n">
        <f aca="false">metadata!$H$10*(denatran!H275 + denatran!I275 + denatran!X275)</f>
        <v>3507.38148009906</v>
      </c>
      <c r="L275" s="5" t="n">
        <f aca="false">metadata!$H$11*(denatran!G275 + denatran!F275)</f>
        <v>372.888979920482</v>
      </c>
      <c r="M275" s="0" t="n">
        <f aca="false">metadata!$H$12*(denatran!G275 + denatran!F275)</f>
        <v>1233.81193746362</v>
      </c>
      <c r="N275" s="0" t="n">
        <f aca="false">metadata!$H$13*(denatran!G275 + denatran!F275)</f>
        <v>703.473525558155</v>
      </c>
      <c r="O275" s="0" t="n">
        <f aca="false">metadata!$H$14*(denatran!G275 + denatran!F275)</f>
        <v>1297.644954522</v>
      </c>
      <c r="P275" s="0" t="n">
        <f aca="false">metadata!$H$15*(denatran!G275 + denatran!F275)</f>
        <v>1440.9738318094</v>
      </c>
      <c r="Q275" s="0" t="n">
        <f aca="false">metadata!$H$16*(denatran!L275 + denatran!O275)</f>
        <v>1487.63876354238</v>
      </c>
      <c r="R275" s="0" t="n">
        <f aca="false">metadata!$H$17*(denatran!L275 + denatran!O275)</f>
        <v>359.879322446797</v>
      </c>
      <c r="S275" s="0" t="n">
        <f aca="false">metadata!$H$18*(denatran!L275 + denatran!O275)</f>
        <v>673.625719677672</v>
      </c>
      <c r="T275" s="0" t="n">
        <f aca="false">metadata!$H$19*(denatran!M275 + denatran!N275)</f>
        <v>3983.72707432439</v>
      </c>
      <c r="U275" s="0" t="n">
        <f aca="false">metadata!$H$20*(denatran!M275 + denatran!N275)</f>
        <v>569.103867760627</v>
      </c>
      <c r="V275" s="0" t="n">
        <f aca="false">metadata!$H$21*(denatran!M275 + denatran!N275)</f>
        <v>189.701289253542</v>
      </c>
      <c r="W275" s="0" t="n">
        <f aca="false">IF(B275&lt;2010, 0, metadata!$H$22*(denatran!M275 + denatran!N275))</f>
        <v>0</v>
      </c>
      <c r="X275" s="0" t="n">
        <f aca="false">IF(B275&lt;2010, 0, metadata!$H$23*(denatran!M275 + denatran!N275))</f>
        <v>0</v>
      </c>
      <c r="Y275" s="0" t="n">
        <f aca="false">IF(B275&lt;2010, 0, metadata!$H$24*(denatran!M275 + denatran!N275))</f>
        <v>0</v>
      </c>
      <c r="Z275" s="0" t="n">
        <f aca="false">IF(B275&lt;2010, 0, metadata!$H$25*(denatran!M275 + denatran!N275))</f>
        <v>0</v>
      </c>
      <c r="AA275" s="0" t="n">
        <f aca="false">IF(B275&lt;2010, 0, metadata!$H$26*(denatran!M275 + denatran!N275))</f>
        <v>0</v>
      </c>
      <c r="AB275" s="0" t="n">
        <f aca="false">IF(B275&lt;2010, 0, metadata!$H$27*(denatran!M275 + denatran!N275))</f>
        <v>0</v>
      </c>
    </row>
    <row r="276" customFormat="false" ht="12.8" hidden="false" customHeight="false" outlineLevel="0" collapsed="false">
      <c r="A276" s="0" t="str">
        <f aca="false">denatran!A276</f>
        <v>DISTRITO FEDERAL</v>
      </c>
      <c r="B276" s="0" t="n">
        <f aca="false">denatran!B276</f>
        <v>1984</v>
      </c>
      <c r="C276" s="0" t="n">
        <f aca="false">metadata!$H$2*denatran!$D276</f>
        <v>43515.7933924827</v>
      </c>
      <c r="D276" s="0" t="n">
        <f aca="false">IF(B276&gt;2006, 0, metadata!$H$3*denatran!D276)</f>
        <v>3312.15388386753</v>
      </c>
      <c r="E276" s="0" t="n">
        <f aca="false">IF(B276&lt;2003, 0, metadata!$H$4*denatran!D276)</f>
        <v>0</v>
      </c>
      <c r="F276" s="0" t="n">
        <f aca="false">IF(B276&lt;2003, 0, metadata!$H$5*denatran!D276)</f>
        <v>0</v>
      </c>
      <c r="G276" s="0" t="n">
        <f aca="false">IF(B276&lt;2003, 0, metadata!$H$6*(denatran!H276 + denatran!I276 + denatran!X276))</f>
        <v>0</v>
      </c>
      <c r="H276" s="0" t="n">
        <f aca="false">IF(B276&gt;2006, 0, metadata!$H$7*(denatran!H276 + denatran!I276 + denatran!X276))</f>
        <v>149.624499158433</v>
      </c>
      <c r="I276" s="0" t="n">
        <f aca="false">IF(B276&lt;2003, 0, metadata!$H$8*(denatran!H276 + denatran!I276 + denatran!X276))</f>
        <v>0</v>
      </c>
      <c r="J276" s="0" t="n">
        <f aca="false">IF(B276&lt;2003, 0, metadata!$H$9*(denatran!H276 + denatran!I276 + denatran!X276))</f>
        <v>0</v>
      </c>
      <c r="K276" s="0" t="n">
        <f aca="false">metadata!$H$10*(denatran!H276 + denatran!I276 + denatran!X276)</f>
        <v>3289.08505294726</v>
      </c>
      <c r="L276" s="5" t="n">
        <f aca="false">metadata!$H$11*(denatran!G276 + denatran!F276)</f>
        <v>349.680688349466</v>
      </c>
      <c r="M276" s="0" t="n">
        <f aca="false">metadata!$H$12*(denatran!G276 + denatran!F276)</f>
        <v>1157.02053645584</v>
      </c>
      <c r="N276" s="0" t="n">
        <f aca="false">metadata!$H$13*(denatran!G276 + denatran!F276)</f>
        <v>659.689934267455</v>
      </c>
      <c r="O276" s="0" t="n">
        <f aca="false">metadata!$H$14*(denatran!G276 + denatran!F276)</f>
        <v>1216.88064106166</v>
      </c>
      <c r="P276" s="0" t="n">
        <f aca="false">metadata!$H$15*(denatran!G276 + denatran!F276)</f>
        <v>1351.28885146493</v>
      </c>
      <c r="Q276" s="0" t="n">
        <f aca="false">metadata!$H$16*(denatran!L276 + denatran!O276)</f>
        <v>1395.04939771022</v>
      </c>
      <c r="R276" s="0" t="n">
        <f aca="false">metadata!$H$17*(denatran!L276 + denatran!O276)</f>
        <v>337.480740843483</v>
      </c>
      <c r="S276" s="0" t="n">
        <f aca="false">metadata!$H$18*(denatran!L276 + denatran!O276)</f>
        <v>631.699830327578</v>
      </c>
      <c r="T276" s="0" t="n">
        <f aca="false">metadata!$H$19*(denatran!M276 + denatran!N276)</f>
        <v>3735.78330430472</v>
      </c>
      <c r="U276" s="0" t="n">
        <f aca="false">metadata!$H$20*(denatran!M276 + denatran!N276)</f>
        <v>533.683329186388</v>
      </c>
      <c r="V276" s="0" t="n">
        <f aca="false">metadata!$H$21*(denatran!M276 + denatran!N276)</f>
        <v>177.894443062129</v>
      </c>
      <c r="W276" s="0" t="n">
        <f aca="false">IF(B276&lt;2010, 0, metadata!$H$22*(denatran!M276 + denatran!N276))</f>
        <v>0</v>
      </c>
      <c r="X276" s="0" t="n">
        <f aca="false">IF(B276&lt;2010, 0, metadata!$H$23*(denatran!M276 + denatran!N276))</f>
        <v>0</v>
      </c>
      <c r="Y276" s="0" t="n">
        <f aca="false">IF(B276&lt;2010, 0, metadata!$H$24*(denatran!M276 + denatran!N276))</f>
        <v>0</v>
      </c>
      <c r="Z276" s="0" t="n">
        <f aca="false">IF(B276&lt;2010, 0, metadata!$H$25*(denatran!M276 + denatran!N276))</f>
        <v>0</v>
      </c>
      <c r="AA276" s="0" t="n">
        <f aca="false">IF(B276&lt;2010, 0, metadata!$H$26*(denatran!M276 + denatran!N276))</f>
        <v>0</v>
      </c>
      <c r="AB276" s="0" t="n">
        <f aca="false">IF(B276&lt;2010, 0, metadata!$H$27*(denatran!M276 + denatran!N276))</f>
        <v>0</v>
      </c>
    </row>
    <row r="277" customFormat="false" ht="12.8" hidden="false" customHeight="false" outlineLevel="0" collapsed="false">
      <c r="A277" s="0" t="str">
        <f aca="false">denatran!A277</f>
        <v>DISTRITO FEDERAL</v>
      </c>
      <c r="B277" s="0" t="n">
        <f aca="false">denatran!B277</f>
        <v>1983</v>
      </c>
      <c r="C277" s="0" t="n">
        <f aca="false">metadata!$H$2*denatran!$D277</f>
        <v>40807.4075849637</v>
      </c>
      <c r="D277" s="0" t="n">
        <f aca="false">IF(B277&gt;2006, 0, metadata!$H$3*denatran!D277)</f>
        <v>3106.00825553261</v>
      </c>
      <c r="E277" s="0" t="n">
        <f aca="false">IF(B277&lt;2003, 0, metadata!$H$4*denatran!D277)</f>
        <v>0</v>
      </c>
      <c r="F277" s="0" t="n">
        <f aca="false">IF(B277&lt;2003, 0, metadata!$H$5*denatran!D277)</f>
        <v>0</v>
      </c>
      <c r="G277" s="0" t="n">
        <f aca="false">IF(B277&lt;2003, 0, metadata!$H$6*(denatran!H277 + denatran!I277 + denatran!X277))</f>
        <v>0</v>
      </c>
      <c r="H277" s="0" t="n">
        <f aca="false">IF(B277&gt;2006, 0, metadata!$H$7*(denatran!H277 + denatran!I277 + denatran!X277))</f>
        <v>140.311998147068</v>
      </c>
      <c r="I277" s="0" t="n">
        <f aca="false">IF(B277&lt;2003, 0, metadata!$H$8*(denatran!H277 + denatran!I277 + denatran!X277))</f>
        <v>0</v>
      </c>
      <c r="J277" s="0" t="n">
        <f aca="false">IF(B277&lt;2003, 0, metadata!$H$9*(denatran!H277 + denatran!I277 + denatran!X277))</f>
        <v>0</v>
      </c>
      <c r="K277" s="0" t="n">
        <f aca="false">metadata!$H$10*(denatran!H277 + denatran!I277 + denatran!X277)</f>
        <v>3084.37520894233</v>
      </c>
      <c r="L277" s="5" t="n">
        <f aca="false">metadata!$H$11*(denatran!G277 + denatran!F277)</f>
        <v>327.916861020219</v>
      </c>
      <c r="M277" s="0" t="n">
        <f aca="false">metadata!$H$12*(denatran!G277 + denatran!F277)</f>
        <v>1085.00856664797</v>
      </c>
      <c r="N277" s="0" t="n">
        <f aca="false">metadata!$H$13*(denatran!G277 + denatran!F277)</f>
        <v>618.631396296692</v>
      </c>
      <c r="O277" s="0" t="n">
        <f aca="false">metadata!$H$14*(denatran!G277 + denatran!F277)</f>
        <v>1141.14302947842</v>
      </c>
      <c r="P277" s="0" t="n">
        <f aca="false">metadata!$H$15*(denatran!G277 + denatran!F277)</f>
        <v>1267.18578768399</v>
      </c>
      <c r="Q277" s="0" t="n">
        <f aca="false">metadata!$H$16*(denatran!L277 + denatran!O277)</f>
        <v>1308.22271491328</v>
      </c>
      <c r="R277" s="0" t="n">
        <f aca="false">metadata!$H$17*(denatran!L277 + denatran!O277)</f>
        <v>316.476227825242</v>
      </c>
      <c r="S277" s="0" t="n">
        <f aca="false">metadata!$H$18*(denatran!L277 + denatran!O277)</f>
        <v>592.383372515575</v>
      </c>
      <c r="T277" s="0" t="n">
        <f aca="false">metadata!$H$19*(denatran!M277 + denatran!N277)</f>
        <v>3503.27134272588</v>
      </c>
      <c r="U277" s="0" t="n">
        <f aca="false">metadata!$H$20*(denatran!M277 + denatran!N277)</f>
        <v>500.467334675126</v>
      </c>
      <c r="V277" s="0" t="n">
        <f aca="false">metadata!$H$21*(denatran!M277 + denatran!N277)</f>
        <v>166.822444891709</v>
      </c>
      <c r="W277" s="0" t="n">
        <f aca="false">IF(B277&lt;2010, 0, metadata!$H$22*(denatran!M277 + denatran!N277))</f>
        <v>0</v>
      </c>
      <c r="X277" s="0" t="n">
        <f aca="false">IF(B277&lt;2010, 0, metadata!$H$23*(denatran!M277 + denatran!N277))</f>
        <v>0</v>
      </c>
      <c r="Y277" s="0" t="n">
        <f aca="false">IF(B277&lt;2010, 0, metadata!$H$24*(denatran!M277 + denatran!N277))</f>
        <v>0</v>
      </c>
      <c r="Z277" s="0" t="n">
        <f aca="false">IF(B277&lt;2010, 0, metadata!$H$25*(denatran!M277 + denatran!N277))</f>
        <v>0</v>
      </c>
      <c r="AA277" s="0" t="n">
        <f aca="false">IF(B277&lt;2010, 0, metadata!$H$26*(denatran!M277 + denatran!N277))</f>
        <v>0</v>
      </c>
      <c r="AB277" s="0" t="n">
        <f aca="false">IF(B277&lt;2010, 0, metadata!$H$27*(denatran!M277 + denatran!N277))</f>
        <v>0</v>
      </c>
    </row>
    <row r="278" customFormat="false" ht="12.8" hidden="false" customHeight="false" outlineLevel="0" collapsed="false">
      <c r="A278" s="0" t="str">
        <f aca="false">denatran!A278</f>
        <v>DISTRITO FEDERAL</v>
      </c>
      <c r="B278" s="0" t="n">
        <f aca="false">denatran!B278</f>
        <v>1982</v>
      </c>
      <c r="C278" s="0" t="n">
        <f aca="false">metadata!$H$2*denatran!$D278</f>
        <v>38267.5893964747</v>
      </c>
      <c r="D278" s="0" t="n">
        <f aca="false">IF(B278&gt;2006, 0, metadata!$H$3*denatran!D278)</f>
        <v>2912.69295500601</v>
      </c>
      <c r="E278" s="0" t="n">
        <f aca="false">IF(B278&lt;2003, 0, metadata!$H$4*denatran!D278)</f>
        <v>0</v>
      </c>
      <c r="F278" s="0" t="n">
        <f aca="false">IF(B278&lt;2003, 0, metadata!$H$5*denatran!D278)</f>
        <v>0</v>
      </c>
      <c r="G278" s="0" t="n">
        <f aca="false">IF(B278&lt;2003, 0, metadata!$H$6*(denatran!H278 + denatran!I278 + denatran!X278))</f>
        <v>0</v>
      </c>
      <c r="H278" s="0" t="n">
        <f aca="false">IF(B278&gt;2006, 0, metadata!$H$7*(denatran!H278 + denatran!I278 + denatran!X278))</f>
        <v>131.579099243476</v>
      </c>
      <c r="I278" s="0" t="n">
        <f aca="false">IF(B278&lt;2003, 0, metadata!$H$8*(denatran!H278 + denatran!I278 + denatran!X278))</f>
        <v>0</v>
      </c>
      <c r="J278" s="0" t="n">
        <f aca="false">IF(B278&lt;2003, 0, metadata!$H$9*(denatran!H278 + denatran!I278 + denatran!X278))</f>
        <v>0</v>
      </c>
      <c r="K278" s="0" t="n">
        <f aca="false">metadata!$H$10*(denatran!H278 + denatran!I278 + denatran!X278)</f>
        <v>2892.40633075554</v>
      </c>
      <c r="L278" s="5" t="n">
        <f aca="false">metadata!$H$11*(denatran!G278 + denatran!F278)</f>
        <v>307.507595712264</v>
      </c>
      <c r="M278" s="0" t="n">
        <f aca="false">metadata!$H$12*(denatran!G278 + denatran!F278)</f>
        <v>1017.47856032494</v>
      </c>
      <c r="N278" s="0" t="n">
        <f aca="false">metadata!$H$13*(denatran!G278 + denatran!F278)</f>
        <v>580.128306655103</v>
      </c>
      <c r="O278" s="0" t="n">
        <f aca="false">metadata!$H$14*(denatran!G278 + denatran!F278)</f>
        <v>1070.11926214152</v>
      </c>
      <c r="P278" s="0" t="n">
        <f aca="false">metadata!$H$15*(denatran!G278 + denatran!F278)</f>
        <v>1188.317226748</v>
      </c>
      <c r="Q278" s="0" t="n">
        <f aca="false">metadata!$H$16*(denatran!L278 + denatran!O278)</f>
        <v>1226.8000506822</v>
      </c>
      <c r="R278" s="0" t="n">
        <f aca="false">metadata!$H$17*(denatran!L278 + denatran!O278)</f>
        <v>296.779017754217</v>
      </c>
      <c r="S278" s="0" t="n">
        <f aca="false">metadata!$H$18*(denatran!L278 + denatran!O278)</f>
        <v>555.513937451831</v>
      </c>
      <c r="T278" s="0" t="n">
        <f aca="false">metadata!$H$19*(denatran!M278 + denatran!N278)</f>
        <v>3285.23072701311</v>
      </c>
      <c r="U278" s="0" t="n">
        <f aca="false">metadata!$H$20*(denatran!M278 + denatran!N278)</f>
        <v>469.318675287586</v>
      </c>
      <c r="V278" s="0" t="n">
        <f aca="false">metadata!$H$21*(denatran!M278 + denatran!N278)</f>
        <v>156.439558429195</v>
      </c>
      <c r="W278" s="0" t="n">
        <f aca="false">IF(B278&lt;2010, 0, metadata!$H$22*(denatran!M278 + denatran!N278))</f>
        <v>0</v>
      </c>
      <c r="X278" s="0" t="n">
        <f aca="false">IF(B278&lt;2010, 0, metadata!$H$23*(denatran!M278 + denatran!N278))</f>
        <v>0</v>
      </c>
      <c r="Y278" s="0" t="n">
        <f aca="false">IF(B278&lt;2010, 0, metadata!$H$24*(denatran!M278 + denatran!N278))</f>
        <v>0</v>
      </c>
      <c r="Z278" s="0" t="n">
        <f aca="false">IF(B278&lt;2010, 0, metadata!$H$25*(denatran!M278 + denatran!N278))</f>
        <v>0</v>
      </c>
      <c r="AA278" s="0" t="n">
        <f aca="false">IF(B278&lt;2010, 0, metadata!$H$26*(denatran!M278 + denatran!N278))</f>
        <v>0</v>
      </c>
      <c r="AB278" s="0" t="n">
        <f aca="false">IF(B278&lt;2010, 0, metadata!$H$27*(denatran!M278 + denatran!N278))</f>
        <v>0</v>
      </c>
    </row>
    <row r="279" customFormat="false" ht="12.8" hidden="false" customHeight="false" outlineLevel="0" collapsed="false">
      <c r="A279" s="0" t="str">
        <f aca="false">denatran!A279</f>
        <v>DISTRITO FEDERAL</v>
      </c>
      <c r="B279" s="0" t="n">
        <f aca="false">denatran!B279</f>
        <v>1981</v>
      </c>
      <c r="C279" s="0" t="n">
        <f aca="false">metadata!$H$2*denatran!$D279</f>
        <v>35885.8473224055</v>
      </c>
      <c r="D279" s="0" t="n">
        <f aca="false">IF(B279&gt;2006, 0, metadata!$H$3*denatran!D279)</f>
        <v>2731.40943364519</v>
      </c>
      <c r="E279" s="0" t="n">
        <f aca="false">IF(B279&lt;2003, 0, metadata!$H$4*denatran!D279)</f>
        <v>0</v>
      </c>
      <c r="F279" s="0" t="n">
        <f aca="false">IF(B279&lt;2003, 0, metadata!$H$5*denatran!D279)</f>
        <v>0</v>
      </c>
      <c r="G279" s="0" t="n">
        <f aca="false">IF(B279&lt;2003, 0, metadata!$H$6*(denatran!H279 + denatran!I279 + denatran!X279))</f>
        <v>0</v>
      </c>
      <c r="H279" s="0" t="n">
        <f aca="false">IF(B279&gt;2006, 0, metadata!$H$7*(denatran!H279 + denatran!I279 + denatran!X279))</f>
        <v>123.389728507592</v>
      </c>
      <c r="I279" s="0" t="n">
        <f aca="false">IF(B279&lt;2003, 0, metadata!$H$8*(denatran!H279 + denatran!I279 + denatran!X279))</f>
        <v>0</v>
      </c>
      <c r="J279" s="0" t="n">
        <f aca="false">IF(B279&lt;2003, 0, metadata!$H$9*(denatran!H279 + denatran!I279 + denatran!X279))</f>
        <v>0</v>
      </c>
      <c r="K279" s="0" t="n">
        <f aca="false">metadata!$H$10*(denatran!H279 + denatran!I279 + denatran!X279)</f>
        <v>2712.3854315583</v>
      </c>
      <c r="L279" s="5" t="n">
        <f aca="false">metadata!$H$11*(denatran!G279 + denatran!F279)</f>
        <v>288.368585642525</v>
      </c>
      <c r="M279" s="0" t="n">
        <f aca="false">metadata!$H$12*(denatran!G279 + denatran!F279)</f>
        <v>954.151563908166</v>
      </c>
      <c r="N279" s="0" t="n">
        <f aca="false">metadata!$H$13*(denatran!G279 + denatran!F279)</f>
        <v>544.021616421663</v>
      </c>
      <c r="O279" s="0" t="n">
        <f aca="false">metadata!$H$14*(denatran!G279 + denatran!F279)</f>
        <v>1003.51595341183</v>
      </c>
      <c r="P279" s="0" t="n">
        <f aca="false">metadata!$H$15*(denatran!G279 + denatran!F279)</f>
        <v>1114.35737767144</v>
      </c>
      <c r="Q279" s="0" t="n">
        <f aca="false">metadata!$H$16*(denatran!L279 + denatran!O279)</f>
        <v>1150.44506351781</v>
      </c>
      <c r="R279" s="0" t="n">
        <f aca="false">metadata!$H$17*(denatran!L279 + denatran!O279)</f>
        <v>278.307745211733</v>
      </c>
      <c r="S279" s="0" t="n">
        <f aca="false">metadata!$H$18*(denatran!L279 + denatran!O279)</f>
        <v>520.939224530855</v>
      </c>
      <c r="T279" s="0" t="n">
        <f aca="false">metadata!$H$19*(denatran!M279 + denatran!N279)</f>
        <v>3080.76077296179</v>
      </c>
      <c r="U279" s="0" t="n">
        <f aca="false">metadata!$H$20*(denatran!M279 + denatran!N279)</f>
        <v>440.108681851684</v>
      </c>
      <c r="V279" s="0" t="n">
        <f aca="false">metadata!$H$21*(denatran!M279 + denatran!N279)</f>
        <v>146.702893950561</v>
      </c>
      <c r="W279" s="0" t="n">
        <f aca="false">IF(B279&lt;2010, 0, metadata!$H$22*(denatran!M279 + denatran!N279))</f>
        <v>0</v>
      </c>
      <c r="X279" s="0" t="n">
        <f aca="false">IF(B279&lt;2010, 0, metadata!$H$23*(denatran!M279 + denatran!N279))</f>
        <v>0</v>
      </c>
      <c r="Y279" s="0" t="n">
        <f aca="false">IF(B279&lt;2010, 0, metadata!$H$24*(denatran!M279 + denatran!N279))</f>
        <v>0</v>
      </c>
      <c r="Z279" s="0" t="n">
        <f aca="false">IF(B279&lt;2010, 0, metadata!$H$25*(denatran!M279 + denatran!N279))</f>
        <v>0</v>
      </c>
      <c r="AA279" s="0" t="n">
        <f aca="false">IF(B279&lt;2010, 0, metadata!$H$26*(denatran!M279 + denatran!N279))</f>
        <v>0</v>
      </c>
      <c r="AB279" s="0" t="n">
        <f aca="false">IF(B279&lt;2010, 0, metadata!$H$27*(denatran!M279 + denatran!N279))</f>
        <v>0</v>
      </c>
    </row>
    <row r="280" customFormat="false" ht="12.8" hidden="false" customHeight="false" outlineLevel="0" collapsed="false">
      <c r="A280" s="0" t="str">
        <f aca="false">denatran!A280</f>
        <v>DISTRITO FEDERAL</v>
      </c>
      <c r="B280" s="0" t="n">
        <f aca="false">denatran!B280</f>
        <v>1980</v>
      </c>
      <c r="C280" s="0" t="n">
        <f aca="false">metadata!$H$2*denatran!$D280</f>
        <v>33652.3428404307</v>
      </c>
      <c r="D280" s="0" t="n">
        <f aca="false">IF(B280&gt;2006, 0, metadata!$H$3*denatran!D280)</f>
        <v>2561.408843793</v>
      </c>
      <c r="E280" s="0" t="n">
        <f aca="false">IF(B280&lt;2003, 0, metadata!$H$4*denatran!D280)</f>
        <v>0</v>
      </c>
      <c r="F280" s="0" t="n">
        <f aca="false">IF(B280&lt;2003, 0, metadata!$H$5*denatran!D280)</f>
        <v>0</v>
      </c>
      <c r="G280" s="0" t="n">
        <f aca="false">IF(B280&lt;2003, 0, metadata!$H$6*(denatran!H280 + denatran!I280 + denatran!X280))</f>
        <v>0</v>
      </c>
      <c r="H280" s="0" t="n">
        <f aca="false">IF(B280&gt;2006, 0, metadata!$H$7*(denatran!H280 + denatran!I280 + denatran!X280))</f>
        <v>115.710057210565</v>
      </c>
      <c r="I280" s="0" t="n">
        <f aca="false">IF(B280&lt;2003, 0, metadata!$H$8*(denatran!H280 + denatran!I280 + denatran!X280))</f>
        <v>0</v>
      </c>
      <c r="J280" s="0" t="n">
        <f aca="false">IF(B280&lt;2003, 0, metadata!$H$9*(denatran!H280 + denatran!I280 + denatran!X280))</f>
        <v>0</v>
      </c>
      <c r="K280" s="0" t="n">
        <f aca="false">metadata!$H$10*(denatran!H280 + denatran!I280 + denatran!X280)</f>
        <v>2543.5688793448</v>
      </c>
      <c r="L280" s="5" t="n">
        <f aca="false">metadata!$H$11*(denatran!G280 + denatran!F280)</f>
        <v>270.420771210088</v>
      </c>
      <c r="M280" s="0" t="n">
        <f aca="false">metadata!$H$12*(denatran!G280 + denatran!F280)</f>
        <v>894.765985651482</v>
      </c>
      <c r="N280" s="0" t="n">
        <f aca="false">metadata!$H$13*(denatran!G280 + denatran!F280)</f>
        <v>510.162175744327</v>
      </c>
      <c r="O280" s="0" t="n">
        <f aca="false">metadata!$H$14*(denatran!G280 + denatran!F280)</f>
        <v>941.057977721811</v>
      </c>
      <c r="P280" s="0" t="n">
        <f aca="false">metadata!$H$15*(denatran!G280 + denatran!F280)</f>
        <v>1045.00072642144</v>
      </c>
      <c r="Q280" s="0" t="n">
        <f aca="false">metadata!$H$16*(denatran!L280 + denatran!O280)</f>
        <v>1078.84234552852</v>
      </c>
      <c r="R280" s="0" t="n">
        <f aca="false">metadata!$H$17*(denatran!L280 + denatran!O280)</f>
        <v>260.986108893267</v>
      </c>
      <c r="S280" s="0" t="n">
        <f aca="false">metadata!$H$18*(denatran!L280 + denatran!O280)</f>
        <v>488.516412206742</v>
      </c>
      <c r="T280" s="0" t="n">
        <f aca="false">metadata!$H$19*(denatran!M280 + denatran!N280)</f>
        <v>2889.01685418281</v>
      </c>
      <c r="U280" s="0" t="n">
        <f aca="false">metadata!$H$20*(denatran!M280 + denatran!N280)</f>
        <v>412.716693454687</v>
      </c>
      <c r="V280" s="0" t="n">
        <f aca="false">metadata!$H$21*(denatran!M280 + denatran!N280)</f>
        <v>137.572231151562</v>
      </c>
      <c r="W280" s="0" t="n">
        <f aca="false">IF(B280&lt;2010, 0, metadata!$H$22*(denatran!M280 + denatran!N280))</f>
        <v>0</v>
      </c>
      <c r="X280" s="0" t="n">
        <f aca="false">IF(B280&lt;2010, 0, metadata!$H$23*(denatran!M280 + denatran!N280))</f>
        <v>0</v>
      </c>
      <c r="Y280" s="0" t="n">
        <f aca="false">IF(B280&lt;2010, 0, metadata!$H$24*(denatran!M280 + denatran!N280))</f>
        <v>0</v>
      </c>
      <c r="Z280" s="0" t="n">
        <f aca="false">IF(B280&lt;2010, 0, metadata!$H$25*(denatran!M280 + denatran!N280))</f>
        <v>0</v>
      </c>
      <c r="AA280" s="0" t="n">
        <f aca="false">IF(B280&lt;2010, 0, metadata!$H$26*(denatran!M280 + denatran!N280))</f>
        <v>0</v>
      </c>
      <c r="AB280" s="0" t="n">
        <f aca="false">IF(B280&lt;2010, 0, metadata!$H$27*(denatran!M280 + denatran!N280))</f>
        <v>0</v>
      </c>
    </row>
    <row r="281" customFormat="false" ht="12.8" hidden="false" customHeight="false" outlineLevel="0" collapsed="false">
      <c r="A281" s="0" t="str">
        <f aca="false">denatran!A281</f>
        <v>DISTRITO FEDERAL</v>
      </c>
      <c r="B281" s="0" t="n">
        <f aca="false">denatran!B281</f>
        <v>1979</v>
      </c>
      <c r="C281" s="0" t="n">
        <f aca="false">metadata!$H$2*denatran!$D281</f>
        <v>31557.84976945</v>
      </c>
      <c r="D281" s="0" t="n">
        <f aca="false">IF(B281&gt;2006, 0, metadata!$H$3*denatran!D281)</f>
        <v>2401.98894543074</v>
      </c>
      <c r="E281" s="0" t="n">
        <f aca="false">IF(B281&lt;2003, 0, metadata!$H$4*denatran!D281)</f>
        <v>0</v>
      </c>
      <c r="F281" s="0" t="n">
        <f aca="false">IF(B281&lt;2003, 0, metadata!$H$5*denatran!D281)</f>
        <v>0</v>
      </c>
      <c r="G281" s="0" t="n">
        <f aca="false">IF(B281&lt;2003, 0, metadata!$H$6*(denatran!H281 + denatran!I281 + denatran!X281))</f>
        <v>0</v>
      </c>
      <c r="H281" s="0" t="n">
        <f aca="false">IF(B281&gt;2006, 0, metadata!$H$7*(denatran!H281 + denatran!I281 + denatran!X281))</f>
        <v>108.508362094731</v>
      </c>
      <c r="I281" s="0" t="n">
        <f aca="false">IF(B281&lt;2003, 0, metadata!$H$8*(denatran!H281 + denatran!I281 + denatran!X281))</f>
        <v>0</v>
      </c>
      <c r="J281" s="0" t="n">
        <f aca="false">IF(B281&lt;2003, 0, metadata!$H$9*(denatran!H281 + denatran!I281 + denatran!X281))</f>
        <v>0</v>
      </c>
      <c r="K281" s="0" t="n">
        <f aca="false">metadata!$H$10*(denatran!H281 + denatran!I281 + denatran!X281)</f>
        <v>2385.25932513006</v>
      </c>
      <c r="L281" s="5" t="n">
        <f aca="false">metadata!$H$11*(denatran!G281 + denatran!F281)</f>
        <v>253.590013416062</v>
      </c>
      <c r="M281" s="0" t="n">
        <f aca="false">metadata!$H$12*(denatran!G281 + denatran!F281)</f>
        <v>839.076515055552</v>
      </c>
      <c r="N281" s="0" t="n">
        <f aca="false">metadata!$H$13*(denatran!G281 + denatran!F281)</f>
        <v>478.410117730428</v>
      </c>
      <c r="O281" s="0" t="n">
        <f aca="false">metadata!$H$14*(denatran!G281 + denatran!F281)</f>
        <v>882.487333084212</v>
      </c>
      <c r="P281" s="0" t="n">
        <f aca="false">metadata!$H$15*(denatran!G281 + denatran!F281)</f>
        <v>979.960773897541</v>
      </c>
      <c r="Q281" s="0" t="n">
        <f aca="false">metadata!$H$16*(denatran!L281 + denatran!O281)</f>
        <v>1011.69611954049</v>
      </c>
      <c r="R281" s="0" t="n">
        <f aca="false">metadata!$H$17*(denatran!L281 + denatran!O281)</f>
        <v>244.74255642231</v>
      </c>
      <c r="S281" s="0" t="n">
        <f aca="false">metadata!$H$18*(denatran!L281 + denatran!O281)</f>
        <v>458.111568024597</v>
      </c>
      <c r="T281" s="0" t="n">
        <f aca="false">metadata!$H$19*(denatran!M281 + denatran!N281)</f>
        <v>2709.206913112</v>
      </c>
      <c r="U281" s="0" t="n">
        <f aca="false">metadata!$H$20*(denatran!M281 + denatran!N281)</f>
        <v>387.029559015999</v>
      </c>
      <c r="V281" s="0" t="n">
        <f aca="false">metadata!$H$21*(denatran!M281 + denatran!N281)</f>
        <v>129.009853005333</v>
      </c>
      <c r="W281" s="0" t="n">
        <f aca="false">IF(B281&lt;2010, 0, metadata!$H$22*(denatran!M281 + denatran!N281))</f>
        <v>0</v>
      </c>
      <c r="X281" s="0" t="n">
        <f aca="false">IF(B281&lt;2010, 0, metadata!$H$23*(denatran!M281 + denatran!N281))</f>
        <v>0</v>
      </c>
      <c r="Y281" s="0" t="n">
        <f aca="false">IF(B281&lt;2010, 0, metadata!$H$24*(denatran!M281 + denatran!N281))</f>
        <v>0</v>
      </c>
      <c r="Z281" s="0" t="n">
        <f aca="false">IF(B281&lt;2010, 0, metadata!$H$25*(denatran!M281 + denatran!N281))</f>
        <v>0</v>
      </c>
      <c r="AA281" s="0" t="n">
        <f aca="false">IF(B281&lt;2010, 0, metadata!$H$26*(denatran!M281 + denatran!N281))</f>
        <v>0</v>
      </c>
      <c r="AB281" s="0" t="n">
        <f aca="false">IF(B281&lt;2010, 0, metadata!$H$27*(denatran!M281 + denatran!N281))</f>
        <v>0</v>
      </c>
    </row>
    <row r="282" customFormat="false" ht="12.8" hidden="false" customHeight="false" outlineLevel="0" collapsed="false">
      <c r="A282" s="0" t="str">
        <f aca="false">denatran!A282</f>
        <v>ESPIRITO SANTO</v>
      </c>
      <c r="B282" s="0" t="n">
        <f aca="false">denatran!B282</f>
        <v>2018</v>
      </c>
      <c r="C282" s="0" t="n">
        <f aca="false">metadata!$H$2*denatran!$D282</f>
        <v>249719.890908218</v>
      </c>
      <c r="D282" s="0" t="n">
        <f aca="false">IF(B282&gt;2006, 0, metadata!$H$3*denatran!D282)</f>
        <v>0</v>
      </c>
      <c r="E282" s="0" t="n">
        <f aca="false">IF(B282&lt;2003, 0, metadata!$H$4*denatran!D282)</f>
        <v>316310.280026042</v>
      </c>
      <c r="F282" s="0" t="n">
        <f aca="false">IF(B282&lt;2003, 0, metadata!$H$5*denatran!D282)</f>
        <v>373774.690689779</v>
      </c>
      <c r="G282" s="0" t="n">
        <f aca="false">IF(B282&lt;2003, 0, metadata!$H$6*(denatran!H282 + denatran!I282 + denatran!X282))</f>
        <v>65474.3257545807</v>
      </c>
      <c r="H282" s="0" t="n">
        <f aca="false">IF(B282&gt;2006, 0, metadata!$H$7*(denatran!H282 + denatran!I282 + denatran!X282))</f>
        <v>0</v>
      </c>
      <c r="I282" s="0" t="n">
        <f aca="false">IF(B282&lt;2003, 0, metadata!$H$8*(denatran!H282 + denatran!I282 + denatran!X282))</f>
        <v>57229.2114043756</v>
      </c>
      <c r="J282" s="0" t="n">
        <f aca="false">IF(B282&lt;2003, 0, metadata!$H$9*(denatran!H282 + denatran!I282 + denatran!X282))</f>
        <v>67626.1005153846</v>
      </c>
      <c r="K282" s="0" t="n">
        <f aca="false">metadata!$H$10*(denatran!H282 + denatran!I282 + denatran!X282)</f>
        <v>55674.6542549885</v>
      </c>
      <c r="L282" s="5" t="n">
        <f aca="false">metadata!$H$11*(denatran!G282 + denatran!F282)</f>
        <v>6755.7783282825</v>
      </c>
      <c r="M282" s="0" t="n">
        <f aca="false">metadata!$H$12*(denatran!G282 + denatran!F282)</f>
        <v>22353.4628190688</v>
      </c>
      <c r="N282" s="0" t="n">
        <f aca="false">metadata!$H$13*(denatran!G282 + denatran!F282)</f>
        <v>12745.1103529521</v>
      </c>
      <c r="O282" s="0" t="n">
        <f aca="false">metadata!$H$14*(denatran!G282 + denatran!F282)</f>
        <v>23509.9510407476</v>
      </c>
      <c r="P282" s="0" t="n">
        <f aca="false">metadata!$H$15*(denatran!G282 + denatran!F282)</f>
        <v>26106.697458949</v>
      </c>
      <c r="Q282" s="0" t="n">
        <f aca="false">metadata!$H$16*(denatran!L282 + denatran!O282)</f>
        <v>13634.6323569121</v>
      </c>
      <c r="R282" s="0" t="n">
        <f aca="false">metadata!$H$17*(denatran!L282 + denatran!O282)</f>
        <v>3298.3963410126</v>
      </c>
      <c r="S282" s="0" t="n">
        <f aca="false">metadata!$H$18*(denatran!L282 + denatran!O282)</f>
        <v>6173.97130207526</v>
      </c>
      <c r="T282" s="0" t="n">
        <f aca="false">metadata!$H$19*(denatran!M282 + denatran!N282)</f>
        <v>335619.182299079</v>
      </c>
      <c r="U282" s="0" t="n">
        <f aca="false">metadata!$H$20*(denatran!M282 + denatran!N282)</f>
        <v>47945.597471297</v>
      </c>
      <c r="V282" s="0" t="n">
        <f aca="false">metadata!$H$21*(denatran!M282 + denatran!N282)</f>
        <v>15981.8658237657</v>
      </c>
      <c r="W282" s="0" t="n">
        <f aca="false">IF(B282&lt;2010, 0, metadata!$H$22*(denatran!M282 + denatran!N282))</f>
        <v>58024.4377343624</v>
      </c>
      <c r="X282" s="0" t="n">
        <f aca="false">IF(B282&lt;2010, 0, metadata!$H$23*(denatran!M282 + denatran!N282))</f>
        <v>9088.1649463459</v>
      </c>
      <c r="Y282" s="0" t="n">
        <f aca="false">IF(B282&lt;2010, 0, metadata!$H$24*(denatran!M282 + denatran!N282))</f>
        <v>2796.35844502951</v>
      </c>
      <c r="Z282" s="0" t="n">
        <f aca="false">IF(B282&lt;2010, 0, metadata!$H$25*(denatran!M282 + denatran!N282))</f>
        <v>68565.7964225006</v>
      </c>
      <c r="AA282" s="0" t="n">
        <f aca="false">IF(B282&lt;2010, 0, metadata!$H$26*(denatran!M282 + denatran!N282))</f>
        <v>10739.2211264157</v>
      </c>
      <c r="AB282" s="0" t="n">
        <f aca="false">IF(B282&lt;2010, 0, metadata!$H$27*(denatran!M282 + denatran!N282))</f>
        <v>3304.37573120483</v>
      </c>
    </row>
    <row r="283" customFormat="false" ht="12.8" hidden="false" customHeight="false" outlineLevel="0" collapsed="false">
      <c r="A283" s="0" t="str">
        <f aca="false">denatran!A283</f>
        <v>ESPIRITO SANTO</v>
      </c>
      <c r="B283" s="0" t="n">
        <f aca="false">denatran!B283</f>
        <v>2017</v>
      </c>
      <c r="C283" s="0" t="n">
        <f aca="false">metadata!$H$2*denatran!$D283</f>
        <v>241611.909443798</v>
      </c>
      <c r="D283" s="0" t="n">
        <f aca="false">IF(B283&gt;2006, 0, metadata!$H$3*denatran!D283)</f>
        <v>0</v>
      </c>
      <c r="E283" s="0" t="n">
        <f aca="false">IF(B283&lt;2003, 0, metadata!$H$4*denatran!D283)</f>
        <v>306040.221529182</v>
      </c>
      <c r="F283" s="0" t="n">
        <f aca="false">IF(B283&lt;2003, 0, metadata!$H$5*denatran!D283)</f>
        <v>361638.860208034</v>
      </c>
      <c r="G283" s="0" t="n">
        <f aca="false">IF(B283&lt;2003, 0, metadata!$H$6*(denatran!H283 + denatran!I283 + denatran!X283))</f>
        <v>61672.9017386853</v>
      </c>
      <c r="H283" s="0" t="n">
        <f aca="false">IF(B283&gt;2006, 0, metadata!$H$7*(denatran!H283 + denatran!I283 + denatran!X283))</f>
        <v>0</v>
      </c>
      <c r="I283" s="0" t="n">
        <f aca="false">IF(B283&lt;2003, 0, metadata!$H$8*(denatran!H283 + denatran!I283 + denatran!X283))</f>
        <v>53906.4967962281</v>
      </c>
      <c r="J283" s="0" t="n">
        <f aca="false">IF(B283&lt;2003, 0, metadata!$H$9*(denatran!H283 + denatran!I283 + denatran!X283))</f>
        <v>63699.7449609319</v>
      </c>
      <c r="K283" s="0" t="n">
        <f aca="false">metadata!$H$10*(denatran!H283 + denatran!I283 + denatran!X283)</f>
        <v>52442.1968707782</v>
      </c>
      <c r="L283" s="5" t="n">
        <f aca="false">metadata!$H$11*(denatran!G283 + denatran!F283)</f>
        <v>6592.11110287255</v>
      </c>
      <c r="M283" s="0" t="n">
        <f aca="false">metadata!$H$12*(denatran!G283 + denatran!F283)</f>
        <v>21811.9220727442</v>
      </c>
      <c r="N283" s="0" t="n">
        <f aca="false">metadata!$H$13*(denatran!G283 + denatran!F283)</f>
        <v>12436.3440276452</v>
      </c>
      <c r="O283" s="0" t="n">
        <f aca="false">metadata!$H$14*(denatran!G283 + denatran!F283)</f>
        <v>22940.3929129661</v>
      </c>
      <c r="P283" s="0" t="n">
        <f aca="false">metadata!$H$15*(denatran!G283 + denatran!F283)</f>
        <v>25474.2298837718</v>
      </c>
      <c r="Q283" s="0" t="n">
        <f aca="false">metadata!$H$16*(denatran!L283 + denatran!O283)</f>
        <v>13297.115166963</v>
      </c>
      <c r="R283" s="0" t="n">
        <f aca="false">metadata!$H$17*(denatran!L283 + denatran!O283)</f>
        <v>3216.74650732328</v>
      </c>
      <c r="S283" s="0" t="n">
        <f aca="false">metadata!$H$18*(denatran!L283 + denatran!O283)</f>
        <v>6021.13832571368</v>
      </c>
      <c r="T283" s="0" t="n">
        <f aca="false">metadata!$H$19*(denatran!M283 + denatran!N283)</f>
        <v>325587.660418291</v>
      </c>
      <c r="U283" s="0" t="n">
        <f aca="false">metadata!$H$20*(denatran!M283 + denatran!N283)</f>
        <v>46512.5229168987</v>
      </c>
      <c r="V283" s="0" t="n">
        <f aca="false">metadata!$H$21*(denatran!M283 + denatran!N283)</f>
        <v>15504.1743056329</v>
      </c>
      <c r="W283" s="0" t="n">
        <f aca="false">IF(B283&lt;2010, 0, metadata!$H$22*(denatran!M283 + denatran!N283))</f>
        <v>56290.1107129886</v>
      </c>
      <c r="X283" s="0" t="n">
        <f aca="false">IF(B283&lt;2010, 0, metadata!$H$23*(denatran!M283 + denatran!N283))</f>
        <v>8816.52336468495</v>
      </c>
      <c r="Y283" s="0" t="n">
        <f aca="false">IF(B283&lt;2010, 0, metadata!$H$24*(denatran!M283 + denatran!N283))</f>
        <v>2712.77641990306</v>
      </c>
      <c r="Z283" s="0" t="n">
        <f aca="false">IF(B283&lt;2010, 0, metadata!$H$25*(denatran!M283 + denatran!N283))</f>
        <v>66516.392445129</v>
      </c>
      <c r="AA283" s="0" t="n">
        <f aca="false">IF(B283&lt;2010, 0, metadata!$H$26*(denatran!M283 + denatran!N283))</f>
        <v>10418.2301420081</v>
      </c>
      <c r="AB283" s="0" t="n">
        <f aca="false">IF(B283&lt;2010, 0, metadata!$H$27*(denatran!M283 + denatran!N283))</f>
        <v>3205.60927446403</v>
      </c>
    </row>
    <row r="284" customFormat="false" ht="12.8" hidden="false" customHeight="false" outlineLevel="0" collapsed="false">
      <c r="A284" s="0" t="str">
        <f aca="false">denatran!A284</f>
        <v>ESPIRITO SANTO</v>
      </c>
      <c r="B284" s="0" t="n">
        <f aca="false">denatran!B284</f>
        <v>2016</v>
      </c>
      <c r="C284" s="0" t="n">
        <f aca="false">metadata!$H$2*denatran!$D284</f>
        <v>234564.72938327</v>
      </c>
      <c r="D284" s="0" t="n">
        <f aca="false">IF(B284&gt;2006, 0, metadata!$H$3*denatran!D284)</f>
        <v>0</v>
      </c>
      <c r="E284" s="0" t="n">
        <f aca="false">IF(B284&lt;2003, 0, metadata!$H$4*denatran!D284)</f>
        <v>297113.838091194</v>
      </c>
      <c r="F284" s="0" t="n">
        <f aca="false">IF(B284&lt;2003, 0, metadata!$H$5*denatran!D284)</f>
        <v>351090.811601337</v>
      </c>
      <c r="G284" s="0" t="n">
        <f aca="false">IF(B284&lt;2003, 0, metadata!$H$6*(denatran!H284 + denatran!I284 + denatran!X284))</f>
        <v>58827.4976641402</v>
      </c>
      <c r="H284" s="0" t="n">
        <f aca="false">IF(B284&gt;2006, 0, metadata!$H$7*(denatran!H284 + denatran!I284 + denatran!X284))</f>
        <v>0</v>
      </c>
      <c r="I284" s="0" t="n">
        <f aca="false">IF(B284&lt;2003, 0, metadata!$H$8*(denatran!H284 + denatran!I284 + denatran!X284))</f>
        <v>51419.4115236987</v>
      </c>
      <c r="J284" s="0" t="n">
        <f aca="false">IF(B284&lt;2003, 0, metadata!$H$9*(denatran!H284 + denatran!I284 + denatran!X284))</f>
        <v>60760.8283744009</v>
      </c>
      <c r="K284" s="0" t="n">
        <f aca="false">metadata!$H$10*(denatran!H284 + denatran!I284 + denatran!X284)</f>
        <v>50022.6700373162</v>
      </c>
      <c r="L284" s="5" t="n">
        <f aca="false">metadata!$H$11*(denatran!G284 + denatran!F284)</f>
        <v>6497.2047921091</v>
      </c>
      <c r="M284" s="0" t="n">
        <f aca="false">metadata!$H$12*(denatran!G284 + denatran!F284)</f>
        <v>21497.896865602</v>
      </c>
      <c r="N284" s="0" t="n">
        <f aca="false">metadata!$H$13*(denatran!G284 + denatran!F284)</f>
        <v>12257.2985727629</v>
      </c>
      <c r="O284" s="0" t="n">
        <f aca="false">metadata!$H$14*(denatran!G284 + denatran!F284)</f>
        <v>22610.1211646813</v>
      </c>
      <c r="P284" s="0" t="n">
        <f aca="false">metadata!$H$15*(denatran!G284 + denatran!F284)</f>
        <v>25107.4786048446</v>
      </c>
      <c r="Q284" s="0" t="n">
        <f aca="false">metadata!$H$16*(denatran!L284 + denatran!O284)</f>
        <v>13249.3199005541</v>
      </c>
      <c r="R284" s="0" t="n">
        <f aca="false">metadata!$H$17*(denatran!L284 + denatran!O284)</f>
        <v>3205.18420569944</v>
      </c>
      <c r="S284" s="0" t="n">
        <f aca="false">metadata!$H$18*(denatran!L284 + denatran!O284)</f>
        <v>5999.4958937464</v>
      </c>
      <c r="T284" s="0" t="n">
        <f aca="false">metadata!$H$19*(denatran!M284 + denatran!N284)</f>
        <v>316623.670955094</v>
      </c>
      <c r="U284" s="0" t="n">
        <f aca="false">metadata!$H$20*(denatran!M284 + denatran!N284)</f>
        <v>45231.9529935848</v>
      </c>
      <c r="V284" s="0" t="n">
        <f aca="false">metadata!$H$21*(denatran!M284 + denatran!N284)</f>
        <v>15077.3176645283</v>
      </c>
      <c r="W284" s="0" t="n">
        <f aca="false">IF(B284&lt;2010, 0, metadata!$H$22*(denatran!M284 + denatran!N284))</f>
        <v>54740.3469453287</v>
      </c>
      <c r="X284" s="0" t="n">
        <f aca="false">IF(B284&lt;2010, 0, metadata!$H$23*(denatran!M284 + denatran!N284))</f>
        <v>8573.78928059363</v>
      </c>
      <c r="Y284" s="0" t="n">
        <f aca="false">IF(B284&lt;2010, 0, metadata!$H$24*(denatran!M284 + denatran!N284))</f>
        <v>2638.08900941343</v>
      </c>
      <c r="Z284" s="0" t="n">
        <f aca="false">IF(B284&lt;2010, 0, metadata!$H$25*(denatran!M284 + denatran!N284))</f>
        <v>64685.0815157098</v>
      </c>
      <c r="AA284" s="0" t="n">
        <f aca="false">IF(B284&lt;2010, 0, metadata!$H$26*(denatran!M284 + denatran!N284))</f>
        <v>10131.3983096895</v>
      </c>
      <c r="AB284" s="0" t="n">
        <f aca="false">IF(B284&lt;2010, 0, metadata!$H$27*(denatran!M284 + denatran!N284))</f>
        <v>3117.35332605829</v>
      </c>
    </row>
    <row r="285" customFormat="false" ht="12.8" hidden="false" customHeight="false" outlineLevel="0" collapsed="false">
      <c r="A285" s="0" t="str">
        <f aca="false">denatran!A285</f>
        <v>ESPIRITO SANTO</v>
      </c>
      <c r="B285" s="0" t="n">
        <f aca="false">denatran!B285</f>
        <v>2015</v>
      </c>
      <c r="C285" s="0" t="n">
        <f aca="false">metadata!$H$2*denatran!$D285</f>
        <v>228262.167838267</v>
      </c>
      <c r="D285" s="0" t="n">
        <f aca="false">IF(B285&gt;2006, 0, metadata!$H$3*denatran!D285)</f>
        <v>0</v>
      </c>
      <c r="E285" s="0" t="n">
        <f aca="false">IF(B285&lt;2003, 0, metadata!$H$4*denatran!D285)</f>
        <v>289130.633389594</v>
      </c>
      <c r="F285" s="0" t="n">
        <f aca="false">IF(B285&lt;2003, 0, metadata!$H$5*denatran!D285)</f>
        <v>341657.289972486</v>
      </c>
      <c r="G285" s="0" t="n">
        <f aca="false">IF(B285&lt;2003, 0, metadata!$H$6*(denatran!H285 + denatran!I285 + denatran!X285))</f>
        <v>56107.4905287195</v>
      </c>
      <c r="H285" s="0" t="n">
        <f aca="false">IF(B285&gt;2006, 0, metadata!$H$7*(denatran!H285 + denatran!I285 + denatran!X285))</f>
        <v>0</v>
      </c>
      <c r="I285" s="0" t="n">
        <f aca="false">IF(B285&lt;2003, 0, metadata!$H$8*(denatran!H285 + denatran!I285 + denatran!X285))</f>
        <v>49041.932083011</v>
      </c>
      <c r="J285" s="0" t="n">
        <f aca="false">IF(B285&lt;2003, 0, metadata!$H$9*(denatran!H285 + denatran!I285 + denatran!X285))</f>
        <v>57951.4298227915</v>
      </c>
      <c r="K285" s="0" t="n">
        <f aca="false">metadata!$H$10*(denatran!H285 + denatran!I285 + denatran!X285)</f>
        <v>47709.7717357243</v>
      </c>
      <c r="L285" s="5" t="n">
        <f aca="false">metadata!$H$11*(denatran!G285 + denatran!F285)</f>
        <v>6415.29732235295</v>
      </c>
      <c r="M285" s="0" t="n">
        <f aca="false">metadata!$H$12*(denatran!G285 + denatran!F285)</f>
        <v>21226.8821148466</v>
      </c>
      <c r="N285" s="0" t="n">
        <f aca="false">metadata!$H$13*(denatran!G285 + denatran!F285)</f>
        <v>12102.7760751251</v>
      </c>
      <c r="O285" s="0" t="n">
        <f aca="false">metadata!$H$14*(denatran!G285 + denatran!F285)</f>
        <v>22325.0850799748</v>
      </c>
      <c r="P285" s="0" t="n">
        <f aca="false">metadata!$H$15*(denatran!G285 + denatran!F285)</f>
        <v>24790.9594077005</v>
      </c>
      <c r="Q285" s="0" t="n">
        <f aca="false">metadata!$H$16*(denatran!L285 + denatran!O285)</f>
        <v>13161.9902779799</v>
      </c>
      <c r="R285" s="0" t="n">
        <f aca="false">metadata!$H$17*(denatran!L285 + denatran!O285)</f>
        <v>3184.05802495465</v>
      </c>
      <c r="S285" s="0" t="n">
        <f aca="false">metadata!$H$18*(denatran!L285 + denatran!O285)</f>
        <v>5959.95169706543</v>
      </c>
      <c r="T285" s="0" t="n">
        <f aca="false">metadata!$H$19*(denatran!M285 + denatran!N285)</f>
        <v>307388.542848249</v>
      </c>
      <c r="U285" s="0" t="n">
        <f aca="false">metadata!$H$20*(denatran!M285 + denatran!N285)</f>
        <v>43912.6489783213</v>
      </c>
      <c r="V285" s="0" t="n">
        <f aca="false">metadata!$H$21*(denatran!M285 + denatran!N285)</f>
        <v>14637.5496594404</v>
      </c>
      <c r="W285" s="0" t="n">
        <f aca="false">IF(B285&lt;2010, 0, metadata!$H$22*(denatran!M285 + denatran!N285))</f>
        <v>53143.7066337301</v>
      </c>
      <c r="X285" s="0" t="n">
        <f aca="false">IF(B285&lt;2010, 0, metadata!$H$23*(denatran!M285 + denatran!N285))</f>
        <v>8323.71308721072</v>
      </c>
      <c r="Y285" s="0" t="n">
        <f aca="false">IF(B285&lt;2010, 0, metadata!$H$24*(denatran!M285 + denatran!N285))</f>
        <v>2561.14248837253</v>
      </c>
      <c r="Z285" s="0" t="n">
        <f aca="false">IF(B285&lt;2010, 0, metadata!$H$25*(denatran!M285 + denatran!N285))</f>
        <v>62798.3779328813</v>
      </c>
      <c r="AA285" s="0" t="n">
        <f aca="false">IF(B285&lt;2010, 0, metadata!$H$26*(denatran!M285 + denatran!N285))</f>
        <v>9835.89051960789</v>
      </c>
      <c r="AB285" s="0" t="n">
        <f aca="false">IF(B285&lt;2010, 0, metadata!$H$27*(denatran!M285 + denatran!N285))</f>
        <v>3026.42785218704</v>
      </c>
    </row>
    <row r="286" customFormat="false" ht="12.8" hidden="false" customHeight="false" outlineLevel="0" collapsed="false">
      <c r="A286" s="0" t="str">
        <f aca="false">denatran!A286</f>
        <v>ESPIRITO SANTO</v>
      </c>
      <c r="B286" s="0" t="n">
        <f aca="false">denatran!B286</f>
        <v>2014</v>
      </c>
      <c r="C286" s="0" t="n">
        <f aca="false">metadata!$H$2*denatran!$D286</f>
        <v>219866.913123541</v>
      </c>
      <c r="D286" s="0" t="n">
        <f aca="false">IF(B286&gt;2006, 0, metadata!$H$3*denatran!D286)</f>
        <v>0</v>
      </c>
      <c r="E286" s="0" t="n">
        <f aca="false">IF(B286&lt;2003, 0, metadata!$H$4*denatran!D286)</f>
        <v>278496.697262012</v>
      </c>
      <c r="F286" s="0" t="n">
        <f aca="false">IF(B286&lt;2003, 0, metadata!$H$5*denatran!D286)</f>
        <v>329091.475840316</v>
      </c>
      <c r="G286" s="0" t="n">
        <f aca="false">IF(B286&lt;2003, 0, metadata!$H$6*(denatran!H286 + denatran!I286 + denatran!X286))</f>
        <v>53036.3192759608</v>
      </c>
      <c r="H286" s="0" t="n">
        <f aca="false">IF(B286&gt;2006, 0, metadata!$H$7*(denatran!H286 + denatran!I286 + denatran!X286))</f>
        <v>0</v>
      </c>
      <c r="I286" s="0" t="n">
        <f aca="false">IF(B286&lt;2003, 0, metadata!$H$8*(denatran!H286 + denatran!I286 + denatran!X286))</f>
        <v>46357.5102602957</v>
      </c>
      <c r="J286" s="0" t="n">
        <f aca="false">IF(B286&lt;2003, 0, metadata!$H$9*(denatran!H286 + denatran!I286 + denatran!X286))</f>
        <v>54779.326354059</v>
      </c>
      <c r="K286" s="0" t="n">
        <f aca="false">metadata!$H$10*(denatran!H286 + denatran!I286 + denatran!X286)</f>
        <v>45098.2687429922</v>
      </c>
      <c r="L286" s="5" t="n">
        <f aca="false">metadata!$H$11*(denatran!G286 + denatran!F286)</f>
        <v>6298.38161033853</v>
      </c>
      <c r="M286" s="0" t="n">
        <f aca="false">metadata!$H$12*(denatran!G286 + denatran!F286)</f>
        <v>20840.0323849586</v>
      </c>
      <c r="N286" s="0" t="n">
        <f aca="false">metadata!$H$13*(denatran!G286 + denatran!F286)</f>
        <v>11882.2087949082</v>
      </c>
      <c r="O286" s="0" t="n">
        <f aca="false">metadata!$H$14*(denatran!G286 + denatran!F286)</f>
        <v>21918.2211285858</v>
      </c>
      <c r="P286" s="0" t="n">
        <f aca="false">metadata!$H$15*(denatran!G286 + denatran!F286)</f>
        <v>24339.1560812088</v>
      </c>
      <c r="Q286" s="0" t="n">
        <f aca="false">metadata!$H$16*(denatran!L286 + denatran!O286)</f>
        <v>12897.0510851702</v>
      </c>
      <c r="R286" s="0" t="n">
        <f aca="false">metadata!$H$17*(denatran!L286 + denatran!O286)</f>
        <v>3119.96576039782</v>
      </c>
      <c r="S286" s="0" t="n">
        <f aca="false">metadata!$H$18*(denatran!L286 + denatran!O286)</f>
        <v>5839.98315443195</v>
      </c>
      <c r="T286" s="0" t="n">
        <f aca="false">metadata!$H$19*(denatran!M286 + denatran!N286)</f>
        <v>293630.384452751</v>
      </c>
      <c r="U286" s="0" t="n">
        <f aca="false">metadata!$H$20*(denatran!M286 + denatran!N286)</f>
        <v>41947.1977789645</v>
      </c>
      <c r="V286" s="0" t="n">
        <f aca="false">metadata!$H$21*(denatran!M286 + denatran!N286)</f>
        <v>13982.3992596548</v>
      </c>
      <c r="W286" s="0" t="n">
        <f aca="false">IF(B286&lt;2010, 0, metadata!$H$22*(denatran!M286 + denatran!N286))</f>
        <v>50765.0898940955</v>
      </c>
      <c r="X286" s="0" t="n">
        <f aca="false">IF(B286&lt;2010, 0, metadata!$H$23*(denatran!M286 + denatran!N286))</f>
        <v>7951.15865811133</v>
      </c>
      <c r="Y286" s="0" t="n">
        <f aca="false">IF(B286&lt;2010, 0, metadata!$H$24*(denatran!M286 + denatran!N286))</f>
        <v>2446.51035634195</v>
      </c>
      <c r="Z286" s="0" t="n">
        <f aca="false">IF(B286&lt;2010, 0, metadata!$H$25*(denatran!M286 + denatran!N286))</f>
        <v>59987.6354680672</v>
      </c>
      <c r="AA286" s="0" t="n">
        <f aca="false">IF(B286&lt;2010, 0, metadata!$H$26*(denatran!M286 + denatran!N286))</f>
        <v>9395.65374801049</v>
      </c>
      <c r="AB286" s="0" t="n">
        <f aca="false">IF(B286&lt;2010, 0, metadata!$H$27*(denatran!M286 + denatran!N286))</f>
        <v>2890.97038400323</v>
      </c>
    </row>
    <row r="287" customFormat="false" ht="12.8" hidden="false" customHeight="false" outlineLevel="0" collapsed="false">
      <c r="A287" s="0" t="str">
        <f aca="false">denatran!A287</f>
        <v>ESPIRITO SANTO</v>
      </c>
      <c r="B287" s="0" t="n">
        <f aca="false">denatran!B287</f>
        <v>2013</v>
      </c>
      <c r="C287" s="0" t="n">
        <f aca="false">metadata!$H$2*denatran!$D287</f>
        <v>207713.926354957</v>
      </c>
      <c r="D287" s="0" t="n">
        <f aca="false">IF(B287&gt;2006, 0, metadata!$H$3*denatran!D287)</f>
        <v>0</v>
      </c>
      <c r="E287" s="0" t="n">
        <f aca="false">IF(B287&lt;2003, 0, metadata!$H$4*denatran!D287)</f>
        <v>263102.991001999</v>
      </c>
      <c r="F287" s="0" t="n">
        <f aca="false">IF(B287&lt;2003, 0, metadata!$H$5*denatran!D287)</f>
        <v>310901.179288994</v>
      </c>
      <c r="G287" s="0" t="n">
        <f aca="false">IF(B287&lt;2003, 0, metadata!$H$6*(denatran!H287 + denatran!I287 + denatran!X287))</f>
        <v>48181.9297859466</v>
      </c>
      <c r="H287" s="0" t="n">
        <f aca="false">IF(B287&gt;2006, 0, metadata!$H$7*(denatran!H287 + denatran!I287 + denatran!X287))</f>
        <v>0</v>
      </c>
      <c r="I287" s="0" t="n">
        <f aca="false">IF(B287&lt;2003, 0, metadata!$H$8*(denatran!H287 + denatran!I287 + denatran!X287))</f>
        <v>42114.4290347702</v>
      </c>
      <c r="J287" s="0" t="n">
        <f aca="false">IF(B287&lt;2003, 0, metadata!$H$9*(denatran!H287 + denatran!I287 + denatran!X287))</f>
        <v>49765.4002416613</v>
      </c>
      <c r="K287" s="0" t="n">
        <f aca="false">metadata!$H$10*(denatran!H287 + denatran!I287 + denatran!X287)</f>
        <v>40970.4453044029</v>
      </c>
      <c r="L287" s="5" t="n">
        <f aca="false">metadata!$H$11*(denatran!G287 + denatran!F287)</f>
        <v>6001.40240755268</v>
      </c>
      <c r="M287" s="0" t="n">
        <f aca="false">metadata!$H$12*(denatran!G287 + denatran!F287)</f>
        <v>19857.3900830763</v>
      </c>
      <c r="N287" s="0" t="n">
        <f aca="false">metadata!$H$13*(denatran!G287 + denatran!F287)</f>
        <v>11321.94282286</v>
      </c>
      <c r="O287" s="0" t="n">
        <f aca="false">metadata!$H$14*(denatran!G287 + denatran!F287)</f>
        <v>20884.7404283109</v>
      </c>
      <c r="P287" s="0" t="n">
        <f aca="false">metadata!$H$15*(denatran!G287 + denatran!F287)</f>
        <v>23191.5242582001</v>
      </c>
      <c r="Q287" s="0" t="n">
        <f aca="false">metadata!$H$16*(denatran!L287 + denatran!O287)</f>
        <v>12055.0283053497</v>
      </c>
      <c r="R287" s="0" t="n">
        <f aca="false">metadata!$H$17*(denatran!L287 + denatran!O287)</f>
        <v>2916.26940956798</v>
      </c>
      <c r="S287" s="0" t="n">
        <f aca="false">metadata!$H$18*(denatran!L287 + denatran!O287)</f>
        <v>5458.70228508234</v>
      </c>
      <c r="T287" s="0" t="n">
        <f aca="false">metadata!$H$19*(denatran!M287 + denatran!N287)</f>
        <v>277698.861368822</v>
      </c>
      <c r="U287" s="0" t="n">
        <f aca="false">metadata!$H$20*(denatran!M287 + denatran!N287)</f>
        <v>39671.2659098316</v>
      </c>
      <c r="V287" s="0" t="n">
        <f aca="false">metadata!$H$21*(denatran!M287 + denatran!N287)</f>
        <v>13223.7553032772</v>
      </c>
      <c r="W287" s="0" t="n">
        <f aca="false">IF(B287&lt;2010, 0, metadata!$H$22*(denatran!M287 + denatran!N287))</f>
        <v>48010.725072441</v>
      </c>
      <c r="X287" s="0" t="n">
        <f aca="false">IF(B287&lt;2010, 0, metadata!$H$23*(denatran!M287 + denatran!N287))</f>
        <v>7519.7521197799</v>
      </c>
      <c r="Y287" s="0" t="n">
        <f aca="false">IF(B287&lt;2010, 0, metadata!$H$24*(denatran!M287 + denatran!N287))</f>
        <v>2313.7698830092</v>
      </c>
      <c r="Z287" s="0" t="n">
        <f aca="false">IF(B287&lt;2010, 0, metadata!$H$25*(denatran!M287 + denatran!N287))</f>
        <v>56732.882384557</v>
      </c>
      <c r="AA287" s="0" t="n">
        <f aca="false">IF(B287&lt;2010, 0, metadata!$H$26*(denatran!M287 + denatran!N287))</f>
        <v>8885.87314456914</v>
      </c>
      <c r="AB287" s="0" t="n">
        <f aca="false">IF(B287&lt;2010, 0, metadata!$H$27*(denatran!M287 + denatran!N287))</f>
        <v>2734.11481371358</v>
      </c>
    </row>
    <row r="288" customFormat="false" ht="12.8" hidden="false" customHeight="false" outlineLevel="0" collapsed="false">
      <c r="A288" s="0" t="str">
        <f aca="false">denatran!A288</f>
        <v>ESPIRITO SANTO</v>
      </c>
      <c r="B288" s="0" t="n">
        <f aca="false">denatran!B288</f>
        <v>2012</v>
      </c>
      <c r="C288" s="0" t="n">
        <f aca="false">metadata!$H$2*denatran!$D288</f>
        <v>194776.993545196</v>
      </c>
      <c r="D288" s="0" t="n">
        <f aca="false">IF(B288&gt;2006, 0, metadata!$H$3*denatran!D288)</f>
        <v>0</v>
      </c>
      <c r="E288" s="0" t="n">
        <f aca="false">IF(B288&lt;2003, 0, metadata!$H$4*denatran!D288)</f>
        <v>246716.291388881</v>
      </c>
      <c r="F288" s="0" t="n">
        <f aca="false">IF(B288&lt;2003, 0, metadata!$H$5*denatran!D288)</f>
        <v>291537.491270964</v>
      </c>
      <c r="G288" s="0" t="n">
        <f aca="false">IF(B288&lt;2003, 0, metadata!$H$6*(denatran!H288 + denatran!I288 + denatran!X288))</f>
        <v>43852.8375577269</v>
      </c>
      <c r="H288" s="0" t="n">
        <f aca="false">IF(B288&gt;2006, 0, metadata!$H$7*(denatran!H288 + denatran!I288 + denatran!X288))</f>
        <v>0</v>
      </c>
      <c r="I288" s="0" t="n">
        <f aca="false">IF(B288&lt;2003, 0, metadata!$H$8*(denatran!H288 + denatran!I288 + denatran!X288))</f>
        <v>38330.494928347</v>
      </c>
      <c r="J288" s="0" t="n">
        <f aca="false">IF(B288&lt;2003, 0, metadata!$H$9*(denatran!H288 + denatran!I288 + denatran!X288))</f>
        <v>45294.034973032</v>
      </c>
      <c r="K288" s="0" t="n">
        <f aca="false">metadata!$H$10*(denatran!H288 + denatran!I288 + denatran!X288)</f>
        <v>37289.2968501597</v>
      </c>
      <c r="L288" s="5" t="n">
        <f aca="false">metadata!$H$11*(denatran!G288 + denatran!F288)</f>
        <v>5676.652953524</v>
      </c>
      <c r="M288" s="0" t="n">
        <f aca="false">metadata!$H$12*(denatran!G288 + denatran!F288)</f>
        <v>18782.8618061859</v>
      </c>
      <c r="N288" s="0" t="n">
        <f aca="false">metadata!$H$13*(denatran!G288 + denatran!F288)</f>
        <v>10709.2868966984</v>
      </c>
      <c r="O288" s="0" t="n">
        <f aca="false">metadata!$H$14*(denatran!G288 + denatran!F288)</f>
        <v>19754.6199013005</v>
      </c>
      <c r="P288" s="0" t="n">
        <f aca="false">metadata!$H$15*(denatran!G288 + denatran!F288)</f>
        <v>21936.5784422912</v>
      </c>
      <c r="Q288" s="0" t="n">
        <f aca="false">metadata!$H$16*(denatran!L288 + denatran!O288)</f>
        <v>11447.8514024517</v>
      </c>
      <c r="R288" s="0" t="n">
        <f aca="false">metadata!$H$17*(denatran!L288 + denatran!O288)</f>
        <v>2769.3853556059</v>
      </c>
      <c r="S288" s="0" t="n">
        <f aca="false">metadata!$H$18*(denatran!L288 + denatran!O288)</f>
        <v>5183.76324194236</v>
      </c>
      <c r="T288" s="0" t="n">
        <f aca="false">metadata!$H$19*(denatran!M288 + denatran!N288)</f>
        <v>260483.989233905</v>
      </c>
      <c r="U288" s="0" t="n">
        <f aca="false">metadata!$H$20*(denatran!M288 + denatran!N288)</f>
        <v>37211.9984619863</v>
      </c>
      <c r="V288" s="0" t="n">
        <f aca="false">metadata!$H$21*(denatran!M288 + denatran!N288)</f>
        <v>12403.9994873288</v>
      </c>
      <c r="W288" s="0" t="n">
        <f aca="false">IF(B288&lt;2010, 0, metadata!$H$22*(denatran!M288 + denatran!N288))</f>
        <v>45034.4849497672</v>
      </c>
      <c r="X288" s="0" t="n">
        <f aca="false">IF(B288&lt;2010, 0, metadata!$H$23*(denatran!M288 + denatran!N288))</f>
        <v>7053.59402827676</v>
      </c>
      <c r="Y288" s="0" t="n">
        <f aca="false">IF(B288&lt;2010, 0, metadata!$H$24*(denatran!M288 + denatran!N288))</f>
        <v>2170.33662408516</v>
      </c>
      <c r="Z288" s="0" t="n">
        <f aca="false">IF(B288&lt;2010, 0, metadata!$H$25*(denatran!M288 + denatran!N288))</f>
        <v>53215.9456881609</v>
      </c>
      <c r="AA288" s="0" t="n">
        <f aca="false">IF(B288&lt;2010, 0, metadata!$H$26*(denatran!M288 + denatran!N288))</f>
        <v>8335.02763790468</v>
      </c>
      <c r="AB288" s="0" t="n">
        <f aca="false">IF(B288&lt;2010, 0, metadata!$H$27*(denatran!M288 + denatran!N288))</f>
        <v>2564.62388858605</v>
      </c>
    </row>
    <row r="289" customFormat="false" ht="12.8" hidden="false" customHeight="false" outlineLevel="0" collapsed="false">
      <c r="A289" s="0" t="str">
        <f aca="false">denatran!A289</f>
        <v>ESPIRITO SANTO</v>
      </c>
      <c r="B289" s="0" t="n">
        <f aca="false">denatran!B289</f>
        <v>2011</v>
      </c>
      <c r="C289" s="0" t="n">
        <f aca="false">metadata!$H$2*denatran!$D289</f>
        <v>180778.477989973</v>
      </c>
      <c r="D289" s="0" t="n">
        <f aca="false">IF(B289&gt;2006, 0, metadata!$H$3*denatran!D289)</f>
        <v>0</v>
      </c>
      <c r="E289" s="0" t="n">
        <f aca="false">IF(B289&lt;2003, 0, metadata!$H$4*denatran!D289)</f>
        <v>228984.927022519</v>
      </c>
      <c r="F289" s="0" t="n">
        <f aca="false">IF(B289&lt;2003, 0, metadata!$H$5*denatran!D289)</f>
        <v>270584.85188473</v>
      </c>
      <c r="G289" s="0" t="n">
        <f aca="false">IF(B289&lt;2003, 0, metadata!$H$6*(denatran!H289 + denatran!I289 + denatran!X289))</f>
        <v>39439.7083051781</v>
      </c>
      <c r="H289" s="0" t="n">
        <f aca="false">IF(B289&gt;2006, 0, metadata!$H$7*(denatran!H289 + denatran!I289 + denatran!X289))</f>
        <v>0</v>
      </c>
      <c r="I289" s="0" t="n">
        <f aca="false">IF(B289&lt;2003, 0, metadata!$H$8*(denatran!H289 + denatran!I289 + denatran!X289))</f>
        <v>34473.1064934415</v>
      </c>
      <c r="J289" s="0" t="n">
        <f aca="false">IF(B289&lt;2003, 0, metadata!$H$9*(denatran!H289 + denatran!I289 + denatran!X289))</f>
        <v>40735.8708532683</v>
      </c>
      <c r="K289" s="0" t="n">
        <f aca="false">metadata!$H$10*(denatran!H289 + denatran!I289 + denatran!X289)</f>
        <v>33536.6893588021</v>
      </c>
      <c r="L289" s="5" t="n">
        <f aca="false">metadata!$H$11*(denatran!G289 + denatran!F289)</f>
        <v>5375.83318407691</v>
      </c>
      <c r="M289" s="0" t="n">
        <f aca="false">metadata!$H$12*(denatran!G289 + denatran!F289)</f>
        <v>17787.511869462</v>
      </c>
      <c r="N289" s="0" t="n">
        <f aca="false">metadata!$H$13*(denatran!G289 + denatran!F289)</f>
        <v>10141.7755054643</v>
      </c>
      <c r="O289" s="0" t="n">
        <f aca="false">metadata!$H$14*(denatran!G289 + denatran!F289)</f>
        <v>18707.7741186047</v>
      </c>
      <c r="P289" s="0" t="n">
        <f aca="false">metadata!$H$15*(denatran!G289 + denatran!F289)</f>
        <v>20774.105322392</v>
      </c>
      <c r="Q289" s="0" t="n">
        <f aca="false">metadata!$H$16*(denatran!L289 + denatran!O289)</f>
        <v>11030.6754351545</v>
      </c>
      <c r="R289" s="0" t="n">
        <f aca="false">metadata!$H$17*(denatran!L289 + denatran!O289)</f>
        <v>2668.46501921018</v>
      </c>
      <c r="S289" s="0" t="n">
        <f aca="false">metadata!$H$18*(denatran!L289 + denatran!O289)</f>
        <v>4994.8595456353</v>
      </c>
      <c r="T289" s="0" t="n">
        <f aca="false">metadata!$H$19*(denatran!M289 + denatran!N289)</f>
        <v>239181.975616378</v>
      </c>
      <c r="U289" s="0" t="n">
        <f aca="false">metadata!$H$20*(denatran!M289 + denatran!N289)</f>
        <v>34168.8536594826</v>
      </c>
      <c r="V289" s="0" t="n">
        <f aca="false">metadata!$H$21*(denatran!M289 + denatran!N289)</f>
        <v>11389.6178864942</v>
      </c>
      <c r="W289" s="0" t="n">
        <f aca="false">IF(B289&lt;2010, 0, metadata!$H$22*(denatran!M289 + denatran!N289))</f>
        <v>41351.6282241786</v>
      </c>
      <c r="X289" s="0" t="n">
        <f aca="false">IF(B289&lt;2010, 0, metadata!$H$23*(denatran!M289 + denatran!N289))</f>
        <v>6476.76104716048</v>
      </c>
      <c r="Y289" s="0" t="n">
        <f aca="false">IF(B289&lt;2010, 0, metadata!$H$24*(denatran!M289 + denatran!N289))</f>
        <v>1992.84955297246</v>
      </c>
      <c r="Z289" s="0" t="n">
        <f aca="false">IF(B289&lt;2010, 0, metadata!$H$25*(denatran!M289 + denatran!N289))</f>
        <v>48864.0206310672</v>
      </c>
      <c r="AA289" s="0" t="n">
        <f aca="false">IF(B289&lt;2010, 0, metadata!$H$26*(denatran!M289 + denatran!N289))</f>
        <v>7653.40082173339</v>
      </c>
      <c r="AB289" s="0" t="n">
        <f aca="false">IF(B289&lt;2010, 0, metadata!$H$27*(denatran!M289 + denatran!N289))</f>
        <v>2354.89256053335</v>
      </c>
    </row>
    <row r="290" customFormat="false" ht="12.8" hidden="false" customHeight="false" outlineLevel="0" collapsed="false">
      <c r="A290" s="0" t="str">
        <f aca="false">denatran!A290</f>
        <v>ESPIRITO SANTO</v>
      </c>
      <c r="B290" s="0" t="n">
        <f aca="false">denatran!B290</f>
        <v>2010</v>
      </c>
      <c r="C290" s="0" t="n">
        <f aca="false">metadata!$H$2*denatran!$D290</f>
        <v>170076.702962732</v>
      </c>
      <c r="D290" s="0" t="n">
        <f aca="false">IF(B290&gt;2006, 0, metadata!$H$3*denatran!D290)</f>
        <v>0</v>
      </c>
      <c r="E290" s="0" t="n">
        <f aca="false">IF(B290&lt;2003, 0, metadata!$H$4*denatran!D290)</f>
        <v>215429.413109187</v>
      </c>
      <c r="F290" s="0" t="n">
        <f aca="false">IF(B290&lt;2003, 0, metadata!$H$5*denatran!D290)</f>
        <v>254566.693955497</v>
      </c>
      <c r="G290" s="0" t="n">
        <f aca="false">IF(B290&lt;2003, 0, metadata!$H$6*(denatran!H290 + denatran!I290 + denatran!X290))</f>
        <v>36040.5555624824</v>
      </c>
      <c r="H290" s="0" t="n">
        <f aca="false">IF(B290&gt;2006, 0, metadata!$H$7*(denatran!H290 + denatran!I290 + denatran!X290))</f>
        <v>0</v>
      </c>
      <c r="I290" s="0" t="n">
        <f aca="false">IF(B290&lt;2003, 0, metadata!$H$8*(denatran!H290 + denatran!I290 + denatran!X290))</f>
        <v>31502.005551728</v>
      </c>
      <c r="J290" s="0" t="n">
        <f aca="false">IF(B290&lt;2003, 0, metadata!$H$9*(denatran!H290 + denatran!I290 + denatran!X290))</f>
        <v>37225.0069780706</v>
      </c>
      <c r="K290" s="0" t="n">
        <f aca="false">metadata!$H$10*(denatran!H290 + denatran!I290 + denatran!X290)</f>
        <v>30646.2945127545</v>
      </c>
      <c r="L290" s="5" t="n">
        <f aca="false">metadata!$H$11*(denatran!G290 + denatran!F290)</f>
        <v>5028.77890059253</v>
      </c>
      <c r="M290" s="0" t="n">
        <f aca="false">metadata!$H$12*(denatran!G290 + denatran!F290)</f>
        <v>16639.1815594533</v>
      </c>
      <c r="N290" s="0" t="n">
        <f aca="false">metadata!$H$13*(denatran!G290 + denatran!F290)</f>
        <v>9487.04041403068</v>
      </c>
      <c r="O290" s="0" t="n">
        <f aca="false">metadata!$H$14*(denatran!G290 + denatran!F290)</f>
        <v>17500.033305227</v>
      </c>
      <c r="P290" s="0" t="n">
        <f aca="false">metadata!$H$15*(denatran!G290 + denatran!F290)</f>
        <v>19432.9658206964</v>
      </c>
      <c r="Q290" s="0" t="n">
        <f aca="false">metadata!$H$16*(denatran!L290 + denatran!O290)</f>
        <v>10249.4293521255</v>
      </c>
      <c r="R290" s="0" t="n">
        <f aca="false">metadata!$H$17*(denatran!L290 + denatran!O290)</f>
        <v>2479.471348223</v>
      </c>
      <c r="S290" s="0" t="n">
        <f aca="false">metadata!$H$18*(denatran!L290 + denatran!O290)</f>
        <v>4641.09929965151</v>
      </c>
      <c r="T290" s="0" t="n">
        <f aca="false">metadata!$H$19*(denatran!M290 + denatran!N290)</f>
        <v>213842.063184708</v>
      </c>
      <c r="U290" s="0" t="n">
        <f aca="false">metadata!$H$20*(denatran!M290 + denatran!N290)</f>
        <v>30548.8661692439</v>
      </c>
      <c r="V290" s="0" t="n">
        <f aca="false">metadata!$H$21*(denatran!M290 + denatran!N290)</f>
        <v>10182.955389748</v>
      </c>
      <c r="W290" s="0" t="n">
        <f aca="false">IF(B290&lt;2010, 0, metadata!$H$22*(denatran!M290 + denatran!N290))</f>
        <v>36970.6683487224</v>
      </c>
      <c r="X290" s="0" t="n">
        <f aca="false">IF(B290&lt;2010, 0, metadata!$H$23*(denatran!M290 + denatran!N290))</f>
        <v>5790.58660883603</v>
      </c>
      <c r="Y290" s="0" t="n">
        <f aca="false">IF(B290&lt;2010, 0, metadata!$H$24*(denatran!M290 + denatran!N290))</f>
        <v>1781.71895656493</v>
      </c>
      <c r="Z290" s="0" t="n">
        <f aca="false">IF(B290&lt;2010, 0, metadata!$H$25*(denatran!M290 + denatran!N290))</f>
        <v>43687.1673140073</v>
      </c>
      <c r="AA290" s="0" t="n">
        <f aca="false">IF(B290&lt;2010, 0, metadata!$H$26*(denatran!M290 + denatran!N290))</f>
        <v>6842.56837448304</v>
      </c>
      <c r="AB290" s="0" t="n">
        <f aca="false">IF(B290&lt;2010, 0, metadata!$H$27*(denatran!M290 + denatran!N290))</f>
        <v>2105.40565368709</v>
      </c>
    </row>
    <row r="291" customFormat="false" ht="12.8" hidden="false" customHeight="false" outlineLevel="0" collapsed="false">
      <c r="A291" s="0" t="str">
        <f aca="false">denatran!A291</f>
        <v>ESPIRITO SANTO</v>
      </c>
      <c r="B291" s="0" t="n">
        <f aca="false">denatran!B291</f>
        <v>2009</v>
      </c>
      <c r="C291" s="0" t="n">
        <f aca="false">metadata!$H$2*denatran!$D291</f>
        <v>159403.577126365</v>
      </c>
      <c r="D291" s="0" t="n">
        <f aca="false">IF(B291&gt;2006, 0, metadata!$H$3*denatran!D291)</f>
        <v>0</v>
      </c>
      <c r="E291" s="0" t="n">
        <f aca="false">IF(B291&lt;2003, 0, metadata!$H$4*denatran!D291)</f>
        <v>201910.18798949</v>
      </c>
      <c r="F291" s="0" t="n">
        <f aca="false">IF(B291&lt;2003, 0, metadata!$H$5*denatran!D291)</f>
        <v>238591.417441992</v>
      </c>
      <c r="G291" s="0" t="n">
        <f aca="false">IF(B291&lt;2003, 0, metadata!$H$6*(denatran!H291 + denatran!I291 + denatran!X291))</f>
        <v>32742.0364978236</v>
      </c>
      <c r="H291" s="0" t="n">
        <f aca="false">IF(B291&gt;2006, 0, metadata!$H$7*(denatran!H291 + denatran!I291 + denatran!X291))</f>
        <v>0</v>
      </c>
      <c r="I291" s="0" t="n">
        <f aca="false">IF(B291&lt;2003, 0, metadata!$H$8*(denatran!H291 + denatran!I291 + denatran!X291))</f>
        <v>28618.865592711</v>
      </c>
      <c r="J291" s="0" t="n">
        <f aca="false">IF(B291&lt;2003, 0, metadata!$H$9*(denatran!H291 + denatran!I291 + denatran!X291))</f>
        <v>33818.0840468647</v>
      </c>
      <c r="K291" s="0" t="n">
        <f aca="false">metadata!$H$10*(denatran!H291 + denatran!I291 + denatran!X291)</f>
        <v>27841.4713036279</v>
      </c>
      <c r="L291" s="5" t="n">
        <f aca="false">metadata!$H$11*(denatran!G291 + denatran!F291)</f>
        <v>4725.52184845657</v>
      </c>
      <c r="M291" s="0" t="n">
        <f aca="false">metadata!$H$12*(denatran!G291 + denatran!F291)</f>
        <v>15635.767162157</v>
      </c>
      <c r="N291" s="0" t="n">
        <f aca="false">metadata!$H$13*(denatran!G291 + denatran!F291)</f>
        <v>8914.93096831323</v>
      </c>
      <c r="O291" s="0" t="n">
        <f aca="false">metadata!$H$14*(denatran!G291 + denatran!F291)</f>
        <v>16444.7058356103</v>
      </c>
      <c r="P291" s="0" t="n">
        <f aca="false">metadata!$H$15*(denatran!G291 + denatran!F291)</f>
        <v>18261.0741854629</v>
      </c>
      <c r="Q291" s="0" t="n">
        <f aca="false">metadata!$H$16*(denatran!L291 + denatran!O291)</f>
        <v>9746.6939573062</v>
      </c>
      <c r="R291" s="0" t="n">
        <f aca="false">metadata!$H$17*(denatran!L291 + denatran!O291)</f>
        <v>2357.85306447597</v>
      </c>
      <c r="S291" s="0" t="n">
        <f aca="false">metadata!$H$18*(denatran!L291 + denatran!O291)</f>
        <v>4413.45297821782</v>
      </c>
      <c r="T291" s="0" t="n">
        <f aca="false">metadata!$H$19*(denatran!M291 + denatran!N291)</f>
        <v>190835.402130436</v>
      </c>
      <c r="U291" s="0" t="n">
        <f aca="false">metadata!$H$20*(denatran!M291 + denatran!N291)</f>
        <v>27262.200304348</v>
      </c>
      <c r="V291" s="0" t="n">
        <f aca="false">metadata!$H$21*(denatran!M291 + denatran!N291)</f>
        <v>9087.40010144934</v>
      </c>
      <c r="W291" s="0" t="n">
        <f aca="false">IF(B291&lt;2010, 0, metadata!$H$22*(denatran!M291 + denatran!N291))</f>
        <v>0</v>
      </c>
      <c r="X291" s="0" t="n">
        <f aca="false">IF(B291&lt;2010, 0, metadata!$H$23*(denatran!M291 + denatran!N291))</f>
        <v>0</v>
      </c>
      <c r="Y291" s="0" t="n">
        <f aca="false">IF(B291&lt;2010, 0, metadata!$H$24*(denatran!M291 + denatran!N291))</f>
        <v>0</v>
      </c>
      <c r="Z291" s="0" t="n">
        <f aca="false">IF(B291&lt;2010, 0, metadata!$H$25*(denatran!M291 + denatran!N291))</f>
        <v>0</v>
      </c>
      <c r="AA291" s="0" t="n">
        <f aca="false">IF(B291&lt;2010, 0, metadata!$H$26*(denatran!M291 + denatran!N291))</f>
        <v>0</v>
      </c>
      <c r="AB291" s="0" t="n">
        <f aca="false">IF(B291&lt;2010, 0, metadata!$H$27*(denatran!M291 + denatran!N291))</f>
        <v>0</v>
      </c>
    </row>
    <row r="292" customFormat="false" ht="12.8" hidden="false" customHeight="false" outlineLevel="0" collapsed="false">
      <c r="A292" s="0" t="str">
        <f aca="false">denatran!A292</f>
        <v>ESPIRITO SANTO</v>
      </c>
      <c r="B292" s="0" t="n">
        <f aca="false">denatran!B292</f>
        <v>2008</v>
      </c>
      <c r="C292" s="0" t="n">
        <f aca="false">metadata!$H$2*denatran!$D292</f>
        <v>144470.316607092</v>
      </c>
      <c r="D292" s="0" t="n">
        <f aca="false">IF(B292&gt;2006, 0, metadata!$H$3*denatran!D292)</f>
        <v>0</v>
      </c>
      <c r="E292" s="0" t="n">
        <f aca="false">IF(B292&lt;2003, 0, metadata!$H$4*denatran!D292)</f>
        <v>182994.819256252</v>
      </c>
      <c r="F292" s="0" t="n">
        <f aca="false">IF(B292&lt;2003, 0, metadata!$H$5*denatran!D292)</f>
        <v>216239.674409907</v>
      </c>
      <c r="G292" s="0" t="n">
        <f aca="false">IF(B292&lt;2003, 0, metadata!$H$6*(denatran!H292 + denatran!I292 + denatran!X292))</f>
        <v>29306.265741392</v>
      </c>
      <c r="H292" s="0" t="n">
        <f aca="false">IF(B292&gt;2006, 0, metadata!$H$7*(denatran!H292 + denatran!I292 + denatran!X292))</f>
        <v>0</v>
      </c>
      <c r="I292" s="0" t="n">
        <f aca="false">IF(B292&lt;2003, 0, metadata!$H$8*(denatran!H292 + denatran!I292 + denatran!X292))</f>
        <v>25615.7579059849</v>
      </c>
      <c r="J292" s="0" t="n">
        <f aca="false">IF(B292&lt;2003, 0, metadata!$H$9*(denatran!H292 + denatran!I292 + denatran!X292))</f>
        <v>30269.3987286962</v>
      </c>
      <c r="K292" s="0" t="n">
        <f aca="false">metadata!$H$10*(denatran!H292 + denatran!I292 + denatran!X292)</f>
        <v>24919.9391341981</v>
      </c>
      <c r="L292" s="5" t="n">
        <f aca="false">metadata!$H$11*(denatran!G292 + denatran!F292)</f>
        <v>4545.38450063397</v>
      </c>
      <c r="M292" s="0" t="n">
        <f aca="false">metadata!$H$12*(denatran!G292 + denatran!F292)</f>
        <v>15039.7302125696</v>
      </c>
      <c r="N292" s="0" t="n">
        <f aca="false">metadata!$H$13*(denatran!G292 + denatran!F292)</f>
        <v>8575.09294149763</v>
      </c>
      <c r="O292" s="0" t="n">
        <f aca="false">metadata!$H$14*(denatran!G292 + denatran!F292)</f>
        <v>15817.8320659086</v>
      </c>
      <c r="P292" s="0" t="n">
        <f aca="false">metadata!$H$15*(denatran!G292 + denatran!F292)</f>
        <v>17564.9602793902</v>
      </c>
      <c r="Q292" s="0" t="n">
        <f aca="false">metadata!$H$16*(denatran!L292 + denatran!O292)</f>
        <v>9275.23200840877</v>
      </c>
      <c r="R292" s="0" t="n">
        <f aca="false">metadata!$H$17*(denatran!L292 + denatran!O292)</f>
        <v>2243.800237347</v>
      </c>
      <c r="S292" s="0" t="n">
        <f aca="false">metadata!$H$18*(denatran!L292 + denatran!O292)</f>
        <v>4199.96775424421</v>
      </c>
      <c r="T292" s="0" t="n">
        <f aca="false">metadata!$H$19*(denatran!M292 + denatran!N292)</f>
        <v>169530.348842017</v>
      </c>
      <c r="U292" s="0" t="n">
        <f aca="false">metadata!$H$20*(denatran!M292 + denatran!N292)</f>
        <v>24218.6212631452</v>
      </c>
      <c r="V292" s="0" t="n">
        <f aca="false">metadata!$H$21*(denatran!M292 + denatran!N292)</f>
        <v>8072.87375438175</v>
      </c>
      <c r="W292" s="0" t="n">
        <f aca="false">IF(B292&lt;2010, 0, metadata!$H$22*(denatran!M292 + denatran!N292))</f>
        <v>0</v>
      </c>
      <c r="X292" s="0" t="n">
        <f aca="false">IF(B292&lt;2010, 0, metadata!$H$23*(denatran!M292 + denatran!N292))</f>
        <v>0</v>
      </c>
      <c r="Y292" s="0" t="n">
        <f aca="false">IF(B292&lt;2010, 0, metadata!$H$24*(denatran!M292 + denatran!N292))</f>
        <v>0</v>
      </c>
      <c r="Z292" s="0" t="n">
        <f aca="false">IF(B292&lt;2010, 0, metadata!$H$25*(denatran!M292 + denatran!N292))</f>
        <v>0</v>
      </c>
      <c r="AA292" s="0" t="n">
        <f aca="false">IF(B292&lt;2010, 0, metadata!$H$26*(denatran!M292 + denatran!N292))</f>
        <v>0</v>
      </c>
      <c r="AB292" s="0" t="n">
        <f aca="false">IF(B292&lt;2010, 0, metadata!$H$27*(denatran!M292 + denatran!N292))</f>
        <v>0</v>
      </c>
    </row>
    <row r="293" customFormat="false" ht="12.8" hidden="false" customHeight="false" outlineLevel="0" collapsed="false">
      <c r="A293" s="0" t="str">
        <f aca="false">denatran!A293</f>
        <v>ESPIRITO SANTO</v>
      </c>
      <c r="B293" s="0" t="n">
        <f aca="false">denatran!B293</f>
        <v>2007</v>
      </c>
      <c r="C293" s="0" t="n">
        <f aca="false">metadata!$H$2*denatran!$D293</f>
        <v>131691.214794326</v>
      </c>
      <c r="D293" s="0" t="n">
        <f aca="false">IF(B293&gt;2006, 0, metadata!$H$3*denatran!D293)</f>
        <v>0</v>
      </c>
      <c r="E293" s="0" t="n">
        <f aca="false">IF(B293&lt;2003, 0, metadata!$H$4*denatran!D293)</f>
        <v>166808.03790625</v>
      </c>
      <c r="F293" s="0" t="n">
        <f aca="false">IF(B293&lt;2003, 0, metadata!$H$5*denatran!D293)</f>
        <v>197112.224009427</v>
      </c>
      <c r="G293" s="0" t="n">
        <f aca="false">IF(B293&lt;2003, 0, metadata!$H$6*(denatran!H293 + denatran!I293 + denatran!X293))</f>
        <v>26354.9592098551</v>
      </c>
      <c r="H293" s="0" t="n">
        <f aca="false">IF(B293&gt;2006, 0, metadata!$H$7*(denatran!H293 + denatran!I293 + denatran!X293))</f>
        <v>0</v>
      </c>
      <c r="I293" s="0" t="n">
        <f aca="false">IF(B293&lt;2003, 0, metadata!$H$8*(denatran!H293 + denatran!I293 + denatran!X293))</f>
        <v>23036.1063637066</v>
      </c>
      <c r="J293" s="0" t="n">
        <f aca="false">IF(B293&lt;2003, 0, metadata!$H$9*(denatran!H293 + denatran!I293 + denatran!X293))</f>
        <v>27221.0992639329</v>
      </c>
      <c r="K293" s="0" t="n">
        <f aca="false">metadata!$H$10*(denatran!H293 + denatran!I293 + denatran!X293)</f>
        <v>22410.3604734006</v>
      </c>
      <c r="L293" s="5" t="n">
        <f aca="false">metadata!$H$11*(denatran!G293 + denatran!F293)</f>
        <v>4253.42757732822</v>
      </c>
      <c r="M293" s="0" t="n">
        <f aca="false">metadata!$H$12*(denatran!G293 + denatran!F293)</f>
        <v>14073.7055870185</v>
      </c>
      <c r="N293" s="0" t="n">
        <f aca="false">metadata!$H$13*(denatran!G293 + denatran!F293)</f>
        <v>8024.30174838484</v>
      </c>
      <c r="O293" s="0" t="n">
        <f aca="false">metadata!$H$14*(denatran!G293 + denatran!F293)</f>
        <v>14801.8287811072</v>
      </c>
      <c r="P293" s="0" t="n">
        <f aca="false">metadata!$H$15*(denatran!G293 + denatran!F293)</f>
        <v>16436.7363061612</v>
      </c>
      <c r="Q293" s="0" t="n">
        <f aca="false">metadata!$H$16*(denatran!L293 + denatran!O293)</f>
        <v>8699.91861645009</v>
      </c>
      <c r="R293" s="0" t="n">
        <f aca="false">metadata!$H$17*(denatran!L293 + denatran!O293)</f>
        <v>2104.62438446747</v>
      </c>
      <c r="S293" s="0" t="n">
        <f aca="false">metadata!$H$18*(denatran!L293 + denatran!O293)</f>
        <v>3939.45699908243</v>
      </c>
      <c r="T293" s="0" t="n">
        <f aca="false">metadata!$H$19*(denatran!M293 + denatran!N293)</f>
        <v>138869.188545215</v>
      </c>
      <c r="U293" s="0" t="n">
        <f aca="false">metadata!$H$20*(denatran!M293 + denatran!N293)</f>
        <v>19838.4555064592</v>
      </c>
      <c r="V293" s="0" t="n">
        <f aca="false">metadata!$H$21*(denatran!M293 + denatran!N293)</f>
        <v>6612.81850215308</v>
      </c>
      <c r="W293" s="0" t="n">
        <f aca="false">IF(B293&lt;2010, 0, metadata!$H$22*(denatran!M293 + denatran!N293))</f>
        <v>0</v>
      </c>
      <c r="X293" s="0" t="n">
        <f aca="false">IF(B293&lt;2010, 0, metadata!$H$23*(denatran!M293 + denatran!N293))</f>
        <v>0</v>
      </c>
      <c r="Y293" s="0" t="n">
        <f aca="false">IF(B293&lt;2010, 0, metadata!$H$24*(denatran!M293 + denatran!N293))</f>
        <v>0</v>
      </c>
      <c r="Z293" s="0" t="n">
        <f aca="false">IF(B293&lt;2010, 0, metadata!$H$25*(denatran!M293 + denatran!N293))</f>
        <v>0</v>
      </c>
      <c r="AA293" s="0" t="n">
        <f aca="false">IF(B293&lt;2010, 0, metadata!$H$26*(denatran!M293 + denatran!N293))</f>
        <v>0</v>
      </c>
      <c r="AB293" s="0" t="n">
        <f aca="false">IF(B293&lt;2010, 0, metadata!$H$27*(denatran!M293 + denatran!N293))</f>
        <v>0</v>
      </c>
    </row>
    <row r="294" customFormat="false" ht="12.8" hidden="false" customHeight="false" outlineLevel="0" collapsed="false">
      <c r="A294" s="0" t="str">
        <f aca="false">denatran!A294</f>
        <v>ESPIRITO SANTO</v>
      </c>
      <c r="B294" s="0" t="n">
        <f aca="false">denatran!B294</f>
        <v>2006</v>
      </c>
      <c r="C294" s="0" t="n">
        <f aca="false">metadata!$H$2*denatran!$D294</f>
        <v>119443.425248669</v>
      </c>
      <c r="D294" s="0" t="n">
        <f aca="false">IF(B294&gt;2006, 0, metadata!$H$3*denatran!D294)</f>
        <v>9091.29706705893</v>
      </c>
      <c r="E294" s="0" t="n">
        <f aca="false">IF(B294&lt;2003, 0, metadata!$H$4*denatran!D294)</f>
        <v>151294.248729118</v>
      </c>
      <c r="F294" s="0" t="n">
        <f aca="false">IF(B294&lt;2003, 0, metadata!$H$5*denatran!D294)</f>
        <v>178780.028955154</v>
      </c>
      <c r="G294" s="0" t="n">
        <f aca="false">IF(B294&lt;2003, 0, metadata!$H$6*(denatran!H294 + denatran!I294 + denatran!X294))</f>
        <v>23722.1503661366</v>
      </c>
      <c r="H294" s="0" t="n">
        <f aca="false">IF(B294&gt;2006, 0, metadata!$H$7*(denatran!H294 + denatran!I294 + denatran!X294))</f>
        <v>917.631162956611</v>
      </c>
      <c r="I294" s="0" t="n">
        <f aca="false">IF(B294&lt;2003, 0, metadata!$H$8*(denatran!H294 + denatran!I294 + denatran!X294))</f>
        <v>20734.8444237325</v>
      </c>
      <c r="J294" s="0" t="n">
        <f aca="false">IF(B294&lt;2003, 0, metadata!$H$9*(denatran!H294 + denatran!I294 + denatran!X294))</f>
        <v>24501.7647240023</v>
      </c>
      <c r="K294" s="0" t="n">
        <f aca="false">metadata!$H$10*(denatran!H294 + denatran!I294 + denatran!X294)</f>
        <v>20171.609323172</v>
      </c>
      <c r="L294" s="5" t="n">
        <f aca="false">metadata!$H$11*(denatran!G294 + denatran!F294)</f>
        <v>3952.97709313702</v>
      </c>
      <c r="M294" s="0" t="n">
        <f aca="false">metadata!$H$12*(denatran!G294 + denatran!F294)</f>
        <v>13079.5775382602</v>
      </c>
      <c r="N294" s="0" t="n">
        <f aca="false">metadata!$H$13*(denatran!G294 + denatran!F294)</f>
        <v>7457.48703207247</v>
      </c>
      <c r="O294" s="0" t="n">
        <f aca="false">metadata!$H$14*(denatran!G294 + denatran!F294)</f>
        <v>13756.2681024903</v>
      </c>
      <c r="P294" s="0" t="n">
        <f aca="false">metadata!$H$15*(denatran!G294 + denatran!F294)</f>
        <v>15275.69023404</v>
      </c>
      <c r="Q294" s="0" t="n">
        <f aca="false">metadata!$H$16*(denatran!L294 + denatran!O294)</f>
        <v>8053.79742240418</v>
      </c>
      <c r="R294" s="0" t="n">
        <f aca="false">metadata!$H$17*(denatran!L294 + denatran!O294)</f>
        <v>1948.31919584892</v>
      </c>
      <c r="S294" s="0" t="n">
        <f aca="false">metadata!$H$18*(denatran!L294 + denatran!O294)</f>
        <v>3646.88338174689</v>
      </c>
      <c r="T294" s="0" t="n">
        <f aca="false">metadata!$H$19*(denatran!M294 + denatran!N294)</f>
        <v>115033.913205536</v>
      </c>
      <c r="U294" s="0" t="n">
        <f aca="false">metadata!$H$20*(denatran!M294 + denatran!N294)</f>
        <v>16433.4161722194</v>
      </c>
      <c r="V294" s="0" t="n">
        <f aca="false">metadata!$H$21*(denatran!M294 + denatran!N294)</f>
        <v>5477.80539073979</v>
      </c>
      <c r="W294" s="0" t="n">
        <f aca="false">IF(B294&lt;2010, 0, metadata!$H$22*(denatran!M294 + denatran!N294))</f>
        <v>0</v>
      </c>
      <c r="X294" s="0" t="n">
        <f aca="false">IF(B294&lt;2010, 0, metadata!$H$23*(denatran!M294 + denatran!N294))</f>
        <v>0</v>
      </c>
      <c r="Y294" s="0" t="n">
        <f aca="false">IF(B294&lt;2010, 0, metadata!$H$24*(denatran!M294 + denatran!N294))</f>
        <v>0</v>
      </c>
      <c r="Z294" s="0" t="n">
        <f aca="false">IF(B294&lt;2010, 0, metadata!$H$25*(denatran!M294 + denatran!N294))</f>
        <v>0</v>
      </c>
      <c r="AA294" s="0" t="n">
        <f aca="false">IF(B294&lt;2010, 0, metadata!$H$26*(denatran!M294 + denatran!N294))</f>
        <v>0</v>
      </c>
      <c r="AB294" s="0" t="n">
        <f aca="false">IF(B294&lt;2010, 0, metadata!$H$27*(denatran!M294 + denatran!N294))</f>
        <v>0</v>
      </c>
    </row>
    <row r="295" customFormat="false" ht="12.8" hidden="false" customHeight="false" outlineLevel="0" collapsed="false">
      <c r="A295" s="0" t="str">
        <f aca="false">denatran!A295</f>
        <v>ESPIRITO SANTO</v>
      </c>
      <c r="B295" s="0" t="n">
        <f aca="false">denatran!B295</f>
        <v>2005</v>
      </c>
      <c r="C295" s="0" t="n">
        <f aca="false">metadata!$H$2*denatran!$D295</f>
        <v>109962.626647024</v>
      </c>
      <c r="D295" s="0" t="n">
        <f aca="false">IF(B295&gt;2006, 0, metadata!$H$3*denatran!D295)</f>
        <v>8369.67713409844</v>
      </c>
      <c r="E295" s="0" t="n">
        <f aca="false">IF(B295&lt;2003, 0, metadata!$H$4*denatran!D295)</f>
        <v>139285.297220889</v>
      </c>
      <c r="F295" s="0" t="n">
        <f aca="false">IF(B295&lt;2003, 0, metadata!$H$5*denatran!D295)</f>
        <v>164589.398997989</v>
      </c>
      <c r="G295" s="0" t="n">
        <f aca="false">IF(B295&lt;2003, 0, metadata!$H$6*(denatran!H295 + denatran!I295 + denatran!X295))</f>
        <v>21652.3105537395</v>
      </c>
      <c r="H295" s="0" t="n">
        <f aca="false">IF(B295&gt;2006, 0, metadata!$H$7*(denatran!H295 + denatran!I295 + denatran!X295))</f>
        <v>837.564664562975</v>
      </c>
      <c r="I295" s="0" t="n">
        <f aca="false">IF(B295&lt;2003, 0, metadata!$H$8*(denatran!H295 + denatran!I295 + denatran!X295))</f>
        <v>18925.6574052839</v>
      </c>
      <c r="J295" s="0" t="n">
        <f aca="false">IF(B295&lt;2003, 0, metadata!$H$9*(denatran!H295 + denatran!I295 + denatran!X295))</f>
        <v>22363.9008576589</v>
      </c>
      <c r="K295" s="0" t="n">
        <f aca="false">metadata!$H$10*(denatran!H295 + denatran!I295 + denatran!X295)</f>
        <v>18411.5665187548</v>
      </c>
      <c r="L295" s="5" t="n">
        <f aca="false">metadata!$H$11*(denatran!G295 + denatran!F295)</f>
        <v>3697.21012490837</v>
      </c>
      <c r="M295" s="0" t="n">
        <f aca="false">metadata!$H$12*(denatran!G295 + denatran!F295)</f>
        <v>12233.2979333315</v>
      </c>
      <c r="N295" s="0" t="n">
        <f aca="false">metadata!$H$13*(denatran!G295 + denatran!F295)</f>
        <v>6974.96998128836</v>
      </c>
      <c r="O295" s="0" t="n">
        <f aca="false">metadata!$H$14*(denatran!G295 + denatran!F295)</f>
        <v>12866.2050174239</v>
      </c>
      <c r="P295" s="0" t="n">
        <f aca="false">metadata!$H$15*(denatran!G295 + denatran!F295)</f>
        <v>14287.3169430478</v>
      </c>
      <c r="Q295" s="0" t="n">
        <f aca="false">metadata!$H$16*(denatran!L295 + denatran!O295)</f>
        <v>7454.29136473236</v>
      </c>
      <c r="R295" s="0" t="n">
        <f aca="false">metadata!$H$17*(denatran!L295 + denatran!O295)</f>
        <v>1803.29081992523</v>
      </c>
      <c r="S295" s="0" t="n">
        <f aca="false">metadata!$H$18*(denatran!L295 + denatran!O295)</f>
        <v>3375.4178153424</v>
      </c>
      <c r="T295" s="0" t="n">
        <f aca="false">metadata!$H$19*(denatran!M295 + denatran!N295)</f>
        <v>99879.9379360127</v>
      </c>
      <c r="U295" s="0" t="n">
        <f aca="false">metadata!$H$20*(denatran!M295 + denatran!N295)</f>
        <v>14268.5625622875</v>
      </c>
      <c r="V295" s="0" t="n">
        <f aca="false">metadata!$H$21*(denatran!M295 + denatran!N295)</f>
        <v>4756.18752076251</v>
      </c>
      <c r="W295" s="0" t="n">
        <f aca="false">IF(B295&lt;2010, 0, metadata!$H$22*(denatran!M295 + denatran!N295))</f>
        <v>0</v>
      </c>
      <c r="X295" s="0" t="n">
        <f aca="false">IF(B295&lt;2010, 0, metadata!$H$23*(denatran!M295 + denatran!N295))</f>
        <v>0</v>
      </c>
      <c r="Y295" s="0" t="n">
        <f aca="false">IF(B295&lt;2010, 0, metadata!$H$24*(denatran!M295 + denatran!N295))</f>
        <v>0</v>
      </c>
      <c r="Z295" s="0" t="n">
        <f aca="false">IF(B295&lt;2010, 0, metadata!$H$25*(denatran!M295 + denatran!N295))</f>
        <v>0</v>
      </c>
      <c r="AA295" s="0" t="n">
        <f aca="false">IF(B295&lt;2010, 0, metadata!$H$26*(denatran!M295 + denatran!N295))</f>
        <v>0</v>
      </c>
      <c r="AB295" s="0" t="n">
        <f aca="false">IF(B295&lt;2010, 0, metadata!$H$27*(denatran!M295 + denatran!N295))</f>
        <v>0</v>
      </c>
    </row>
    <row r="296" customFormat="false" ht="12.8" hidden="false" customHeight="false" outlineLevel="0" collapsed="false">
      <c r="A296" s="0" t="str">
        <f aca="false">denatran!A296</f>
        <v>ESPIRITO SANTO</v>
      </c>
      <c r="B296" s="0" t="n">
        <f aca="false">denatran!B296</f>
        <v>2004</v>
      </c>
      <c r="C296" s="0" t="n">
        <f aca="false">metadata!$H$2*denatran!$D296</f>
        <v>102116.394608312</v>
      </c>
      <c r="D296" s="0" t="n">
        <f aca="false">IF(B296&gt;2006, 0, metadata!$H$3*denatran!D296)</f>
        <v>7772.47032951715</v>
      </c>
      <c r="E296" s="0" t="n">
        <f aca="false">IF(B296&lt;2003, 0, metadata!$H$4*denatran!D296)</f>
        <v>129346.786338605</v>
      </c>
      <c r="F296" s="0" t="n">
        <f aca="false">IF(B296&lt;2003, 0, metadata!$H$5*denatran!D296)</f>
        <v>152845.348723566</v>
      </c>
      <c r="G296" s="0" t="n">
        <f aca="false">IF(B296&lt;2003, 0, metadata!$H$6*(denatran!H296 + denatran!I296 + denatran!X296))</f>
        <v>19883.5814586098</v>
      </c>
      <c r="H296" s="0" t="n">
        <f aca="false">IF(B296&gt;2006, 0, metadata!$H$7*(denatran!H296 + denatran!I296 + denatran!X296))</f>
        <v>769.14586983027</v>
      </c>
      <c r="I296" s="0" t="n">
        <f aca="false">IF(B296&lt;2003, 0, metadata!$H$8*(denatran!H296 + denatran!I296 + denatran!X296))</f>
        <v>17379.6625418672</v>
      </c>
      <c r="J296" s="0" t="n">
        <f aca="false">IF(B296&lt;2003, 0, metadata!$H$9*(denatran!H296 + denatran!I296 + denatran!X296))</f>
        <v>20537.0435331547</v>
      </c>
      <c r="K296" s="0" t="n">
        <f aca="false">metadata!$H$10*(denatran!H296 + denatran!I296 + denatran!X296)</f>
        <v>16907.566596538</v>
      </c>
      <c r="L296" s="5" t="n">
        <f aca="false">metadata!$H$11*(denatran!G296 + denatran!F296)</f>
        <v>3468.84412266669</v>
      </c>
      <c r="M296" s="0" t="n">
        <f aca="false">metadata!$H$12*(denatran!G296 + denatran!F296)</f>
        <v>11477.6824154454</v>
      </c>
      <c r="N296" s="0" t="n">
        <f aca="false">metadata!$H$13*(denatran!G296 + denatran!F296)</f>
        <v>6544.14620969597</v>
      </c>
      <c r="O296" s="0" t="n">
        <f aca="false">metadata!$H$14*(denatran!G296 + denatran!F296)</f>
        <v>12071.4966550141</v>
      </c>
      <c r="P296" s="0" t="n">
        <f aca="false">metadata!$H$15*(denatran!G296 + denatran!F296)</f>
        <v>13404.8305971779</v>
      </c>
      <c r="Q296" s="0" t="n">
        <f aca="false">metadata!$H$16*(denatran!L296 + denatran!O296)</f>
        <v>6953.32616496526</v>
      </c>
      <c r="R296" s="0" t="n">
        <f aca="false">metadata!$H$17*(denatran!L296 + denatran!O296)</f>
        <v>1682.10076957167</v>
      </c>
      <c r="S296" s="0" t="n">
        <f aca="false">metadata!$H$18*(denatran!L296 + denatran!O296)</f>
        <v>3148.57306546306</v>
      </c>
      <c r="T296" s="0" t="n">
        <f aca="false">metadata!$H$19*(denatran!M296 + denatran!N296)</f>
        <v>88841.6770554925</v>
      </c>
      <c r="U296" s="0" t="n">
        <f aca="false">metadata!$H$20*(denatran!M296 + denatran!N296)</f>
        <v>12691.6681507846</v>
      </c>
      <c r="V296" s="0" t="n">
        <f aca="false">metadata!$H$21*(denatran!M296 + denatran!N296)</f>
        <v>4230.55605026155</v>
      </c>
      <c r="W296" s="0" t="n">
        <f aca="false">IF(B296&lt;2010, 0, metadata!$H$22*(denatran!M296 + denatran!N296))</f>
        <v>0</v>
      </c>
      <c r="X296" s="0" t="n">
        <f aca="false">IF(B296&lt;2010, 0, metadata!$H$23*(denatran!M296 + denatran!N296))</f>
        <v>0</v>
      </c>
      <c r="Y296" s="0" t="n">
        <f aca="false">IF(B296&lt;2010, 0, metadata!$H$24*(denatran!M296 + denatran!N296))</f>
        <v>0</v>
      </c>
      <c r="Z296" s="0" t="n">
        <f aca="false">IF(B296&lt;2010, 0, metadata!$H$25*(denatran!M296 + denatran!N296))</f>
        <v>0</v>
      </c>
      <c r="AA296" s="0" t="n">
        <f aca="false">IF(B296&lt;2010, 0, metadata!$H$26*(denatran!M296 + denatran!N296))</f>
        <v>0</v>
      </c>
      <c r="AB296" s="0" t="n">
        <f aca="false">IF(B296&lt;2010, 0, metadata!$H$27*(denatran!M296 + denatran!N296))</f>
        <v>0</v>
      </c>
    </row>
    <row r="297" customFormat="false" ht="12.8" hidden="false" customHeight="false" outlineLevel="0" collapsed="false">
      <c r="A297" s="0" t="str">
        <f aca="false">denatran!A297</f>
        <v>ESPIRITO SANTO</v>
      </c>
      <c r="B297" s="0" t="n">
        <f aca="false">denatran!B297</f>
        <v>2003</v>
      </c>
      <c r="C297" s="0" t="n">
        <f aca="false">metadata!$H$2*denatran!$D297</f>
        <v>95217.9298931377</v>
      </c>
      <c r="D297" s="0" t="n">
        <f aca="false">IF(B297&gt;2006, 0, metadata!$H$3*denatran!D297)</f>
        <v>7247.40172987085</v>
      </c>
      <c r="E297" s="0" t="n">
        <f aca="false">IF(B297&lt;2003, 0, metadata!$H$4*denatran!D297)</f>
        <v>120608.774729395</v>
      </c>
      <c r="F297" s="0" t="n">
        <f aca="false">IF(B297&lt;2003, 0, metadata!$H$5*denatran!D297)</f>
        <v>142519.893647596</v>
      </c>
      <c r="G297" s="0" t="n">
        <f aca="false">IF(B297&lt;2003, 0, metadata!$H$6*(denatran!H297 + denatran!I297 + denatran!X297))</f>
        <v>18502.1076166586</v>
      </c>
      <c r="H297" s="0" t="n">
        <f aca="false">IF(B297&gt;2006, 0, metadata!$H$7*(denatran!H297 + denatran!I297 + denatran!X297))</f>
        <v>715.707061433143</v>
      </c>
      <c r="I297" s="0" t="n">
        <f aca="false">IF(B297&lt;2003, 0, metadata!$H$8*(denatran!H297 + denatran!I297 + denatran!X297))</f>
        <v>16172.1562767858</v>
      </c>
      <c r="J297" s="0" t="n">
        <f aca="false">IF(B297&lt;2003, 0, metadata!$H$9*(denatran!H297 + denatran!I297 + denatran!X297))</f>
        <v>19110.1683753204</v>
      </c>
      <c r="K297" s="0" t="n">
        <f aca="false">metadata!$H$10*(denatran!H297 + denatran!I297 + denatran!X297)</f>
        <v>15732.8606698021</v>
      </c>
      <c r="L297" s="5" t="n">
        <f aca="false">metadata!$H$11*(denatran!G297 + denatran!F297)</f>
        <v>3287.15577676935</v>
      </c>
      <c r="M297" s="0" t="n">
        <f aca="false">metadata!$H$12*(denatran!G297 + denatran!F297)</f>
        <v>10876.5135364027</v>
      </c>
      <c r="N297" s="0" t="n">
        <f aca="false">metadata!$H$13*(denatran!G297 + denatran!F297)</f>
        <v>6201.38214820914</v>
      </c>
      <c r="O297" s="0" t="n">
        <f aca="false">metadata!$H$14*(denatran!G297 + denatran!F297)</f>
        <v>11439.2254481809</v>
      </c>
      <c r="P297" s="0" t="n">
        <f aca="false">metadata!$H$15*(denatran!G297 + denatran!F297)</f>
        <v>12702.7230904379</v>
      </c>
      <c r="Q297" s="0" t="n">
        <f aca="false">metadata!$H$16*(denatran!L297 + denatran!O297)</f>
        <v>6590.43617926825</v>
      </c>
      <c r="R297" s="0" t="n">
        <f aca="false">metadata!$H$17*(denatran!L297 + denatran!O297)</f>
        <v>1594.31292390919</v>
      </c>
      <c r="S297" s="0" t="n">
        <f aca="false">metadata!$H$18*(denatran!L297 + denatran!O297)</f>
        <v>2984.25089682255</v>
      </c>
      <c r="T297" s="0" t="n">
        <f aca="false">metadata!$H$19*(denatran!M297 + denatran!N297)</f>
        <v>78503.7563486993</v>
      </c>
      <c r="U297" s="0" t="n">
        <f aca="false">metadata!$H$20*(denatran!M297 + denatran!N297)</f>
        <v>11214.8223355285</v>
      </c>
      <c r="V297" s="0" t="n">
        <f aca="false">metadata!$H$21*(denatran!M297 + denatran!N297)</f>
        <v>3738.27411184282</v>
      </c>
      <c r="W297" s="0" t="n">
        <f aca="false">IF(B297&lt;2010, 0, metadata!$H$22*(denatran!M297 + denatran!N297))</f>
        <v>0</v>
      </c>
      <c r="X297" s="0" t="n">
        <f aca="false">IF(B297&lt;2010, 0, metadata!$H$23*(denatran!M297 + denatran!N297))</f>
        <v>0</v>
      </c>
      <c r="Y297" s="0" t="n">
        <f aca="false">IF(B297&lt;2010, 0, metadata!$H$24*(denatran!M297 + denatran!N297))</f>
        <v>0</v>
      </c>
      <c r="Z297" s="0" t="n">
        <f aca="false">IF(B297&lt;2010, 0, metadata!$H$25*(denatran!M297 + denatran!N297))</f>
        <v>0</v>
      </c>
      <c r="AA297" s="0" t="n">
        <f aca="false">IF(B297&lt;2010, 0, metadata!$H$26*(denatran!M297 + denatran!N297))</f>
        <v>0</v>
      </c>
      <c r="AB297" s="0" t="n">
        <f aca="false">IF(B297&lt;2010, 0, metadata!$H$27*(denatran!M297 + denatran!N297))</f>
        <v>0</v>
      </c>
    </row>
    <row r="298" customFormat="false" ht="12.8" hidden="false" customHeight="false" outlineLevel="0" collapsed="false">
      <c r="A298" s="0" t="str">
        <f aca="false">denatran!A298</f>
        <v>ESPIRITO SANTO</v>
      </c>
      <c r="B298" s="0" t="n">
        <f aca="false">denatran!B298</f>
        <v>2002</v>
      </c>
      <c r="C298" s="0" t="n">
        <f aca="false">metadata!$H$2*denatran!$D298</f>
        <v>89697.7517061733</v>
      </c>
      <c r="D298" s="0" t="n">
        <f aca="false">IF(B298&gt;2006, 0, metadata!$H$3*denatran!D298)</f>
        <v>6827.23980252901</v>
      </c>
      <c r="E298" s="0" t="n">
        <f aca="false">IF(B298&lt;2003, 0, metadata!$H$4*denatran!D298)</f>
        <v>0</v>
      </c>
      <c r="F298" s="0" t="n">
        <f aca="false">IF(B298&lt;2003, 0, metadata!$H$5*denatran!D298)</f>
        <v>0</v>
      </c>
      <c r="G298" s="0" t="n">
        <f aca="false">IF(B298&lt;2003, 0, metadata!$H$6*(denatran!H298 + denatran!I298 + denatran!X298))</f>
        <v>0</v>
      </c>
      <c r="H298" s="0" t="n">
        <f aca="false">IF(B298&gt;2006, 0, metadata!$H$7*(denatran!H298 + denatran!I298 + denatran!X298))</f>
        <v>677.329763106755</v>
      </c>
      <c r="I298" s="0" t="n">
        <f aca="false">IF(B298&lt;2003, 0, metadata!$H$8*(denatran!H298 + denatran!I298 + denatran!X298))</f>
        <v>0</v>
      </c>
      <c r="J298" s="0" t="n">
        <f aca="false">IF(B298&lt;2003, 0, metadata!$H$9*(denatran!H298 + denatran!I298 + denatran!X298))</f>
        <v>0</v>
      </c>
      <c r="K298" s="0" t="n">
        <f aca="false">metadata!$H$10*(denatran!H298 + denatran!I298 + denatran!X298)</f>
        <v>14889.240814713</v>
      </c>
      <c r="L298" s="5" t="n">
        <f aca="false">metadata!$H$11*(denatran!G298 + denatran!F298)</f>
        <v>3115.29041867866</v>
      </c>
      <c r="M298" s="0" t="n">
        <f aca="false">metadata!$H$12*(denatran!G298 + denatran!F298)</f>
        <v>10307.8468772433</v>
      </c>
      <c r="N298" s="0" t="n">
        <f aca="false">metadata!$H$13*(denatran!G298 + denatran!F298)</f>
        <v>5877.14963964009</v>
      </c>
      <c r="O298" s="0" t="n">
        <f aca="false">metadata!$H$14*(denatran!G298 + denatran!F298)</f>
        <v>10841.1380098472</v>
      </c>
      <c r="P298" s="0" t="n">
        <f aca="false">metadata!$H$15*(denatran!G298 + denatran!F298)</f>
        <v>12038.5750545907</v>
      </c>
      <c r="Q298" s="0" t="n">
        <f aca="false">metadata!$H$16*(denatran!L298 + denatran!O298)</f>
        <v>6265.90041970181</v>
      </c>
      <c r="R298" s="0" t="n">
        <f aca="false">metadata!$H$17*(denatran!L298 + denatran!O298)</f>
        <v>1515.80346843869</v>
      </c>
      <c r="S298" s="0" t="n">
        <f aca="false">metadata!$H$18*(denatran!L298 + denatran!O298)</f>
        <v>2837.29611185949</v>
      </c>
      <c r="T298" s="0" t="n">
        <f aca="false">metadata!$H$19*(denatran!M298 + denatran!N298)</f>
        <v>68996.2737298495</v>
      </c>
      <c r="U298" s="0" t="n">
        <f aca="false">metadata!$H$20*(denatran!M298 + denatran!N298)</f>
        <v>9856.61053283564</v>
      </c>
      <c r="V298" s="0" t="n">
        <f aca="false">metadata!$H$21*(denatran!M298 + denatran!N298)</f>
        <v>3285.53684427855</v>
      </c>
      <c r="W298" s="0" t="n">
        <f aca="false">IF(B298&lt;2010, 0, metadata!$H$22*(denatran!M298 + denatran!N298))</f>
        <v>0</v>
      </c>
      <c r="X298" s="0" t="n">
        <f aca="false">IF(B298&lt;2010, 0, metadata!$H$23*(denatran!M298 + denatran!N298))</f>
        <v>0</v>
      </c>
      <c r="Y298" s="0" t="n">
        <f aca="false">IF(B298&lt;2010, 0, metadata!$H$24*(denatran!M298 + denatran!N298))</f>
        <v>0</v>
      </c>
      <c r="Z298" s="0" t="n">
        <f aca="false">IF(B298&lt;2010, 0, metadata!$H$25*(denatran!M298 + denatran!N298))</f>
        <v>0</v>
      </c>
      <c r="AA298" s="0" t="n">
        <f aca="false">IF(B298&lt;2010, 0, metadata!$H$26*(denatran!M298 + denatran!N298))</f>
        <v>0</v>
      </c>
      <c r="AB298" s="0" t="n">
        <f aca="false">IF(B298&lt;2010, 0, metadata!$H$27*(denatran!M298 + denatran!N298))</f>
        <v>0</v>
      </c>
    </row>
    <row r="299" customFormat="false" ht="12.8" hidden="false" customHeight="false" outlineLevel="0" collapsed="false">
      <c r="A299" s="0" t="str">
        <f aca="false">denatran!A299</f>
        <v>ESPIRITO SANTO</v>
      </c>
      <c r="B299" s="0" t="n">
        <f aca="false">denatran!B299</f>
        <v>2001</v>
      </c>
      <c r="C299" s="0" t="n">
        <f aca="false">metadata!$H$2*denatran!$D299</f>
        <v>83888.2166913855</v>
      </c>
      <c r="D299" s="0" t="n">
        <f aca="false">IF(B299&gt;2006, 0, metadata!$H$3*denatran!D299)</f>
        <v>6385.05381756619</v>
      </c>
      <c r="E299" s="0" t="n">
        <f aca="false">IF(B299&lt;2003, 0, metadata!$H$4*denatran!D299)</f>
        <v>0</v>
      </c>
      <c r="F299" s="0" t="n">
        <f aca="false">IF(B299&lt;2003, 0, metadata!$H$5*denatran!D299)</f>
        <v>0</v>
      </c>
      <c r="G299" s="0" t="n">
        <f aca="false">IF(B299&lt;2003, 0, metadata!$H$6*(denatran!H299 + denatran!I299 + denatran!X299))</f>
        <v>0</v>
      </c>
      <c r="H299" s="0" t="n">
        <f aca="false">IF(B299&gt;2006, 0, metadata!$H$7*(denatran!H299 + denatran!I299 + denatran!X299))</f>
        <v>633.347707988143</v>
      </c>
      <c r="I299" s="0" t="n">
        <f aca="false">IF(B299&lt;2003, 0, metadata!$H$8*(denatran!H299 + denatran!I299 + denatran!X299))</f>
        <v>0</v>
      </c>
      <c r="J299" s="0" t="n">
        <f aca="false">IF(B299&lt;2003, 0, metadata!$H$9*(denatran!H299 + denatran!I299 + denatran!X299))</f>
        <v>0</v>
      </c>
      <c r="K299" s="0" t="n">
        <f aca="false">metadata!$H$10*(denatran!H299 + denatran!I299 + denatran!X299)</f>
        <v>13922.4157232194</v>
      </c>
      <c r="L299" s="5" t="n">
        <f aca="false">metadata!$H$11*(denatran!G299 + denatran!F299)</f>
        <v>2980.72287143275</v>
      </c>
      <c r="M299" s="0" t="n">
        <f aca="false">metadata!$H$12*(denatran!G299 + denatran!F299)</f>
        <v>9862.59090260278</v>
      </c>
      <c r="N299" s="0" t="n">
        <f aca="false">metadata!$H$13*(denatran!G299 + denatran!F299)</f>
        <v>5623.28129816488</v>
      </c>
      <c r="O299" s="0" t="n">
        <f aca="false">metadata!$H$14*(denatran!G299 + denatran!F299)</f>
        <v>10372.8460834854</v>
      </c>
      <c r="P299" s="0" t="n">
        <f aca="false">metadata!$H$15*(denatran!G299 + denatran!F299)</f>
        <v>11518.5588443142</v>
      </c>
      <c r="Q299" s="0" t="n">
        <f aca="false">metadata!$H$16*(denatran!L299 + denatran!O299)</f>
        <v>5960.24674069197</v>
      </c>
      <c r="R299" s="0" t="n">
        <f aca="false">metadata!$H$17*(denatran!L299 + denatran!O299)</f>
        <v>1441.86183583192</v>
      </c>
      <c r="S299" s="0" t="n">
        <f aca="false">metadata!$H$18*(denatran!L299 + denatran!O299)</f>
        <v>2698.8914234761</v>
      </c>
      <c r="T299" s="0" t="n">
        <f aca="false">metadata!$H$19*(denatran!M299 + denatran!N299)</f>
        <v>60238.3739531918</v>
      </c>
      <c r="U299" s="0" t="n">
        <f aca="false">metadata!$H$20*(denatran!M299 + denatran!N299)</f>
        <v>8605.48199331311</v>
      </c>
      <c r="V299" s="0" t="n">
        <f aca="false">metadata!$H$21*(denatran!M299 + denatran!N299)</f>
        <v>2868.49399777104</v>
      </c>
      <c r="W299" s="0" t="n">
        <f aca="false">IF(B299&lt;2010, 0, metadata!$H$22*(denatran!M299 + denatran!N299))</f>
        <v>0</v>
      </c>
      <c r="X299" s="0" t="n">
        <f aca="false">IF(B299&lt;2010, 0, metadata!$H$23*(denatran!M299 + denatran!N299))</f>
        <v>0</v>
      </c>
      <c r="Y299" s="0" t="n">
        <f aca="false">IF(B299&lt;2010, 0, metadata!$H$24*(denatran!M299 + denatran!N299))</f>
        <v>0</v>
      </c>
      <c r="Z299" s="0" t="n">
        <f aca="false">IF(B299&lt;2010, 0, metadata!$H$25*(denatran!M299 + denatran!N299))</f>
        <v>0</v>
      </c>
      <c r="AA299" s="0" t="n">
        <f aca="false">IF(B299&lt;2010, 0, metadata!$H$26*(denatran!M299 + denatran!N299))</f>
        <v>0</v>
      </c>
      <c r="AB299" s="0" t="n">
        <f aca="false">IF(B299&lt;2010, 0, metadata!$H$27*(denatran!M299 + denatran!N299))</f>
        <v>0</v>
      </c>
    </row>
    <row r="300" customFormat="false" ht="12.8" hidden="false" customHeight="false" outlineLevel="0" collapsed="false">
      <c r="A300" s="0" t="str">
        <f aca="false">denatran!A300</f>
        <v>ESPIRITO SANTO</v>
      </c>
      <c r="B300" s="0" t="n">
        <f aca="false">denatran!B300</f>
        <v>2000</v>
      </c>
      <c r="C300" s="0" t="n">
        <f aca="false">metadata!$H$2*denatran!$D300</f>
        <v>78184.1627884505</v>
      </c>
      <c r="D300" s="0" t="n">
        <f aca="false">IF(B300&gt;2006, 0, metadata!$H$3*denatran!D300)</f>
        <v>5950.8964044634</v>
      </c>
      <c r="E300" s="0" t="n">
        <f aca="false">IF(B300&lt;2003, 0, metadata!$H$4*denatran!D300)</f>
        <v>0</v>
      </c>
      <c r="F300" s="0" t="n">
        <f aca="false">IF(B300&lt;2003, 0, metadata!$H$5*denatran!D300)</f>
        <v>0</v>
      </c>
      <c r="G300" s="0" t="n">
        <f aca="false">IF(B300&lt;2003, 0, metadata!$H$6*(denatran!H300 + denatran!I300 + denatran!X300))</f>
        <v>0</v>
      </c>
      <c r="H300" s="0" t="n">
        <f aca="false">IF(B300&gt;2006, 0, metadata!$H$7*(denatran!H300 + denatran!I300 + denatran!X300))</f>
        <v>592.463554805597</v>
      </c>
      <c r="I300" s="0" t="n">
        <f aca="false">IF(B300&lt;2003, 0, metadata!$H$8*(denatran!H300 + denatran!I300 + denatran!X300))</f>
        <v>0</v>
      </c>
      <c r="J300" s="0" t="n">
        <f aca="false">IF(B300&lt;2003, 0, metadata!$H$9*(denatran!H300 + denatran!I300 + denatran!X300))</f>
        <v>0</v>
      </c>
      <c r="K300" s="0" t="n">
        <f aca="false">metadata!$H$10*(denatran!H300 + denatran!I300 + denatran!X300)</f>
        <v>13023.6895260294</v>
      </c>
      <c r="L300" s="5" t="n">
        <f aca="false">metadata!$H$11*(denatran!G300 + denatran!F300)</f>
        <v>2820.52692742815</v>
      </c>
      <c r="M300" s="0" t="n">
        <f aca="false">metadata!$H$12*(denatran!G300 + denatran!F300)</f>
        <v>9332.53590315421</v>
      </c>
      <c r="N300" s="0" t="n">
        <f aca="false">metadata!$H$13*(denatran!G300 + denatran!F300)</f>
        <v>5321.06371712222</v>
      </c>
      <c r="O300" s="0" t="n">
        <f aca="false">metadata!$H$14*(denatran!G300 + denatran!F300)</f>
        <v>9815.36793404586</v>
      </c>
      <c r="P300" s="0" t="n">
        <f aca="false">metadata!$H$15*(denatran!G300 + denatran!F300)</f>
        <v>10899.5055182495</v>
      </c>
      <c r="Q300" s="0" t="n">
        <f aca="false">metadata!$H$16*(denatran!L300 + denatran!O300)</f>
        <v>5632.76065603856</v>
      </c>
      <c r="R300" s="0" t="n">
        <f aca="false">metadata!$H$17*(denatran!L300 + denatran!O300)</f>
        <v>1362.63865803896</v>
      </c>
      <c r="S300" s="0" t="n">
        <f aca="false">metadata!$H$18*(denatran!L300 + denatran!O300)</f>
        <v>2550.60068592247</v>
      </c>
      <c r="T300" s="0" t="n">
        <f aca="false">metadata!$H$19*(denatran!M300 + denatran!N300)</f>
        <v>52205.1317174043</v>
      </c>
      <c r="U300" s="0" t="n">
        <f aca="false">metadata!$H$20*(denatran!M300 + denatran!N300)</f>
        <v>7457.87595962918</v>
      </c>
      <c r="V300" s="0" t="n">
        <f aca="false">metadata!$H$21*(denatran!M300 + denatran!N300)</f>
        <v>2485.95865320973</v>
      </c>
      <c r="W300" s="0" t="n">
        <f aca="false">IF(B300&lt;2010, 0, metadata!$H$22*(denatran!M300 + denatran!N300))</f>
        <v>0</v>
      </c>
      <c r="X300" s="0" t="n">
        <f aca="false">IF(B300&lt;2010, 0, metadata!$H$23*(denatran!M300 + denatran!N300))</f>
        <v>0</v>
      </c>
      <c r="Y300" s="0" t="n">
        <f aca="false">IF(B300&lt;2010, 0, metadata!$H$24*(denatran!M300 + denatran!N300))</f>
        <v>0</v>
      </c>
      <c r="Z300" s="0" t="n">
        <f aca="false">IF(B300&lt;2010, 0, metadata!$H$25*(denatran!M300 + denatran!N300))</f>
        <v>0</v>
      </c>
      <c r="AA300" s="0" t="n">
        <f aca="false">IF(B300&lt;2010, 0, metadata!$H$26*(denatran!M300 + denatran!N300))</f>
        <v>0</v>
      </c>
      <c r="AB300" s="0" t="n">
        <f aca="false">IF(B300&lt;2010, 0, metadata!$H$27*(denatran!M300 + denatran!N300))</f>
        <v>0</v>
      </c>
    </row>
    <row r="301" customFormat="false" ht="12.8" hidden="false" customHeight="false" outlineLevel="0" collapsed="false">
      <c r="A301" s="0" t="str">
        <f aca="false">denatran!A301</f>
        <v>ESPIRITO SANTO</v>
      </c>
      <c r="B301" s="0" t="n">
        <f aca="false">denatran!B301</f>
        <v>1999</v>
      </c>
      <c r="C301" s="0" t="n">
        <f aca="false">metadata!$H$2*denatran!$D301</f>
        <v>70559.3108610352</v>
      </c>
      <c r="D301" s="0" t="n">
        <f aca="false">IF(B301&gt;2006, 0, metadata!$H$3*denatran!D301)</f>
        <v>5370.53968897108</v>
      </c>
      <c r="E301" s="0" t="n">
        <f aca="false">IF(B301&lt;2003, 0, metadata!$H$4*denatran!D301)</f>
        <v>0</v>
      </c>
      <c r="F301" s="0" t="n">
        <f aca="false">IF(B301&lt;2003, 0, metadata!$H$5*denatran!D301)</f>
        <v>0</v>
      </c>
      <c r="G301" s="0" t="n">
        <f aca="false">IF(B301&lt;2003, 0, metadata!$H$6*(denatran!H301 + denatran!I301 + denatran!X301))</f>
        <v>0</v>
      </c>
      <c r="H301" s="0" t="n">
        <f aca="false">IF(B301&gt;2006, 0, metadata!$H$7*(denatran!H301 + denatran!I301 + denatran!X301))</f>
        <v>508.657155061514</v>
      </c>
      <c r="I301" s="0" t="n">
        <f aca="false">IF(B301&lt;2003, 0, metadata!$H$8*(denatran!H301 + denatran!I301 + denatran!X301))</f>
        <v>0</v>
      </c>
      <c r="J301" s="0" t="n">
        <f aca="false">IF(B301&lt;2003, 0, metadata!$H$9*(denatran!H301 + denatran!I301 + denatran!X301))</f>
        <v>0</v>
      </c>
      <c r="K301" s="0" t="n">
        <f aca="false">metadata!$H$10*(denatran!H301 + denatran!I301 + denatran!X301)</f>
        <v>11181.4352275024</v>
      </c>
      <c r="L301" s="5" t="n">
        <f aca="false">metadata!$H$11*(denatran!G301 + denatran!F301)</f>
        <v>2451.24167153926</v>
      </c>
      <c r="M301" s="0" t="n">
        <f aca="false">metadata!$H$12*(denatran!G301 + denatran!F301)</f>
        <v>8110.64793762039</v>
      </c>
      <c r="N301" s="0" t="n">
        <f aca="false">metadata!$H$13*(denatran!G301 + denatran!F301)</f>
        <v>4624.38879540102</v>
      </c>
      <c r="O301" s="0" t="n">
        <f aca="false">metadata!$H$14*(denatran!G301 + denatran!F301)</f>
        <v>8530.26385511661</v>
      </c>
      <c r="P301" s="0" t="n">
        <f aca="false">metadata!$H$15*(denatran!G301 + denatran!F301)</f>
        <v>9472.45774032271</v>
      </c>
      <c r="Q301" s="0" t="n">
        <f aca="false">metadata!$H$16*(denatran!L301 + denatran!O301)</f>
        <v>4798.99878646152</v>
      </c>
      <c r="R301" s="0" t="n">
        <f aca="false">metadata!$H$17*(denatran!L301 + denatran!O301)</f>
        <v>1160.94072971201</v>
      </c>
      <c r="S301" s="0" t="n">
        <f aca="false">metadata!$H$18*(denatran!L301 + denatran!O301)</f>
        <v>2173.06048382646</v>
      </c>
      <c r="T301" s="0" t="n">
        <f aca="false">metadata!$H$19*(denatran!M301 + denatran!N301)</f>
        <v>40574.1350127663</v>
      </c>
      <c r="U301" s="0" t="n">
        <f aca="false">metadata!$H$20*(denatran!M301 + denatran!N301)</f>
        <v>5796.30500182375</v>
      </c>
      <c r="V301" s="0" t="n">
        <f aca="false">metadata!$H$21*(denatran!M301 + denatran!N301)</f>
        <v>1932.10166727458</v>
      </c>
      <c r="W301" s="0" t="n">
        <f aca="false">IF(B301&lt;2010, 0, metadata!$H$22*(denatran!M301 + denatran!N301))</f>
        <v>0</v>
      </c>
      <c r="X301" s="0" t="n">
        <f aca="false">IF(B301&lt;2010, 0, metadata!$H$23*(denatran!M301 + denatran!N301))</f>
        <v>0</v>
      </c>
      <c r="Y301" s="0" t="n">
        <f aca="false">IF(B301&lt;2010, 0, metadata!$H$24*(denatran!M301 + denatran!N301))</f>
        <v>0</v>
      </c>
      <c r="Z301" s="0" t="n">
        <f aca="false">IF(B301&lt;2010, 0, metadata!$H$25*(denatran!M301 + denatran!N301))</f>
        <v>0</v>
      </c>
      <c r="AA301" s="0" t="n">
        <f aca="false">IF(B301&lt;2010, 0, metadata!$H$26*(denatran!M301 + denatran!N301))</f>
        <v>0</v>
      </c>
      <c r="AB301" s="0" t="n">
        <f aca="false">IF(B301&lt;2010, 0, metadata!$H$27*(denatran!M301 + denatran!N301))</f>
        <v>0</v>
      </c>
    </row>
    <row r="302" customFormat="false" ht="12.8" hidden="false" customHeight="false" outlineLevel="0" collapsed="false">
      <c r="A302" s="0" t="str">
        <f aca="false">denatran!A302</f>
        <v>ESPIRITO SANTO</v>
      </c>
      <c r="B302" s="0" t="n">
        <f aca="false">denatran!B302</f>
        <v>1998</v>
      </c>
      <c r="C302" s="0" t="n">
        <f aca="false">metadata!$H$2*denatran!$D302</f>
        <v>48368.6893990989</v>
      </c>
      <c r="D302" s="0" t="n">
        <f aca="false">IF(B302&gt;2006, 0, metadata!$H$3*denatran!D302)</f>
        <v>3681.5264059619</v>
      </c>
      <c r="E302" s="0" t="n">
        <f aca="false">IF(B302&lt;2003, 0, metadata!$H$4*denatran!D302)</f>
        <v>0</v>
      </c>
      <c r="F302" s="0" t="n">
        <f aca="false">IF(B302&lt;2003, 0, metadata!$H$5*denatran!D302)</f>
        <v>0</v>
      </c>
      <c r="G302" s="0" t="n">
        <f aca="false">IF(B302&lt;2003, 0, metadata!$H$6*(denatran!H302 + denatran!I302 + denatran!X302))</f>
        <v>0</v>
      </c>
      <c r="H302" s="0" t="n">
        <f aca="false">IF(B302&gt;2006, 0, metadata!$H$7*(denatran!H302 + denatran!I302 + denatran!X302))</f>
        <v>287.717642312066</v>
      </c>
      <c r="I302" s="0" t="n">
        <f aca="false">IF(B302&lt;2003, 0, metadata!$H$8*(denatran!H302 + denatran!I302 + denatran!X302))</f>
        <v>0</v>
      </c>
      <c r="J302" s="0" t="n">
        <f aca="false">IF(B302&lt;2003, 0, metadata!$H$9*(denatran!H302 + denatran!I302 + denatran!X302))</f>
        <v>0</v>
      </c>
      <c r="K302" s="0" t="n">
        <f aca="false">metadata!$H$10*(denatran!H302 + denatran!I302 + denatran!X302)</f>
        <v>6324.68480844038</v>
      </c>
      <c r="L302" s="5" t="n">
        <f aca="false">metadata!$H$11*(denatran!G302 + denatran!F302)</f>
        <v>1447.00734667502</v>
      </c>
      <c r="M302" s="0" t="n">
        <f aca="false">metadata!$H$12*(denatran!G302 + denatran!F302)</f>
        <v>4787.84580414772</v>
      </c>
      <c r="N302" s="0" t="n">
        <f aca="false">metadata!$H$13*(denatran!G302 + denatran!F302)</f>
        <v>2729.85101327237</v>
      </c>
      <c r="O302" s="0" t="n">
        <f aca="false">metadata!$H$14*(denatran!G302 + denatran!F302)</f>
        <v>5035.55182287639</v>
      </c>
      <c r="P302" s="0" t="n">
        <f aca="false">metadata!$H$15*(denatran!G302 + denatran!F302)</f>
        <v>5591.74401302849</v>
      </c>
      <c r="Q302" s="0" t="n">
        <f aca="false">metadata!$H$16*(denatran!L302 + denatran!O302)</f>
        <v>2801.62870258444</v>
      </c>
      <c r="R302" s="0" t="n">
        <f aca="false">metadata!$H$17*(denatran!L302 + denatran!O302)</f>
        <v>677.750717407185</v>
      </c>
      <c r="S302" s="0" t="n">
        <f aca="false">metadata!$H$18*(denatran!L302 + denatran!O302)</f>
        <v>1268.62058000837</v>
      </c>
      <c r="T302" s="0" t="n">
        <f aca="false">metadata!$H$19*(denatran!M302 + denatran!N302)</f>
        <v>27299.8922234201</v>
      </c>
      <c r="U302" s="0" t="n">
        <f aca="false">metadata!$H$20*(denatran!M302 + denatran!N302)</f>
        <v>3899.98460334573</v>
      </c>
      <c r="V302" s="0" t="n">
        <f aca="false">metadata!$H$21*(denatran!M302 + denatran!N302)</f>
        <v>1299.99486778191</v>
      </c>
      <c r="W302" s="0" t="n">
        <f aca="false">IF(B302&lt;2010, 0, metadata!$H$22*(denatran!M302 + denatran!N302))</f>
        <v>0</v>
      </c>
      <c r="X302" s="0" t="n">
        <f aca="false">IF(B302&lt;2010, 0, metadata!$H$23*(denatran!M302 + denatran!N302))</f>
        <v>0</v>
      </c>
      <c r="Y302" s="0" t="n">
        <f aca="false">IF(B302&lt;2010, 0, metadata!$H$24*(denatran!M302 + denatran!N302))</f>
        <v>0</v>
      </c>
      <c r="Z302" s="0" t="n">
        <f aca="false">IF(B302&lt;2010, 0, metadata!$H$25*(denatran!M302 + denatran!N302))</f>
        <v>0</v>
      </c>
      <c r="AA302" s="0" t="n">
        <f aca="false">IF(B302&lt;2010, 0, metadata!$H$26*(denatran!M302 + denatran!N302))</f>
        <v>0</v>
      </c>
      <c r="AB302" s="0" t="n">
        <f aca="false">IF(B302&lt;2010, 0, metadata!$H$27*(denatran!M302 + denatran!N302))</f>
        <v>0</v>
      </c>
    </row>
    <row r="303" customFormat="false" ht="12.8" hidden="false" customHeight="false" outlineLevel="0" collapsed="false">
      <c r="A303" s="0" t="str">
        <f aca="false">denatran!A303</f>
        <v>ESPIRITO SANTO</v>
      </c>
      <c r="B303" s="0" t="n">
        <f aca="false">denatran!B303</f>
        <v>1997</v>
      </c>
      <c r="C303" s="0" t="n">
        <f aca="false">metadata!$H$2*denatran!$D303</f>
        <v>45079.8173449727</v>
      </c>
      <c r="D303" s="0" t="n">
        <f aca="false">IF(B303&gt;2006, 0, metadata!$H$3*denatran!D303)</f>
        <v>3431.19774369053</v>
      </c>
      <c r="E303" s="0" t="n">
        <f aca="false">IF(B303&lt;2003, 0, metadata!$H$4*denatran!D303)</f>
        <v>0</v>
      </c>
      <c r="F303" s="0" t="n">
        <f aca="false">IF(B303&lt;2003, 0, metadata!$H$5*denatran!D303)</f>
        <v>0</v>
      </c>
      <c r="G303" s="0" t="n">
        <f aca="false">IF(B303&lt;2003, 0, metadata!$H$6*(denatran!H303 + denatran!I303 + denatran!X303))</f>
        <v>0</v>
      </c>
      <c r="H303" s="0" t="n">
        <f aca="false">IF(B303&gt;2006, 0, metadata!$H$7*(denatran!H303 + denatran!I303 + denatran!X303))</f>
        <v>268.154025331018</v>
      </c>
      <c r="I303" s="0" t="n">
        <f aca="false">IF(B303&lt;2003, 0, metadata!$H$8*(denatran!H303 + denatran!I303 + denatran!X303))</f>
        <v>0</v>
      </c>
      <c r="J303" s="0" t="n">
        <f aca="false">IF(B303&lt;2003, 0, metadata!$H$9*(denatran!H303 + denatran!I303 + denatran!X303))</f>
        <v>0</v>
      </c>
      <c r="K303" s="0" t="n">
        <f aca="false">metadata!$H$10*(denatran!H303 + denatran!I303 + denatran!X303)</f>
        <v>5894.63223980444</v>
      </c>
      <c r="L303" s="5" t="n">
        <f aca="false">metadata!$H$11*(denatran!G303 + denatran!F303)</f>
        <v>1348.6167951898</v>
      </c>
      <c r="M303" s="0" t="n">
        <f aca="false">metadata!$H$12*(denatran!G303 + denatran!F303)</f>
        <v>4462.29197045174</v>
      </c>
      <c r="N303" s="0" t="n">
        <f aca="false">metadata!$H$13*(denatran!G303 + denatran!F303)</f>
        <v>2544.23236573369</v>
      </c>
      <c r="O303" s="0" t="n">
        <f aca="false">metadata!$H$14*(denatran!G303 + denatran!F303)</f>
        <v>4693.1549981307</v>
      </c>
      <c r="P303" s="0" t="n">
        <f aca="false">metadata!$H$15*(denatran!G303 + denatran!F303)</f>
        <v>5211.52840564387</v>
      </c>
      <c r="Q303" s="0" t="n">
        <f aca="false">metadata!$H$16*(denatran!L303 + denatran!O303)</f>
        <v>2611.12946722291</v>
      </c>
      <c r="R303" s="0" t="n">
        <f aca="false">metadata!$H$17*(denatran!L303 + denatran!O303)</f>
        <v>631.666454595095</v>
      </c>
      <c r="S303" s="0" t="n">
        <f aca="false">metadata!$H$18*(denatran!L303 + denatran!O303)</f>
        <v>1182.35959537734</v>
      </c>
      <c r="T303" s="0" t="n">
        <f aca="false">metadata!$H$19*(denatran!M303 + denatran!N303)</f>
        <v>25443.6117715472</v>
      </c>
      <c r="U303" s="0" t="n">
        <f aca="false">metadata!$H$20*(denatran!M303 + denatran!N303)</f>
        <v>3634.80168164959</v>
      </c>
      <c r="V303" s="0" t="n">
        <f aca="false">metadata!$H$21*(denatran!M303 + denatran!N303)</f>
        <v>1211.60056054986</v>
      </c>
      <c r="W303" s="0" t="n">
        <f aca="false">IF(B303&lt;2010, 0, metadata!$H$22*(denatran!M303 + denatran!N303))</f>
        <v>0</v>
      </c>
      <c r="X303" s="0" t="n">
        <f aca="false">IF(B303&lt;2010, 0, metadata!$H$23*(denatran!M303 + denatran!N303))</f>
        <v>0</v>
      </c>
      <c r="Y303" s="0" t="n">
        <f aca="false">IF(B303&lt;2010, 0, metadata!$H$24*(denatran!M303 + denatran!N303))</f>
        <v>0</v>
      </c>
      <c r="Z303" s="0" t="n">
        <f aca="false">IF(B303&lt;2010, 0, metadata!$H$25*(denatran!M303 + denatran!N303))</f>
        <v>0</v>
      </c>
      <c r="AA303" s="0" t="n">
        <f aca="false">IF(B303&lt;2010, 0, metadata!$H$26*(denatran!M303 + denatran!N303))</f>
        <v>0</v>
      </c>
      <c r="AB303" s="0" t="n">
        <f aca="false">IF(B303&lt;2010, 0, metadata!$H$27*(denatran!M303 + denatran!N303))</f>
        <v>0</v>
      </c>
    </row>
    <row r="304" customFormat="false" ht="12.8" hidden="false" customHeight="false" outlineLevel="0" collapsed="false">
      <c r="A304" s="0" t="str">
        <f aca="false">denatran!A304</f>
        <v>ESPIRITO SANTO</v>
      </c>
      <c r="B304" s="0" t="n">
        <f aca="false">denatran!B304</f>
        <v>1996</v>
      </c>
      <c r="C304" s="0" t="n">
        <f aca="false">metadata!$H$2*denatran!$D304</f>
        <v>42014.5750712436</v>
      </c>
      <c r="D304" s="0" t="n">
        <f aca="false">IF(B304&gt;2006, 0, metadata!$H$3*denatran!D304)</f>
        <v>3197.89040144911</v>
      </c>
      <c r="E304" s="0" t="n">
        <f aca="false">IF(B304&lt;2003, 0, metadata!$H$4*denatran!D304)</f>
        <v>0</v>
      </c>
      <c r="F304" s="0" t="n">
        <f aca="false">IF(B304&lt;2003, 0, metadata!$H$5*denatran!D304)</f>
        <v>0</v>
      </c>
      <c r="G304" s="0" t="n">
        <f aca="false">IF(B304&lt;2003, 0, metadata!$H$6*(denatran!H304 + denatran!I304 + denatran!X304))</f>
        <v>0</v>
      </c>
      <c r="H304" s="0" t="n">
        <f aca="false">IF(B304&gt;2006, 0, metadata!$H$7*(denatran!H304 + denatran!I304 + denatran!X304))</f>
        <v>249.920653886204</v>
      </c>
      <c r="I304" s="0" t="n">
        <f aca="false">IF(B304&lt;2003, 0, metadata!$H$8*(denatran!H304 + denatran!I304 + denatran!X304))</f>
        <v>0</v>
      </c>
      <c r="J304" s="0" t="n">
        <f aca="false">IF(B304&lt;2003, 0, metadata!$H$9*(denatran!H304 + denatran!I304 + denatran!X304))</f>
        <v>0</v>
      </c>
      <c r="K304" s="0" t="n">
        <f aca="false">metadata!$H$10*(denatran!H304 + denatran!I304 + denatran!X304)</f>
        <v>5493.82147805565</v>
      </c>
      <c r="L304" s="5" t="n">
        <f aca="false">metadata!$H$11*(denatran!G304 + denatran!F304)</f>
        <v>1256.91639675999</v>
      </c>
      <c r="M304" s="0" t="n">
        <f aca="false">metadata!$H$12*(denatran!G304 + denatran!F304)</f>
        <v>4158.87445922093</v>
      </c>
      <c r="N304" s="0" t="n">
        <f aca="false">metadata!$H$13*(denatran!G304 + denatran!F304)</f>
        <v>2371.23502322101</v>
      </c>
      <c r="O304" s="0" t="n">
        <f aca="false">metadata!$H$14*(denatran!G304 + denatran!F304)</f>
        <v>4374.03975000651</v>
      </c>
      <c r="P304" s="0" t="n">
        <f aca="false">metadata!$H$15*(denatran!G304 + denatran!F304)</f>
        <v>4857.16589664178</v>
      </c>
      <c r="Q304" s="0" t="n">
        <f aca="false">metadata!$H$16*(denatran!L304 + denatran!O304)</f>
        <v>2433.58339679714</v>
      </c>
      <c r="R304" s="0" t="n">
        <f aca="false">metadata!$H$17*(denatran!L304 + denatran!O304)</f>
        <v>588.715732219609</v>
      </c>
      <c r="S304" s="0" t="n">
        <f aca="false">metadata!$H$18*(denatran!L304 + denatran!O304)</f>
        <v>1101.9640031156</v>
      </c>
      <c r="T304" s="0" t="n">
        <f aca="false">metadata!$H$19*(denatran!M304 + denatran!N304)</f>
        <v>23713.5507599491</v>
      </c>
      <c r="U304" s="0" t="n">
        <f aca="false">metadata!$H$20*(denatran!M304 + denatran!N304)</f>
        <v>3387.65010856416</v>
      </c>
      <c r="V304" s="0" t="n">
        <f aca="false">metadata!$H$21*(denatran!M304 + denatran!N304)</f>
        <v>1129.21670285472</v>
      </c>
      <c r="W304" s="0" t="n">
        <f aca="false">IF(B304&lt;2010, 0, metadata!$H$22*(denatran!M304 + denatran!N304))</f>
        <v>0</v>
      </c>
      <c r="X304" s="0" t="n">
        <f aca="false">IF(B304&lt;2010, 0, metadata!$H$23*(denatran!M304 + denatran!N304))</f>
        <v>0</v>
      </c>
      <c r="Y304" s="0" t="n">
        <f aca="false">IF(B304&lt;2010, 0, metadata!$H$24*(denatran!M304 + denatran!N304))</f>
        <v>0</v>
      </c>
      <c r="Z304" s="0" t="n">
        <f aca="false">IF(B304&lt;2010, 0, metadata!$H$25*(denatran!M304 + denatran!N304))</f>
        <v>0</v>
      </c>
      <c r="AA304" s="0" t="n">
        <f aca="false">IF(B304&lt;2010, 0, metadata!$H$26*(denatran!M304 + denatran!N304))</f>
        <v>0</v>
      </c>
      <c r="AB304" s="0" t="n">
        <f aca="false">IF(B304&lt;2010, 0, metadata!$H$27*(denatran!M304 + denatran!N304))</f>
        <v>0</v>
      </c>
    </row>
    <row r="305" customFormat="false" ht="12.8" hidden="false" customHeight="false" outlineLevel="0" collapsed="false">
      <c r="A305" s="0" t="str">
        <f aca="false">denatran!A305</f>
        <v>ESPIRITO SANTO</v>
      </c>
      <c r="B305" s="0" t="n">
        <f aca="false">denatran!B305</f>
        <v>1995</v>
      </c>
      <c r="C305" s="0" t="n">
        <f aca="false">metadata!$H$2*denatran!$D305</f>
        <v>39157.7566721001</v>
      </c>
      <c r="D305" s="0" t="n">
        <f aca="false">IF(B305&gt;2006, 0, metadata!$H$3*denatran!D305)</f>
        <v>2980.44699944368</v>
      </c>
      <c r="E305" s="0" t="n">
        <f aca="false">IF(B305&lt;2003, 0, metadata!$H$4*denatran!D305)</f>
        <v>0</v>
      </c>
      <c r="F305" s="0" t="n">
        <f aca="false">IF(B305&lt;2003, 0, metadata!$H$5*denatran!D305)</f>
        <v>0</v>
      </c>
      <c r="G305" s="0" t="n">
        <f aca="false">IF(B305&lt;2003, 0, metadata!$H$6*(denatran!H305 + denatran!I305 + denatran!X305))</f>
        <v>0</v>
      </c>
      <c r="H305" s="0" t="n">
        <f aca="false">IF(B305&gt;2006, 0, metadata!$H$7*(denatran!H305 + denatran!I305 + denatran!X305))</f>
        <v>232.927076749285</v>
      </c>
      <c r="I305" s="0" t="n">
        <f aca="false">IF(B305&lt;2003, 0, metadata!$H$8*(denatran!H305 + denatran!I305 + denatran!X305))</f>
        <v>0</v>
      </c>
      <c r="J305" s="0" t="n">
        <f aca="false">IF(B305&lt;2003, 0, metadata!$H$9*(denatran!H305 + denatran!I305 + denatran!X305))</f>
        <v>0</v>
      </c>
      <c r="K305" s="0" t="n">
        <f aca="false">metadata!$H$10*(denatran!H305 + denatran!I305 + denatran!X305)</f>
        <v>5120.26420052742</v>
      </c>
      <c r="L305" s="5" t="n">
        <f aca="false">metadata!$H$11*(denatran!G305 + denatran!F305)</f>
        <v>1171.45124847847</v>
      </c>
      <c r="M305" s="0" t="n">
        <f aca="false">metadata!$H$12*(denatran!G305 + denatran!F305)</f>
        <v>3876.08809152155</v>
      </c>
      <c r="N305" s="0" t="n">
        <f aca="false">metadata!$H$13*(denatran!G305 + denatran!F305)</f>
        <v>2210.0007888739</v>
      </c>
      <c r="O305" s="0" t="n">
        <f aca="false">metadata!$H$14*(denatran!G305 + denatran!F305)</f>
        <v>4076.62302699517</v>
      </c>
      <c r="P305" s="0" t="n">
        <f aca="false">metadata!$H$15*(denatran!G305 + denatran!F305)</f>
        <v>4526.89858160435</v>
      </c>
      <c r="Q305" s="0" t="n">
        <f aca="false">metadata!$H$16*(denatran!L305 + denatran!O305)</f>
        <v>2268.10972933695</v>
      </c>
      <c r="R305" s="0" t="n">
        <f aca="false">metadata!$H$17*(denatran!L305 + denatran!O305)</f>
        <v>548.685482411816</v>
      </c>
      <c r="S305" s="0" t="n">
        <f aca="false">metadata!$H$18*(denatran!L305 + denatran!O305)</f>
        <v>1027.03498065242</v>
      </c>
      <c r="T305" s="0" t="n">
        <f aca="false">metadata!$H$19*(denatran!M305 + denatran!N305)</f>
        <v>22101.1267855267</v>
      </c>
      <c r="U305" s="0" t="n">
        <f aca="false">metadata!$H$20*(denatran!M305 + denatran!N305)</f>
        <v>3157.30382650381</v>
      </c>
      <c r="V305" s="0" t="n">
        <f aca="false">metadata!$H$21*(denatran!M305 + denatran!N305)</f>
        <v>1052.4346088346</v>
      </c>
      <c r="W305" s="0" t="n">
        <f aca="false">IF(B305&lt;2010, 0, metadata!$H$22*(denatran!M305 + denatran!N305))</f>
        <v>0</v>
      </c>
      <c r="X305" s="0" t="n">
        <f aca="false">IF(B305&lt;2010, 0, metadata!$H$23*(denatran!M305 + denatran!N305))</f>
        <v>0</v>
      </c>
      <c r="Y305" s="0" t="n">
        <f aca="false">IF(B305&lt;2010, 0, metadata!$H$24*(denatran!M305 + denatran!N305))</f>
        <v>0</v>
      </c>
      <c r="Z305" s="0" t="n">
        <f aca="false">IF(B305&lt;2010, 0, metadata!$H$25*(denatran!M305 + denatran!N305))</f>
        <v>0</v>
      </c>
      <c r="AA305" s="0" t="n">
        <f aca="false">IF(B305&lt;2010, 0, metadata!$H$26*(denatran!M305 + denatran!N305))</f>
        <v>0</v>
      </c>
      <c r="AB305" s="0" t="n">
        <f aca="false">IF(B305&lt;2010, 0, metadata!$H$27*(denatran!M305 + denatran!N305))</f>
        <v>0</v>
      </c>
    </row>
    <row r="306" customFormat="false" ht="12.8" hidden="false" customHeight="false" outlineLevel="0" collapsed="false">
      <c r="A306" s="0" t="str">
        <f aca="false">denatran!A306</f>
        <v>ESPIRITO SANTO</v>
      </c>
      <c r="B306" s="0" t="n">
        <f aca="false">denatran!B306</f>
        <v>1994</v>
      </c>
      <c r="C306" s="0" t="n">
        <f aca="false">metadata!$H$2*denatran!$D306</f>
        <v>36495.1901808207</v>
      </c>
      <c r="D306" s="0" t="n">
        <f aca="false">IF(B306&gt;2006, 0, metadata!$H$3*denatran!D306)</f>
        <v>2777.78885494871</v>
      </c>
      <c r="E306" s="0" t="n">
        <f aca="false">IF(B306&lt;2003, 0, metadata!$H$4*denatran!D306)</f>
        <v>0</v>
      </c>
      <c r="F306" s="0" t="n">
        <f aca="false">IF(B306&lt;2003, 0, metadata!$H$5*denatran!D306)</f>
        <v>0</v>
      </c>
      <c r="G306" s="0" t="n">
        <f aca="false">IF(B306&lt;2003, 0, metadata!$H$6*(denatran!H306 + denatran!I306 + denatran!X306))</f>
        <v>0</v>
      </c>
      <c r="H306" s="0" t="n">
        <f aca="false">IF(B306&gt;2006, 0, metadata!$H$7*(denatran!H306 + denatran!I306 + denatran!X306))</f>
        <v>217.08899300364</v>
      </c>
      <c r="I306" s="0" t="n">
        <f aca="false">IF(B306&lt;2003, 0, metadata!$H$8*(denatran!H306 + denatran!I306 + denatran!X306))</f>
        <v>0</v>
      </c>
      <c r="J306" s="0" t="n">
        <f aca="false">IF(B306&lt;2003, 0, metadata!$H$9*(denatran!H306 + denatran!I306 + denatran!X306))</f>
        <v>0</v>
      </c>
      <c r="K306" s="0" t="n">
        <f aca="false">metadata!$H$10*(denatran!H306 + denatran!I306 + denatran!X306)</f>
        <v>4772.10728232135</v>
      </c>
      <c r="L306" s="5" t="n">
        <f aca="false">metadata!$H$11*(denatran!G306 + denatran!F306)</f>
        <v>1091.79737896585</v>
      </c>
      <c r="M306" s="0" t="n">
        <f aca="false">metadata!$H$12*(denatran!G306 + denatran!F306)</f>
        <v>3612.53003440012</v>
      </c>
      <c r="N306" s="0" t="n">
        <f aca="false">metadata!$H$13*(denatran!G306 + denatran!F306)</f>
        <v>2059.72981969069</v>
      </c>
      <c r="O306" s="0" t="n">
        <f aca="false">metadata!$H$14*(denatran!G306 + denatran!F306)</f>
        <v>3799.42941858325</v>
      </c>
      <c r="P306" s="0" t="n">
        <f aca="false">metadata!$H$15*(denatran!G306 + denatran!F306)</f>
        <v>4219.08808638801</v>
      </c>
      <c r="Q306" s="0" t="n">
        <f aca="false">metadata!$H$16*(denatran!L306 + denatran!O306)</f>
        <v>2113.88759106567</v>
      </c>
      <c r="R306" s="0" t="n">
        <f aca="false">metadata!$H$17*(denatran!L306 + denatran!O306)</f>
        <v>511.377125042045</v>
      </c>
      <c r="S306" s="0" t="n">
        <f aca="false">metadata!$H$18*(denatran!L306 + denatran!O306)</f>
        <v>957.200823712435</v>
      </c>
      <c r="T306" s="0" t="n">
        <f aca="false">metadata!$H$19*(denatran!M306 + denatran!N306)</f>
        <v>20598.3410133123</v>
      </c>
      <c r="U306" s="0" t="n">
        <f aca="false">metadata!$H$20*(denatran!M306 + denatran!N306)</f>
        <v>2942.6201447589</v>
      </c>
      <c r="V306" s="0" t="n">
        <f aca="false">metadata!$H$21*(denatran!M306 + denatran!N306)</f>
        <v>980.873381586301</v>
      </c>
      <c r="W306" s="0" t="n">
        <f aca="false">IF(B306&lt;2010, 0, metadata!$H$22*(denatran!M306 + denatran!N306))</f>
        <v>0</v>
      </c>
      <c r="X306" s="0" t="n">
        <f aca="false">IF(B306&lt;2010, 0, metadata!$H$23*(denatran!M306 + denatran!N306))</f>
        <v>0</v>
      </c>
      <c r="Y306" s="0" t="n">
        <f aca="false">IF(B306&lt;2010, 0, metadata!$H$24*(denatran!M306 + denatran!N306))</f>
        <v>0</v>
      </c>
      <c r="Z306" s="0" t="n">
        <f aca="false">IF(B306&lt;2010, 0, metadata!$H$25*(denatran!M306 + denatran!N306))</f>
        <v>0</v>
      </c>
      <c r="AA306" s="0" t="n">
        <f aca="false">IF(B306&lt;2010, 0, metadata!$H$26*(denatran!M306 + denatran!N306))</f>
        <v>0</v>
      </c>
      <c r="AB306" s="0" t="n">
        <f aca="false">IF(B306&lt;2010, 0, metadata!$H$27*(denatran!M306 + denatran!N306))</f>
        <v>0</v>
      </c>
    </row>
    <row r="307" customFormat="false" ht="12.8" hidden="false" customHeight="false" outlineLevel="0" collapsed="false">
      <c r="A307" s="0" t="str">
        <f aca="false">denatran!A307</f>
        <v>ESPIRITO SANTO</v>
      </c>
      <c r="B307" s="0" t="n">
        <f aca="false">denatran!B307</f>
        <v>1993</v>
      </c>
      <c r="C307" s="0" t="n">
        <f aca="false">metadata!$H$2*denatran!$D307</f>
        <v>34013.6672661651</v>
      </c>
      <c r="D307" s="0" t="n">
        <f aca="false">IF(B307&gt;2006, 0, metadata!$H$3*denatran!D307)</f>
        <v>2588.91063123</v>
      </c>
      <c r="E307" s="0" t="n">
        <f aca="false">IF(B307&lt;2003, 0, metadata!$H$4*denatran!D307)</f>
        <v>0</v>
      </c>
      <c r="F307" s="0" t="n">
        <f aca="false">IF(B307&lt;2003, 0, metadata!$H$5*denatran!D307)</f>
        <v>0</v>
      </c>
      <c r="G307" s="0" t="n">
        <f aca="false">IF(B307&lt;2003, 0, metadata!$H$6*(denatran!H307 + denatran!I307 + denatran!X307))</f>
        <v>0</v>
      </c>
      <c r="H307" s="0" t="n">
        <f aca="false">IF(B307&gt;2006, 0, metadata!$H$7*(denatran!H307 + denatran!I307 + denatran!X307))</f>
        <v>202.32783384845</v>
      </c>
      <c r="I307" s="0" t="n">
        <f aca="false">IF(B307&lt;2003, 0, metadata!$H$8*(denatran!H307 + denatran!I307 + denatran!X307))</f>
        <v>0</v>
      </c>
      <c r="J307" s="0" t="n">
        <f aca="false">IF(B307&lt;2003, 0, metadata!$H$9*(denatran!H307 + denatran!I307 + denatran!X307))</f>
        <v>0</v>
      </c>
      <c r="K307" s="0" t="n">
        <f aca="false">metadata!$H$10*(denatran!H307 + denatran!I307 + denatran!X307)</f>
        <v>4447.62360341458</v>
      </c>
      <c r="L307" s="5" t="n">
        <f aca="false">metadata!$H$11*(denatran!G307 + denatran!F307)</f>
        <v>1017.55964515378</v>
      </c>
      <c r="M307" s="0" t="n">
        <f aca="false">metadata!$H$12*(denatran!G307 + denatran!F307)</f>
        <v>3366.89284177749</v>
      </c>
      <c r="N307" s="0" t="n">
        <f aca="false">metadata!$H$13*(denatran!G307 + denatran!F307)</f>
        <v>1919.67665870599</v>
      </c>
      <c r="O307" s="0" t="n">
        <f aca="false">metadata!$H$14*(denatran!G307 + denatran!F307)</f>
        <v>3541.0838361074</v>
      </c>
      <c r="P307" s="0" t="n">
        <f aca="false">metadata!$H$15*(denatran!G307 + denatran!F307)</f>
        <v>3932.20743955623</v>
      </c>
      <c r="Q307" s="0" t="n">
        <f aca="false">metadata!$H$16*(denatran!L307 + denatran!O307)</f>
        <v>1970.15192424917</v>
      </c>
      <c r="R307" s="0" t="n">
        <f aca="false">metadata!$H$17*(denatran!L307 + denatran!O307)</f>
        <v>476.605582613165</v>
      </c>
      <c r="S307" s="0" t="n">
        <f aca="false">metadata!$H$18*(denatran!L307 + denatran!O307)</f>
        <v>892.115102383112</v>
      </c>
      <c r="T307" s="0" t="n">
        <f aca="false">metadata!$H$19*(denatran!M307 + denatran!N307)</f>
        <v>19197.7384962364</v>
      </c>
      <c r="U307" s="0" t="n">
        <f aca="false">metadata!$H$20*(denatran!M307 + denatran!N307)</f>
        <v>2742.53407089091</v>
      </c>
      <c r="V307" s="0" t="n">
        <f aca="false">metadata!$H$21*(denatran!M307 + denatran!N307)</f>
        <v>914.178023630303</v>
      </c>
      <c r="W307" s="0" t="n">
        <f aca="false">IF(B307&lt;2010, 0, metadata!$H$22*(denatran!M307 + denatran!N307))</f>
        <v>0</v>
      </c>
      <c r="X307" s="0" t="n">
        <f aca="false">IF(B307&lt;2010, 0, metadata!$H$23*(denatran!M307 + denatran!N307))</f>
        <v>0</v>
      </c>
      <c r="Y307" s="0" t="n">
        <f aca="false">IF(B307&lt;2010, 0, metadata!$H$24*(denatran!M307 + denatran!N307))</f>
        <v>0</v>
      </c>
      <c r="Z307" s="0" t="n">
        <f aca="false">IF(B307&lt;2010, 0, metadata!$H$25*(denatran!M307 + denatran!N307))</f>
        <v>0</v>
      </c>
      <c r="AA307" s="0" t="n">
        <f aca="false">IF(B307&lt;2010, 0, metadata!$H$26*(denatran!M307 + denatran!N307))</f>
        <v>0</v>
      </c>
      <c r="AB307" s="0" t="n">
        <f aca="false">IF(B307&lt;2010, 0, metadata!$H$27*(denatran!M307 + denatran!N307))</f>
        <v>0</v>
      </c>
    </row>
    <row r="308" customFormat="false" ht="12.8" hidden="false" customHeight="false" outlineLevel="0" collapsed="false">
      <c r="A308" s="0" t="str">
        <f aca="false">denatran!A308</f>
        <v>ESPIRITO SANTO</v>
      </c>
      <c r="B308" s="0" t="n">
        <f aca="false">denatran!B308</f>
        <v>1992</v>
      </c>
      <c r="C308" s="0" t="n">
        <f aca="false">metadata!$H$2*denatran!$D308</f>
        <v>31700.8777091233</v>
      </c>
      <c r="D308" s="0" t="n">
        <f aca="false">IF(B308&gt;2006, 0, metadata!$H$3*denatran!D308)</f>
        <v>2412.87535031868</v>
      </c>
      <c r="E308" s="0" t="n">
        <f aca="false">IF(B308&lt;2003, 0, metadata!$H$4*denatran!D308)</f>
        <v>0</v>
      </c>
      <c r="F308" s="0" t="n">
        <f aca="false">IF(B308&lt;2003, 0, metadata!$H$5*denatran!D308)</f>
        <v>0</v>
      </c>
      <c r="G308" s="0" t="n">
        <f aca="false">IF(B308&lt;2003, 0, metadata!$H$6*(denatran!H308 + denatran!I308 + denatran!X308))</f>
        <v>0</v>
      </c>
      <c r="H308" s="0" t="n">
        <f aca="false">IF(B308&gt;2006, 0, metadata!$H$7*(denatran!H308 + denatran!I308 + denatran!X308))</f>
        <v>188.570372838384</v>
      </c>
      <c r="I308" s="0" t="n">
        <f aca="false">IF(B308&lt;2003, 0, metadata!$H$8*(denatran!H308 + denatran!I308 + denatran!X308))</f>
        <v>0</v>
      </c>
      <c r="J308" s="0" t="n">
        <f aca="false">IF(B308&lt;2003, 0, metadata!$H$9*(denatran!H308 + denatran!I308 + denatran!X308))</f>
        <v>0</v>
      </c>
      <c r="K308" s="0" t="n">
        <f aca="false">metadata!$H$10*(denatran!H308 + denatran!I308 + denatran!X308)</f>
        <v>4145.20348084629</v>
      </c>
      <c r="L308" s="5" t="n">
        <f aca="false">metadata!$H$11*(denatran!G308 + denatran!F308)</f>
        <v>948.369772078263</v>
      </c>
      <c r="M308" s="0" t="n">
        <f aca="false">metadata!$H$12*(denatran!G308 + denatran!F308)</f>
        <v>3137.95796853353</v>
      </c>
      <c r="N308" s="0" t="n">
        <f aca="false">metadata!$H$13*(denatran!G308 + denatran!F308)</f>
        <v>1789.14653696376</v>
      </c>
      <c r="O308" s="0" t="n">
        <f aca="false">metadata!$H$14*(denatran!G308 + denatran!F308)</f>
        <v>3300.30469128095</v>
      </c>
      <c r="P308" s="0" t="n">
        <f aca="false">metadata!$H$15*(denatran!G308 + denatran!F308)</f>
        <v>3664.83349745343</v>
      </c>
      <c r="Q308" s="0" t="n">
        <f aca="false">metadata!$H$16*(denatran!L308 + denatran!O308)</f>
        <v>1836.18969193434</v>
      </c>
      <c r="R308" s="0" t="n">
        <f aca="false">metadata!$H$17*(denatran!L308 + denatran!O308)</f>
        <v>444.198362137057</v>
      </c>
      <c r="S308" s="0" t="n">
        <f aca="false">metadata!$H$18*(denatran!L308 + denatran!O308)</f>
        <v>831.454942561903</v>
      </c>
      <c r="T308" s="0" t="n">
        <f aca="false">metadata!$H$19*(denatran!M308 + denatran!N308)</f>
        <v>17892.3711929852</v>
      </c>
      <c r="U308" s="0" t="n">
        <f aca="false">metadata!$H$20*(denatran!M308 + denatran!N308)</f>
        <v>2556.05302756932</v>
      </c>
      <c r="V308" s="0" t="n">
        <f aca="false">metadata!$H$21*(denatran!M308 + denatran!N308)</f>
        <v>852.017675856439</v>
      </c>
      <c r="W308" s="0" t="n">
        <f aca="false">IF(B308&lt;2010, 0, metadata!$H$22*(denatran!M308 + denatran!N308))</f>
        <v>0</v>
      </c>
      <c r="X308" s="0" t="n">
        <f aca="false">IF(B308&lt;2010, 0, metadata!$H$23*(denatran!M308 + denatran!N308))</f>
        <v>0</v>
      </c>
      <c r="Y308" s="0" t="n">
        <f aca="false">IF(B308&lt;2010, 0, metadata!$H$24*(denatran!M308 + denatran!N308))</f>
        <v>0</v>
      </c>
      <c r="Z308" s="0" t="n">
        <f aca="false">IF(B308&lt;2010, 0, metadata!$H$25*(denatran!M308 + denatran!N308))</f>
        <v>0</v>
      </c>
      <c r="AA308" s="0" t="n">
        <f aca="false">IF(B308&lt;2010, 0, metadata!$H$26*(denatran!M308 + denatran!N308))</f>
        <v>0</v>
      </c>
      <c r="AB308" s="0" t="n">
        <f aca="false">IF(B308&lt;2010, 0, metadata!$H$27*(denatran!M308 + denatran!N308))</f>
        <v>0</v>
      </c>
    </row>
    <row r="309" customFormat="false" ht="12.8" hidden="false" customHeight="false" outlineLevel="0" collapsed="false">
      <c r="A309" s="0" t="str">
        <f aca="false">denatran!A309</f>
        <v>ESPIRITO SANTO</v>
      </c>
      <c r="B309" s="0" t="n">
        <f aca="false">denatran!B309</f>
        <v>1991</v>
      </c>
      <c r="C309" s="0" t="n">
        <f aca="false">metadata!$H$2*denatran!$D309</f>
        <v>29545.3483349751</v>
      </c>
      <c r="D309" s="0" t="n">
        <f aca="false">IF(B309&gt;2006, 0, metadata!$H$3*denatran!D309)</f>
        <v>2248.80974489625</v>
      </c>
      <c r="E309" s="0" t="n">
        <f aca="false">IF(B309&lt;2003, 0, metadata!$H$4*denatran!D309)</f>
        <v>0</v>
      </c>
      <c r="F309" s="0" t="n">
        <f aca="false">IF(B309&lt;2003, 0, metadata!$H$5*denatran!D309)</f>
        <v>0</v>
      </c>
      <c r="G309" s="0" t="n">
        <f aca="false">IF(B309&lt;2003, 0, metadata!$H$6*(denatran!H309 + denatran!I309 + denatran!X309))</f>
        <v>0</v>
      </c>
      <c r="H309" s="0" t="n">
        <f aca="false">IF(B309&gt;2006, 0, metadata!$H$7*(denatran!H309 + denatran!I309 + denatran!X309))</f>
        <v>175.748362625391</v>
      </c>
      <c r="I309" s="0" t="n">
        <f aca="false">IF(B309&lt;2003, 0, metadata!$H$8*(denatran!H309 + denatran!I309 + denatran!X309))</f>
        <v>0</v>
      </c>
      <c r="J309" s="0" t="n">
        <f aca="false">IF(B309&lt;2003, 0, metadata!$H$9*(denatran!H309 + denatran!I309 + denatran!X309))</f>
        <v>0</v>
      </c>
      <c r="K309" s="0" t="n">
        <f aca="false">metadata!$H$10*(denatran!H309 + denatran!I309 + denatran!X309)</f>
        <v>3863.34668348027</v>
      </c>
      <c r="L309" s="5" t="n">
        <f aca="false">metadata!$H$11*(denatran!G309 + denatran!F309)</f>
        <v>883.88452595902</v>
      </c>
      <c r="M309" s="0" t="n">
        <f aca="false">metadata!$H$12*(denatran!G309 + denatran!F309)</f>
        <v>2924.58972560726</v>
      </c>
      <c r="N309" s="0" t="n">
        <f aca="false">metadata!$H$13*(denatran!G309 + denatran!F309)</f>
        <v>1667.49192694106</v>
      </c>
      <c r="O309" s="0" t="n">
        <f aca="false">metadata!$H$14*(denatran!G309 + denatran!F309)</f>
        <v>3075.89753855257</v>
      </c>
      <c r="P309" s="0" t="n">
        <f aca="false">metadata!$H$15*(denatran!G309 + denatran!F309)</f>
        <v>3415.63988434254</v>
      </c>
      <c r="Q309" s="0" t="n">
        <f aca="false">metadata!$H$16*(denatran!L309 + denatran!O309)</f>
        <v>1711.33634074988</v>
      </c>
      <c r="R309" s="0" t="n">
        <f aca="false">metadata!$H$17*(denatran!L309 + denatran!O309)</f>
        <v>413.994699439749</v>
      </c>
      <c r="S309" s="0" t="n">
        <f aca="false">metadata!$H$18*(denatran!L309 + denatran!O309)</f>
        <v>774.919424258033</v>
      </c>
      <c r="T309" s="0" t="n">
        <f aca="false">metadata!$H$19*(denatran!M309 + denatran!N309)</f>
        <v>16675.763500494</v>
      </c>
      <c r="U309" s="0" t="n">
        <f aca="false">metadata!$H$20*(denatran!M309 + denatran!N309)</f>
        <v>2382.251928642</v>
      </c>
      <c r="V309" s="0" t="n">
        <f aca="false">metadata!$H$21*(denatran!M309 + denatran!N309)</f>
        <v>794.083976214001</v>
      </c>
      <c r="W309" s="0" t="n">
        <f aca="false">IF(B309&lt;2010, 0, metadata!$H$22*(denatran!M309 + denatran!N309))</f>
        <v>0</v>
      </c>
      <c r="X309" s="0" t="n">
        <f aca="false">IF(B309&lt;2010, 0, metadata!$H$23*(denatran!M309 + denatran!N309))</f>
        <v>0</v>
      </c>
      <c r="Y309" s="0" t="n">
        <f aca="false">IF(B309&lt;2010, 0, metadata!$H$24*(denatran!M309 + denatran!N309))</f>
        <v>0</v>
      </c>
      <c r="Z309" s="0" t="n">
        <f aca="false">IF(B309&lt;2010, 0, metadata!$H$25*(denatran!M309 + denatran!N309))</f>
        <v>0</v>
      </c>
      <c r="AA309" s="0" t="n">
        <f aca="false">IF(B309&lt;2010, 0, metadata!$H$26*(denatran!M309 + denatran!N309))</f>
        <v>0</v>
      </c>
      <c r="AB309" s="0" t="n">
        <f aca="false">IF(B309&lt;2010, 0, metadata!$H$27*(denatran!M309 + denatran!N309))</f>
        <v>0</v>
      </c>
    </row>
    <row r="310" customFormat="false" ht="12.8" hidden="false" customHeight="false" outlineLevel="0" collapsed="false">
      <c r="A310" s="0" t="str">
        <f aca="false">denatran!A310</f>
        <v>ESPIRITO SANTO</v>
      </c>
      <c r="B310" s="0" t="n">
        <f aca="false">denatran!B310</f>
        <v>1990</v>
      </c>
      <c r="C310" s="0" t="n">
        <f aca="false">metadata!$H$2*denatran!$D310</f>
        <v>27536.3860977197</v>
      </c>
      <c r="D310" s="0" t="n">
        <f aca="false">IF(B310&gt;2006, 0, metadata!$H$3*denatran!D310)</f>
        <v>2095.89992623216</v>
      </c>
      <c r="E310" s="0" t="n">
        <f aca="false">IF(B310&lt;2003, 0, metadata!$H$4*denatran!D310)</f>
        <v>0</v>
      </c>
      <c r="F310" s="0" t="n">
        <f aca="false">IF(B310&lt;2003, 0, metadata!$H$5*denatran!D310)</f>
        <v>0</v>
      </c>
      <c r="G310" s="0" t="n">
        <f aca="false">IF(B310&lt;2003, 0, metadata!$H$6*(denatran!H310 + denatran!I310 + denatran!X310))</f>
        <v>0</v>
      </c>
      <c r="H310" s="0" t="n">
        <f aca="false">IF(B310&gt;2006, 0, metadata!$H$7*(denatran!H310 + denatran!I310 + denatran!X310))</f>
        <v>163.798196400547</v>
      </c>
      <c r="I310" s="0" t="n">
        <f aca="false">IF(B310&lt;2003, 0, metadata!$H$8*(denatran!H310 + denatran!I310 + denatran!X310))</f>
        <v>0</v>
      </c>
      <c r="J310" s="0" t="n">
        <f aca="false">IF(B310&lt;2003, 0, metadata!$H$9*(denatran!H310 + denatran!I310 + denatran!X310))</f>
        <v>0</v>
      </c>
      <c r="K310" s="0" t="n">
        <f aca="false">metadata!$H$10*(denatran!H310 + denatran!I310 + denatran!X310)</f>
        <v>3600.65498973063</v>
      </c>
      <c r="L310" s="5" t="n">
        <f aca="false">metadata!$H$11*(denatran!G310 + denatran!F310)</f>
        <v>823.784011501926</v>
      </c>
      <c r="M310" s="0" t="n">
        <f aca="false">metadata!$H$12*(denatran!G310 + denatran!F310)</f>
        <v>2725.72964612548</v>
      </c>
      <c r="N310" s="0" t="n">
        <f aca="false">metadata!$H$13*(denatran!G310 + denatran!F310)</f>
        <v>1554.10933032475</v>
      </c>
      <c r="O310" s="0" t="n">
        <f aca="false">metadata!$H$14*(denatran!G310 + denatran!F310)</f>
        <v>2866.74914975852</v>
      </c>
      <c r="P310" s="0" t="n">
        <f aca="false">metadata!$H$15*(denatran!G310 + denatran!F310)</f>
        <v>3183.39041258443</v>
      </c>
      <c r="Q310" s="0" t="n">
        <f aca="false">metadata!$H$16*(denatran!L310 + denatran!O310)</f>
        <v>1594.97250422204</v>
      </c>
      <c r="R310" s="0" t="n">
        <f aca="false">metadata!$H$17*(denatran!L310 + denatran!O310)</f>
        <v>385.844761650261</v>
      </c>
      <c r="S310" s="0" t="n">
        <f aca="false">metadata!$H$18*(denatran!L310 + denatran!O310)</f>
        <v>722.228088803134</v>
      </c>
      <c r="T310" s="0" t="n">
        <f aca="false">metadata!$H$19*(denatran!M310 + denatran!N310)</f>
        <v>15541.8801300876</v>
      </c>
      <c r="U310" s="0" t="n">
        <f aca="false">metadata!$H$20*(denatran!M310 + denatran!N310)</f>
        <v>2220.26859001251</v>
      </c>
      <c r="V310" s="0" t="n">
        <f aca="false">metadata!$H$21*(denatran!M310 + denatran!N310)</f>
        <v>740.089530004171</v>
      </c>
      <c r="W310" s="0" t="n">
        <f aca="false">IF(B310&lt;2010, 0, metadata!$H$22*(denatran!M310 + denatran!N310))</f>
        <v>0</v>
      </c>
      <c r="X310" s="0" t="n">
        <f aca="false">IF(B310&lt;2010, 0, metadata!$H$23*(denatran!M310 + denatran!N310))</f>
        <v>0</v>
      </c>
      <c r="Y310" s="0" t="n">
        <f aca="false">IF(B310&lt;2010, 0, metadata!$H$24*(denatran!M310 + denatran!N310))</f>
        <v>0</v>
      </c>
      <c r="Z310" s="0" t="n">
        <f aca="false">IF(B310&lt;2010, 0, metadata!$H$25*(denatran!M310 + denatran!N310))</f>
        <v>0</v>
      </c>
      <c r="AA310" s="0" t="n">
        <f aca="false">IF(B310&lt;2010, 0, metadata!$H$26*(denatran!M310 + denatran!N310))</f>
        <v>0</v>
      </c>
      <c r="AB310" s="0" t="n">
        <f aca="false">IF(B310&lt;2010, 0, metadata!$H$27*(denatran!M310 + denatran!N310))</f>
        <v>0</v>
      </c>
    </row>
    <row r="311" customFormat="false" ht="12.8" hidden="false" customHeight="false" outlineLevel="0" collapsed="false">
      <c r="A311" s="0" t="str">
        <f aca="false">denatran!A311</f>
        <v>ESPIRITO SANTO</v>
      </c>
      <c r="B311" s="0" t="n">
        <f aca="false">denatran!B311</f>
        <v>1989</v>
      </c>
      <c r="C311" s="0" t="n">
        <f aca="false">metadata!$H$2*denatran!$D311</f>
        <v>25664.0250345294</v>
      </c>
      <c r="D311" s="0" t="n">
        <f aca="false">IF(B311&gt;2006, 0, metadata!$H$3*denatran!D311)</f>
        <v>1953.38734668398</v>
      </c>
      <c r="E311" s="0" t="n">
        <f aca="false">IF(B311&lt;2003, 0, metadata!$H$4*denatran!D311)</f>
        <v>0</v>
      </c>
      <c r="F311" s="0" t="n">
        <f aca="false">IF(B311&lt;2003, 0, metadata!$H$5*denatran!D311)</f>
        <v>0</v>
      </c>
      <c r="G311" s="0" t="n">
        <f aca="false">IF(B311&lt;2003, 0, metadata!$H$6*(denatran!H311 + denatran!I311 + denatran!X311))</f>
        <v>0</v>
      </c>
      <c r="H311" s="0" t="n">
        <f aca="false">IF(B311&gt;2006, 0, metadata!$H$7*(denatran!H311 + denatran!I311 + denatran!X311))</f>
        <v>152.660592356472</v>
      </c>
      <c r="I311" s="0" t="n">
        <f aca="false">IF(B311&lt;2003, 0, metadata!$H$8*(denatran!H311 + denatran!I311 + denatran!X311))</f>
        <v>0</v>
      </c>
      <c r="J311" s="0" t="n">
        <f aca="false">IF(B311&lt;2003, 0, metadata!$H$9*(denatran!H311 + denatran!I311 + denatran!X311))</f>
        <v>0</v>
      </c>
      <c r="K311" s="0" t="n">
        <f aca="false">metadata!$H$10*(denatran!H311 + denatran!I311 + denatran!X311)</f>
        <v>3355.82525133181</v>
      </c>
      <c r="L311" s="5" t="n">
        <f aca="false">metadata!$H$11*(denatran!G311 + denatran!F311)</f>
        <v>767.770084977899</v>
      </c>
      <c r="M311" s="0" t="n">
        <f aca="false">metadata!$H$12*(denatran!G311 + denatran!F311)</f>
        <v>2540.39123461143</v>
      </c>
      <c r="N311" s="0" t="n">
        <f aca="false">metadata!$H$13*(denatran!G311 + denatran!F311)</f>
        <v>1448.43628420626</v>
      </c>
      <c r="O311" s="0" t="n">
        <f aca="false">metadata!$H$14*(denatran!G311 + denatran!F311)</f>
        <v>2671.82199167418</v>
      </c>
      <c r="P311" s="0" t="n">
        <f aca="false">metadata!$H$15*(denatran!G311 + denatran!F311)</f>
        <v>2966.93295021793</v>
      </c>
      <c r="Q311" s="0" t="n">
        <f aca="false">metadata!$H$16*(denatran!L311 + denatran!O311)</f>
        <v>1486.52093025127</v>
      </c>
      <c r="R311" s="0" t="n">
        <f aca="false">metadata!$H$17*(denatran!L311 + denatran!O311)</f>
        <v>359.608903916927</v>
      </c>
      <c r="S311" s="0" t="n">
        <f aca="false">metadata!$H$18*(denatran!L311 + denatran!O311)</f>
        <v>673.119547565424</v>
      </c>
      <c r="T311" s="0" t="n">
        <f aca="false">metadata!$H$19*(denatran!M311 + denatran!N311)</f>
        <v>14485.0961679119</v>
      </c>
      <c r="U311" s="0" t="n">
        <f aca="false">metadata!$H$20*(denatran!M311 + denatran!N311)</f>
        <v>2069.29945255885</v>
      </c>
      <c r="V311" s="0" t="n">
        <f aca="false">metadata!$H$21*(denatran!M311 + denatran!N311)</f>
        <v>689.766484186283</v>
      </c>
      <c r="W311" s="0" t="n">
        <f aca="false">IF(B311&lt;2010, 0, metadata!$H$22*(denatran!M311 + denatran!N311))</f>
        <v>0</v>
      </c>
      <c r="X311" s="0" t="n">
        <f aca="false">IF(B311&lt;2010, 0, metadata!$H$23*(denatran!M311 + denatran!N311))</f>
        <v>0</v>
      </c>
      <c r="Y311" s="0" t="n">
        <f aca="false">IF(B311&lt;2010, 0, metadata!$H$24*(denatran!M311 + denatran!N311))</f>
        <v>0</v>
      </c>
      <c r="Z311" s="0" t="n">
        <f aca="false">IF(B311&lt;2010, 0, metadata!$H$25*(denatran!M311 + denatran!N311))</f>
        <v>0</v>
      </c>
      <c r="AA311" s="0" t="n">
        <f aca="false">IF(B311&lt;2010, 0, metadata!$H$26*(denatran!M311 + denatran!N311))</f>
        <v>0</v>
      </c>
      <c r="AB311" s="0" t="n">
        <f aca="false">IF(B311&lt;2010, 0, metadata!$H$27*(denatran!M311 + denatran!N311))</f>
        <v>0</v>
      </c>
    </row>
    <row r="312" customFormat="false" ht="12.8" hidden="false" customHeight="false" outlineLevel="0" collapsed="false">
      <c r="A312" s="0" t="str">
        <f aca="false">denatran!A312</f>
        <v>ESPIRITO SANTO</v>
      </c>
      <c r="B312" s="0" t="n">
        <f aca="false">denatran!B312</f>
        <v>1988</v>
      </c>
      <c r="C312" s="0" t="n">
        <f aca="false">metadata!$H$2*denatran!$D312</f>
        <v>23918.9768270824</v>
      </c>
      <c r="D312" s="0" t="n">
        <f aca="false">IF(B312&gt;2006, 0, metadata!$H$3*denatran!D312)</f>
        <v>1820.56503673087</v>
      </c>
      <c r="E312" s="0" t="n">
        <f aca="false">IF(B312&lt;2003, 0, metadata!$H$4*denatran!D312)</f>
        <v>0</v>
      </c>
      <c r="F312" s="0" t="n">
        <f aca="false">IF(B312&lt;2003, 0, metadata!$H$5*denatran!D312)</f>
        <v>0</v>
      </c>
      <c r="G312" s="0" t="n">
        <f aca="false">IF(B312&lt;2003, 0, metadata!$H$6*(denatran!H312 + denatran!I312 + denatran!X312))</f>
        <v>0</v>
      </c>
      <c r="H312" s="0" t="n">
        <f aca="false">IF(B312&gt;2006, 0, metadata!$H$7*(denatran!H312 + denatran!I312 + denatran!X312))</f>
        <v>142.280299605002</v>
      </c>
      <c r="I312" s="0" t="n">
        <f aca="false">IF(B312&lt;2003, 0, metadata!$H$8*(denatran!H312 + denatran!I312 + denatran!X312))</f>
        <v>0</v>
      </c>
      <c r="J312" s="0" t="n">
        <f aca="false">IF(B312&lt;2003, 0, metadata!$H$9*(denatran!H312 + denatran!I312 + denatran!X312))</f>
        <v>0</v>
      </c>
      <c r="K312" s="0" t="n">
        <f aca="false">metadata!$H$10*(denatran!H312 + denatran!I312 + denatran!X312)</f>
        <v>3127.64292874356</v>
      </c>
      <c r="L312" s="5" t="n">
        <f aca="false">metadata!$H$11*(denatran!G312 + denatran!F312)</f>
        <v>715.564875205873</v>
      </c>
      <c r="M312" s="0" t="n">
        <f aca="false">metadata!$H$12*(denatran!G312 + denatran!F312)</f>
        <v>2367.65507322567</v>
      </c>
      <c r="N312" s="0" t="n">
        <f aca="false">metadata!$H$13*(denatran!G312 + denatran!F312)</f>
        <v>1349.94857084273</v>
      </c>
      <c r="O312" s="0" t="n">
        <f aca="false">metadata!$H$14*(denatran!G312 + denatran!F312)</f>
        <v>2490.14907906926</v>
      </c>
      <c r="P312" s="0" t="n">
        <f aca="false">metadata!$H$15*(denatran!G312 + denatran!F312)</f>
        <v>2765.19370551928</v>
      </c>
      <c r="Q312" s="0" t="n">
        <f aca="false">metadata!$H$16*(denatran!L312 + denatran!O312)</f>
        <v>1385.44361750795</v>
      </c>
      <c r="R312" s="0" t="n">
        <f aca="false">metadata!$H$17*(denatran!L312 + denatran!O312)</f>
        <v>335.156976663977</v>
      </c>
      <c r="S312" s="0" t="n">
        <f aca="false">metadata!$H$18*(denatran!L312 + denatran!O312)</f>
        <v>627.350185265621</v>
      </c>
      <c r="T312" s="0" t="n">
        <f aca="false">metadata!$H$19*(denatran!M312 + denatran!N312)</f>
        <v>13500.1691711332</v>
      </c>
      <c r="U312" s="0" t="n">
        <f aca="false">metadata!$H$20*(denatran!M312 + denatran!N312)</f>
        <v>1928.59559587618</v>
      </c>
      <c r="V312" s="0" t="n">
        <f aca="false">metadata!$H$21*(denatran!M312 + denatran!N312)</f>
        <v>642.865198625392</v>
      </c>
      <c r="W312" s="0" t="n">
        <f aca="false">IF(B312&lt;2010, 0, metadata!$H$22*(denatran!M312 + denatran!N312))</f>
        <v>0</v>
      </c>
      <c r="X312" s="0" t="n">
        <f aca="false">IF(B312&lt;2010, 0, metadata!$H$23*(denatran!M312 + denatran!N312))</f>
        <v>0</v>
      </c>
      <c r="Y312" s="0" t="n">
        <f aca="false">IF(B312&lt;2010, 0, metadata!$H$24*(denatran!M312 + denatran!N312))</f>
        <v>0</v>
      </c>
      <c r="Z312" s="0" t="n">
        <f aca="false">IF(B312&lt;2010, 0, metadata!$H$25*(denatran!M312 + denatran!N312))</f>
        <v>0</v>
      </c>
      <c r="AA312" s="0" t="n">
        <f aca="false">IF(B312&lt;2010, 0, metadata!$H$26*(denatran!M312 + denatran!N312))</f>
        <v>0</v>
      </c>
      <c r="AB312" s="0" t="n">
        <f aca="false">IF(B312&lt;2010, 0, metadata!$H$27*(denatran!M312 + denatran!N312))</f>
        <v>0</v>
      </c>
    </row>
    <row r="313" customFormat="false" ht="12.8" hidden="false" customHeight="false" outlineLevel="0" collapsed="false">
      <c r="A313" s="0" t="str">
        <f aca="false">denatran!A313</f>
        <v>ESPIRITO SANTO</v>
      </c>
      <c r="B313" s="0" t="n">
        <f aca="false">denatran!B313</f>
        <v>1987</v>
      </c>
      <c r="C313" s="0" t="n">
        <f aca="false">metadata!$H$2*denatran!$D313</f>
        <v>22292.5847245222</v>
      </c>
      <c r="D313" s="0" t="n">
        <f aca="false">IF(B313&gt;2006, 0, metadata!$H$3*denatran!D313)</f>
        <v>1696.77409787333</v>
      </c>
      <c r="E313" s="0" t="n">
        <f aca="false">IF(B313&lt;2003, 0, metadata!$H$4*denatran!D313)</f>
        <v>0</v>
      </c>
      <c r="F313" s="0" t="n">
        <f aca="false">IF(B313&lt;2003, 0, metadata!$H$5*denatran!D313)</f>
        <v>0</v>
      </c>
      <c r="G313" s="0" t="n">
        <f aca="false">IF(B313&lt;2003, 0, metadata!$H$6*(denatran!H313 + denatran!I313 + denatran!X313))</f>
        <v>0</v>
      </c>
      <c r="H313" s="0" t="n">
        <f aca="false">IF(B313&gt;2006, 0, metadata!$H$7*(denatran!H313 + denatran!I313 + denatran!X313))</f>
        <v>132.605824091256</v>
      </c>
      <c r="I313" s="0" t="n">
        <f aca="false">IF(B313&lt;2003, 0, metadata!$H$8*(denatran!H313 + denatran!I313 + denatran!X313))</f>
        <v>0</v>
      </c>
      <c r="J313" s="0" t="n">
        <f aca="false">IF(B313&lt;2003, 0, metadata!$H$9*(denatran!H313 + denatran!I313 + denatran!X313))</f>
        <v>0</v>
      </c>
      <c r="K313" s="0" t="n">
        <f aca="false">metadata!$H$10*(denatran!H313 + denatran!I313 + denatran!X313)</f>
        <v>2914.97606612186</v>
      </c>
      <c r="L313" s="5" t="n">
        <f aca="false">metadata!$H$11*(denatran!G313 + denatran!F313)</f>
        <v>666.909405102878</v>
      </c>
      <c r="M313" s="0" t="n">
        <f aca="false">metadata!$H$12*(denatran!G313 + denatran!F313)</f>
        <v>2206.66426076245</v>
      </c>
      <c r="N313" s="0" t="n">
        <f aca="false">metadata!$H$13*(denatran!G313 + denatran!F313)</f>
        <v>1258.15761714294</v>
      </c>
      <c r="O313" s="0" t="n">
        <f aca="false">metadata!$H$14*(denatran!G313 + denatran!F313)</f>
        <v>2320.82917773425</v>
      </c>
      <c r="P313" s="0" t="n">
        <f aca="false">metadata!$H$15*(denatran!G313 + denatran!F313)</f>
        <v>2577.17190018797</v>
      </c>
      <c r="Q313" s="0" t="n">
        <f aca="false">metadata!$H$16*(denatran!L313 + denatran!O313)</f>
        <v>1291.23914654137</v>
      </c>
      <c r="R313" s="0" t="n">
        <f aca="false">metadata!$H$17*(denatran!L313 + denatran!O313)</f>
        <v>312.367679951792</v>
      </c>
      <c r="S313" s="0" t="n">
        <f aca="false">metadata!$H$18*(denatran!L313 + denatran!O313)</f>
        <v>584.692951462024</v>
      </c>
      <c r="T313" s="0" t="n">
        <f aca="false">metadata!$H$19*(denatran!M313 + denatran!N313)</f>
        <v>12582.2131614808</v>
      </c>
      <c r="U313" s="0" t="n">
        <f aca="false">metadata!$H$20*(denatran!M313 + denatran!N313)</f>
        <v>1797.45902306868</v>
      </c>
      <c r="V313" s="0" t="n">
        <f aca="false">metadata!$H$21*(denatran!M313 + denatran!N313)</f>
        <v>599.153007689561</v>
      </c>
      <c r="W313" s="0" t="n">
        <f aca="false">IF(B313&lt;2010, 0, metadata!$H$22*(denatran!M313 + denatran!N313))</f>
        <v>0</v>
      </c>
      <c r="X313" s="0" t="n">
        <f aca="false">IF(B313&lt;2010, 0, metadata!$H$23*(denatran!M313 + denatran!N313))</f>
        <v>0</v>
      </c>
      <c r="Y313" s="0" t="n">
        <f aca="false">IF(B313&lt;2010, 0, metadata!$H$24*(denatran!M313 + denatran!N313))</f>
        <v>0</v>
      </c>
      <c r="Z313" s="0" t="n">
        <f aca="false">IF(B313&lt;2010, 0, metadata!$H$25*(denatran!M313 + denatran!N313))</f>
        <v>0</v>
      </c>
      <c r="AA313" s="0" t="n">
        <f aca="false">IF(B313&lt;2010, 0, metadata!$H$26*(denatran!M313 + denatran!N313))</f>
        <v>0</v>
      </c>
      <c r="AB313" s="0" t="n">
        <f aca="false">IF(B313&lt;2010, 0, metadata!$H$27*(denatran!M313 + denatran!N313))</f>
        <v>0</v>
      </c>
    </row>
    <row r="314" customFormat="false" ht="12.8" hidden="false" customHeight="false" outlineLevel="0" collapsed="false">
      <c r="A314" s="0" t="str">
        <f aca="false">denatran!A314</f>
        <v>ESPIRITO SANTO</v>
      </c>
      <c r="B314" s="0" t="n">
        <f aca="false">denatran!B314</f>
        <v>1986</v>
      </c>
      <c r="C314" s="0" t="n">
        <f aca="false">metadata!$H$2*denatran!$D314</f>
        <v>20776.7805994659</v>
      </c>
      <c r="D314" s="0" t="n">
        <f aca="false">IF(B314&gt;2006, 0, metadata!$H$3*denatran!D314)</f>
        <v>1581.40043400133</v>
      </c>
      <c r="E314" s="0" t="n">
        <f aca="false">IF(B314&lt;2003, 0, metadata!$H$4*denatran!D314)</f>
        <v>0</v>
      </c>
      <c r="F314" s="0" t="n">
        <f aca="false">IF(B314&lt;2003, 0, metadata!$H$5*denatran!D314)</f>
        <v>0</v>
      </c>
      <c r="G314" s="0" t="n">
        <f aca="false">IF(B314&lt;2003, 0, metadata!$H$6*(denatran!H314 + denatran!I314 + denatran!X314))</f>
        <v>0</v>
      </c>
      <c r="H314" s="0" t="n">
        <f aca="false">IF(B314&gt;2006, 0, metadata!$H$7*(denatran!H314 + denatran!I314 + denatran!X314))</f>
        <v>123.589173144409</v>
      </c>
      <c r="I314" s="0" t="n">
        <f aca="false">IF(B314&lt;2003, 0, metadata!$H$8*(denatran!H314 + denatran!I314 + denatran!X314))</f>
        <v>0</v>
      </c>
      <c r="J314" s="0" t="n">
        <f aca="false">IF(B314&lt;2003, 0, metadata!$H$9*(denatran!H314 + denatran!I314 + denatran!X314))</f>
        <v>0</v>
      </c>
      <c r="K314" s="0" t="n">
        <f aca="false">metadata!$H$10*(denatran!H314 + denatran!I314 + denatran!X314)</f>
        <v>2716.76967596704</v>
      </c>
      <c r="L314" s="5" t="n">
        <f aca="false">metadata!$H$11*(denatran!G314 + denatran!F314)</f>
        <v>621.56230696303</v>
      </c>
      <c r="M314" s="0" t="n">
        <f aca="false">metadata!$H$12*(denatran!G314 + denatran!F314)</f>
        <v>2056.62016177564</v>
      </c>
      <c r="N314" s="0" t="n">
        <f aca="false">metadata!$H$13*(denatran!G314 + denatran!F314)</f>
        <v>1172.60807097755</v>
      </c>
      <c r="O314" s="0" t="n">
        <f aca="false">metadata!$H$14*(denatran!G314 + denatran!F314)</f>
        <v>2163.02233368127</v>
      </c>
      <c r="P314" s="0" t="n">
        <f aca="false">metadata!$H$15*(denatran!G314 + denatran!F314)</f>
        <v>2401.93480473412</v>
      </c>
      <c r="Q314" s="0" t="n">
        <f aca="false">metadata!$H$16*(denatran!L314 + denatran!O314)</f>
        <v>1203.44019236229</v>
      </c>
      <c r="R314" s="0" t="n">
        <f aca="false">metadata!$H$17*(denatran!L314 + denatran!O314)</f>
        <v>291.127961738034</v>
      </c>
      <c r="S314" s="0" t="n">
        <f aca="false">metadata!$H$18*(denatran!L314 + denatran!O314)</f>
        <v>544.936234209647</v>
      </c>
      <c r="T314" s="0" t="n">
        <f aca="false">metadata!$H$19*(denatran!M314 + denatran!N314)</f>
        <v>11726.6743871219</v>
      </c>
      <c r="U314" s="0" t="n">
        <f aca="false">metadata!$H$20*(denatran!M314 + denatran!N314)</f>
        <v>1675.23919816027</v>
      </c>
      <c r="V314" s="0" t="n">
        <f aca="false">metadata!$H$21*(denatran!M314 + denatran!N314)</f>
        <v>558.413066053422</v>
      </c>
      <c r="W314" s="0" t="n">
        <f aca="false">IF(B314&lt;2010, 0, metadata!$H$22*(denatran!M314 + denatran!N314))</f>
        <v>0</v>
      </c>
      <c r="X314" s="0" t="n">
        <f aca="false">IF(B314&lt;2010, 0, metadata!$H$23*(denatran!M314 + denatran!N314))</f>
        <v>0</v>
      </c>
      <c r="Y314" s="0" t="n">
        <f aca="false">IF(B314&lt;2010, 0, metadata!$H$24*(denatran!M314 + denatran!N314))</f>
        <v>0</v>
      </c>
      <c r="Z314" s="0" t="n">
        <f aca="false">IF(B314&lt;2010, 0, metadata!$H$25*(denatran!M314 + denatran!N314))</f>
        <v>0</v>
      </c>
      <c r="AA314" s="0" t="n">
        <f aca="false">IF(B314&lt;2010, 0, metadata!$H$26*(denatran!M314 + denatran!N314))</f>
        <v>0</v>
      </c>
      <c r="AB314" s="0" t="n">
        <f aca="false">IF(B314&lt;2010, 0, metadata!$H$27*(denatran!M314 + denatran!N314))</f>
        <v>0</v>
      </c>
    </row>
    <row r="315" customFormat="false" ht="12.8" hidden="false" customHeight="false" outlineLevel="0" collapsed="false">
      <c r="A315" s="0" t="str">
        <f aca="false">denatran!A315</f>
        <v>ESPIRITO SANTO</v>
      </c>
      <c r="B315" s="0" t="n">
        <f aca="false">denatran!B315</f>
        <v>1985</v>
      </c>
      <c r="C315" s="0" t="n">
        <f aca="false">metadata!$H$2*denatran!$D315</f>
        <v>19364.0449240277</v>
      </c>
      <c r="D315" s="0" t="n">
        <f aca="false">IF(B315&gt;2006, 0, metadata!$H$3*denatran!D315)</f>
        <v>1473.87170501603</v>
      </c>
      <c r="E315" s="0" t="n">
        <f aca="false">IF(B315&lt;2003, 0, metadata!$H$4*denatran!D315)</f>
        <v>0</v>
      </c>
      <c r="F315" s="0" t="n">
        <f aca="false">IF(B315&lt;2003, 0, metadata!$H$5*denatran!D315)</f>
        <v>0</v>
      </c>
      <c r="G315" s="0" t="n">
        <f aca="false">IF(B315&lt;2003, 0, metadata!$H$6*(denatran!H315 + denatran!I315 + denatran!X315))</f>
        <v>0</v>
      </c>
      <c r="H315" s="0" t="n">
        <f aca="false">IF(B315&gt;2006, 0, metadata!$H$7*(denatran!H315 + denatran!I315 + denatran!X315))</f>
        <v>115.185617397976</v>
      </c>
      <c r="I315" s="0" t="n">
        <f aca="false">IF(B315&lt;2003, 0, metadata!$H$8*(denatran!H315 + denatran!I315 + denatran!X315))</f>
        <v>0</v>
      </c>
      <c r="J315" s="0" t="n">
        <f aca="false">IF(B315&lt;2003, 0, metadata!$H$9*(denatran!H315 + denatran!I315 + denatran!X315))</f>
        <v>0</v>
      </c>
      <c r="K315" s="0" t="n">
        <f aca="false">metadata!$H$10*(denatran!H315 + denatran!I315 + denatran!X315)</f>
        <v>2532.04050559278</v>
      </c>
      <c r="L315" s="5" t="n">
        <f aca="false">metadata!$H$11*(denatran!G315 + denatran!F315)</f>
        <v>579.298625092275</v>
      </c>
      <c r="M315" s="0" t="n">
        <f aca="false">metadata!$H$12*(denatran!G315 + denatran!F315)</f>
        <v>1916.77844474656</v>
      </c>
      <c r="N315" s="0" t="n">
        <f aca="false">metadata!$H$13*(denatran!G315 + denatran!F315)</f>
        <v>1092.87554229025</v>
      </c>
      <c r="O315" s="0" t="n">
        <f aca="false">metadata!$H$14*(denatran!G315 + denatran!F315)</f>
        <v>2015.94570634086</v>
      </c>
      <c r="P315" s="0" t="n">
        <f aca="false">metadata!$H$15*(denatran!G315 + denatran!F315)</f>
        <v>2238.61311143907</v>
      </c>
      <c r="Q315" s="0" t="n">
        <f aca="false">metadata!$H$16*(denatran!L315 + denatran!O315)</f>
        <v>1121.61120615977</v>
      </c>
      <c r="R315" s="0" t="n">
        <f aca="false">metadata!$H$17*(denatran!L315 + denatran!O315)</f>
        <v>271.332457054527</v>
      </c>
      <c r="S315" s="0" t="n">
        <f aca="false">metadata!$H$18*(denatran!L315 + denatran!O315)</f>
        <v>507.882810305913</v>
      </c>
      <c r="T315" s="0" t="n">
        <f aca="false">metadata!$H$19*(denatran!M315 + denatran!N315)</f>
        <v>10929.3087326296</v>
      </c>
      <c r="U315" s="0" t="n">
        <f aca="false">metadata!$H$20*(denatran!M315 + denatran!N315)</f>
        <v>1561.32981894709</v>
      </c>
      <c r="V315" s="0" t="n">
        <f aca="false">metadata!$H$21*(denatran!M315 + denatran!N315)</f>
        <v>520.443272982364</v>
      </c>
      <c r="W315" s="0" t="n">
        <f aca="false">IF(B315&lt;2010, 0, metadata!$H$22*(denatran!M315 + denatran!N315))</f>
        <v>0</v>
      </c>
      <c r="X315" s="0" t="n">
        <f aca="false">IF(B315&lt;2010, 0, metadata!$H$23*(denatran!M315 + denatran!N315))</f>
        <v>0</v>
      </c>
      <c r="Y315" s="0" t="n">
        <f aca="false">IF(B315&lt;2010, 0, metadata!$H$24*(denatran!M315 + denatran!N315))</f>
        <v>0</v>
      </c>
      <c r="Z315" s="0" t="n">
        <f aca="false">IF(B315&lt;2010, 0, metadata!$H$25*(denatran!M315 + denatran!N315))</f>
        <v>0</v>
      </c>
      <c r="AA315" s="0" t="n">
        <f aca="false">IF(B315&lt;2010, 0, metadata!$H$26*(denatran!M315 + denatran!N315))</f>
        <v>0</v>
      </c>
      <c r="AB315" s="0" t="n">
        <f aca="false">IF(B315&lt;2010, 0, metadata!$H$27*(denatran!M315 + denatran!N315))</f>
        <v>0</v>
      </c>
    </row>
    <row r="316" customFormat="false" ht="12.8" hidden="false" customHeight="false" outlineLevel="0" collapsed="false">
      <c r="A316" s="0" t="str">
        <f aca="false">denatran!A316</f>
        <v>ESPIRITO SANTO</v>
      </c>
      <c r="B316" s="0" t="n">
        <f aca="false">denatran!B316</f>
        <v>1984</v>
      </c>
      <c r="C316" s="0" t="n">
        <f aca="false">metadata!$H$2*denatran!$D316</f>
        <v>18047.3694673083</v>
      </c>
      <c r="D316" s="0" t="n">
        <f aca="false">IF(B316&gt;2006, 0, metadata!$H$3*denatran!D316)</f>
        <v>1373.65448759263</v>
      </c>
      <c r="E316" s="0" t="n">
        <f aca="false">IF(B316&lt;2003, 0, metadata!$H$4*denatran!D316)</f>
        <v>0</v>
      </c>
      <c r="F316" s="0" t="n">
        <f aca="false">IF(B316&lt;2003, 0, metadata!$H$5*denatran!D316)</f>
        <v>0</v>
      </c>
      <c r="G316" s="0" t="n">
        <f aca="false">IF(B316&lt;2003, 0, metadata!$H$6*(denatran!H316 + denatran!I316 + denatran!X316))</f>
        <v>0</v>
      </c>
      <c r="H316" s="0" t="n">
        <f aca="false">IF(B316&gt;2006, 0, metadata!$H$7*(denatran!H316 + denatran!I316 + denatran!X316))</f>
        <v>107.353468898528</v>
      </c>
      <c r="I316" s="0" t="n">
        <f aca="false">IF(B316&lt;2003, 0, metadata!$H$8*(denatran!H316 + denatran!I316 + denatran!X316))</f>
        <v>0</v>
      </c>
      <c r="J316" s="0" t="n">
        <f aca="false">IF(B316&lt;2003, 0, metadata!$H$9*(denatran!H316 + denatran!I316 + denatran!X316))</f>
        <v>0</v>
      </c>
      <c r="K316" s="0" t="n">
        <f aca="false">metadata!$H$10*(denatran!H316 + denatran!I316 + denatran!X316)</f>
        <v>2359.87215945367</v>
      </c>
      <c r="L316" s="5" t="n">
        <f aca="false">metadata!$H$11*(denatran!G316 + denatran!F316)</f>
        <v>539.908699859047</v>
      </c>
      <c r="M316" s="0" t="n">
        <f aca="false">metadata!$H$12*(denatran!G316 + denatran!F316)</f>
        <v>1786.44538964013</v>
      </c>
      <c r="N316" s="0" t="n">
        <f aca="false">metadata!$H$13*(denatran!G316 + denatran!F316)</f>
        <v>1018.56449780403</v>
      </c>
      <c r="O316" s="0" t="n">
        <f aca="false">metadata!$H$14*(denatran!G316 + denatran!F316)</f>
        <v>1878.86968508436</v>
      </c>
      <c r="P316" s="0" t="n">
        <f aca="false">metadata!$H$15*(denatran!G316 + denatran!F316)</f>
        <v>2086.39662193564</v>
      </c>
      <c r="Q316" s="0" t="n">
        <f aca="false">metadata!$H$16*(denatran!L316 + denatran!O316)</f>
        <v>1045.34625465165</v>
      </c>
      <c r="R316" s="0" t="n">
        <f aca="false">metadata!$H$17*(denatran!L316 + denatran!O316)</f>
        <v>252.88296531782</v>
      </c>
      <c r="S316" s="0" t="n">
        <f aca="false">metadata!$H$18*(denatran!L316 + denatran!O316)</f>
        <v>473.348866915309</v>
      </c>
      <c r="T316" s="0" t="n">
        <f aca="false">metadata!$H$19*(denatran!M316 + denatran!N316)</f>
        <v>10186.1606649805</v>
      </c>
      <c r="U316" s="0" t="n">
        <f aca="false">metadata!$H$20*(denatran!M316 + denatran!N316)</f>
        <v>1455.16580928293</v>
      </c>
      <c r="V316" s="0" t="n">
        <f aca="false">metadata!$H$21*(denatran!M316 + denatran!N316)</f>
        <v>485.055269760976</v>
      </c>
      <c r="W316" s="0" t="n">
        <f aca="false">IF(B316&lt;2010, 0, metadata!$H$22*(denatran!M316 + denatran!N316))</f>
        <v>0</v>
      </c>
      <c r="X316" s="0" t="n">
        <f aca="false">IF(B316&lt;2010, 0, metadata!$H$23*(denatran!M316 + denatran!N316))</f>
        <v>0</v>
      </c>
      <c r="Y316" s="0" t="n">
        <f aca="false">IF(B316&lt;2010, 0, metadata!$H$24*(denatran!M316 + denatran!N316))</f>
        <v>0</v>
      </c>
      <c r="Z316" s="0" t="n">
        <f aca="false">IF(B316&lt;2010, 0, metadata!$H$25*(denatran!M316 + denatran!N316))</f>
        <v>0</v>
      </c>
      <c r="AA316" s="0" t="n">
        <f aca="false">IF(B316&lt;2010, 0, metadata!$H$26*(denatran!M316 + denatran!N316))</f>
        <v>0</v>
      </c>
      <c r="AB316" s="0" t="n">
        <f aca="false">IF(B316&lt;2010, 0, metadata!$H$27*(denatran!M316 + denatran!N316))</f>
        <v>0</v>
      </c>
    </row>
    <row r="317" customFormat="false" ht="12.8" hidden="false" customHeight="false" outlineLevel="0" collapsed="false">
      <c r="A317" s="0" t="str">
        <f aca="false">denatran!A317</f>
        <v>ESPIRITO SANTO</v>
      </c>
      <c r="B317" s="0" t="n">
        <f aca="false">denatran!B317</f>
        <v>1983</v>
      </c>
      <c r="C317" s="0" t="n">
        <f aca="false">metadata!$H$2*denatran!$D317</f>
        <v>16820.2225293012</v>
      </c>
      <c r="D317" s="0" t="n">
        <f aca="false">IF(B317&gt;2006, 0, metadata!$H$3*denatran!D317)</f>
        <v>1280.25162899972</v>
      </c>
      <c r="E317" s="0" t="n">
        <f aca="false">IF(B317&lt;2003, 0, metadata!$H$4*denatran!D317)</f>
        <v>0</v>
      </c>
      <c r="F317" s="0" t="n">
        <f aca="false">IF(B317&lt;2003, 0, metadata!$H$5*denatran!D317)</f>
        <v>0</v>
      </c>
      <c r="G317" s="0" t="n">
        <f aca="false">IF(B317&lt;2003, 0, metadata!$H$6*(denatran!H317 + denatran!I317 + denatran!X317))</f>
        <v>0</v>
      </c>
      <c r="H317" s="0" t="n">
        <f aca="false">IF(B317&gt;2006, 0, metadata!$H$7*(denatran!H317 + denatran!I317 + denatran!X317))</f>
        <v>100.053874302102</v>
      </c>
      <c r="I317" s="0" t="n">
        <f aca="false">IF(B317&lt;2003, 0, metadata!$H$8*(denatran!H317 + denatran!I317 + denatran!X317))</f>
        <v>0</v>
      </c>
      <c r="J317" s="0" t="n">
        <f aca="false">IF(B317&lt;2003, 0, metadata!$H$9*(denatran!H317 + denatran!I317 + denatran!X317))</f>
        <v>0</v>
      </c>
      <c r="K317" s="0" t="n">
        <f aca="false">metadata!$H$10*(denatran!H317 + denatran!I317 + denatran!X317)</f>
        <v>2199.41055313439</v>
      </c>
      <c r="L317" s="5" t="n">
        <f aca="false">metadata!$H$11*(denatran!G317 + denatran!F317)</f>
        <v>503.197127624901</v>
      </c>
      <c r="M317" s="0" t="n">
        <f aca="false">metadata!$H$12*(denatran!G317 + denatran!F317)</f>
        <v>1664.97444653206</v>
      </c>
      <c r="N317" s="0" t="n">
        <f aca="false">metadata!$H$13*(denatran!G317 + denatran!F317)</f>
        <v>949.306298878859</v>
      </c>
      <c r="O317" s="0" t="n">
        <f aca="false">metadata!$H$14*(denatran!G317 + denatran!F317)</f>
        <v>1751.11426980668</v>
      </c>
      <c r="P317" s="0" t="n">
        <f aca="false">metadata!$H$15*(denatran!G317 + denatran!F317)</f>
        <v>1944.53022801522</v>
      </c>
      <c r="Q317" s="0" t="n">
        <f aca="false">metadata!$H$16*(denatran!L317 + denatran!O317)</f>
        <v>974.2670063503</v>
      </c>
      <c r="R317" s="0" t="n">
        <f aca="false">metadata!$H$17*(denatran!L317 + denatran!O317)</f>
        <v>235.687963180469</v>
      </c>
      <c r="S317" s="0" t="n">
        <f aca="false">metadata!$H$18*(denatran!L317 + denatran!O317)</f>
        <v>441.163089719553</v>
      </c>
      <c r="T317" s="0" t="n">
        <f aca="false">metadata!$H$19*(denatran!M317 + denatran!N317)</f>
        <v>9493.5436111366</v>
      </c>
      <c r="U317" s="0" t="n">
        <f aca="false">metadata!$H$20*(denatran!M317 + denatran!N317)</f>
        <v>1356.22051587666</v>
      </c>
      <c r="V317" s="0" t="n">
        <f aca="false">metadata!$H$21*(denatran!M317 + denatran!N317)</f>
        <v>452.073505292219</v>
      </c>
      <c r="W317" s="0" t="n">
        <f aca="false">IF(B317&lt;2010, 0, metadata!$H$22*(denatran!M317 + denatran!N317))</f>
        <v>0</v>
      </c>
      <c r="X317" s="0" t="n">
        <f aca="false">IF(B317&lt;2010, 0, metadata!$H$23*(denatran!M317 + denatran!N317))</f>
        <v>0</v>
      </c>
      <c r="Y317" s="0" t="n">
        <f aca="false">IF(B317&lt;2010, 0, metadata!$H$24*(denatran!M317 + denatran!N317))</f>
        <v>0</v>
      </c>
      <c r="Z317" s="0" t="n">
        <f aca="false">IF(B317&lt;2010, 0, metadata!$H$25*(denatran!M317 + denatran!N317))</f>
        <v>0</v>
      </c>
      <c r="AA317" s="0" t="n">
        <f aca="false">IF(B317&lt;2010, 0, metadata!$H$26*(denatran!M317 + denatran!N317))</f>
        <v>0</v>
      </c>
      <c r="AB317" s="0" t="n">
        <f aca="false">IF(B317&lt;2010, 0, metadata!$H$27*(denatran!M317 + denatran!N317))</f>
        <v>0</v>
      </c>
    </row>
    <row r="318" customFormat="false" ht="12.8" hidden="false" customHeight="false" outlineLevel="0" collapsed="false">
      <c r="A318" s="0" t="str">
        <f aca="false">denatran!A318</f>
        <v>ESPIRITO SANTO</v>
      </c>
      <c r="B318" s="0" t="n">
        <f aca="false">denatran!B318</f>
        <v>1982</v>
      </c>
      <c r="C318" s="0" t="n">
        <f aca="false">metadata!$H$2*denatran!$D318</f>
        <v>15676.5165387512</v>
      </c>
      <c r="D318" s="0" t="n">
        <f aca="false">IF(B318&gt;2006, 0, metadata!$H$3*denatran!D318)</f>
        <v>1193.19978084802</v>
      </c>
      <c r="E318" s="0" t="n">
        <f aca="false">IF(B318&lt;2003, 0, metadata!$H$4*denatran!D318)</f>
        <v>0</v>
      </c>
      <c r="F318" s="0" t="n">
        <f aca="false">IF(B318&lt;2003, 0, metadata!$H$5*denatran!D318)</f>
        <v>0</v>
      </c>
      <c r="G318" s="0" t="n">
        <f aca="false">IF(B318&lt;2003, 0, metadata!$H$6*(denatran!H318 + denatran!I318 + denatran!X318))</f>
        <v>0</v>
      </c>
      <c r="H318" s="0" t="n">
        <f aca="false">IF(B318&gt;2006, 0, metadata!$H$7*(denatran!H318 + denatran!I318 + denatran!X318))</f>
        <v>93.2506221324168</v>
      </c>
      <c r="I318" s="0" t="n">
        <f aca="false">IF(B318&lt;2003, 0, metadata!$H$8*(denatran!H318 + denatran!I318 + denatran!X318))</f>
        <v>0</v>
      </c>
      <c r="J318" s="0" t="n">
        <f aca="false">IF(B318&lt;2003, 0, metadata!$H$9*(denatran!H318 + denatran!I318 + denatran!X318))</f>
        <v>0</v>
      </c>
      <c r="K318" s="0" t="n">
        <f aca="false">metadata!$H$10*(denatran!H318 + denatran!I318 + denatran!X318)</f>
        <v>2049.8596764491</v>
      </c>
      <c r="L318" s="5" t="n">
        <f aca="false">metadata!$H$11*(denatran!G318 + denatran!F318)</f>
        <v>468.981791395572</v>
      </c>
      <c r="M318" s="0" t="n">
        <f aca="false">metadata!$H$12*(denatran!G318 + denatran!F318)</f>
        <v>1551.76302823517</v>
      </c>
      <c r="N318" s="0" t="n">
        <f aca="false">metadata!$H$13*(denatran!G318 + denatran!F318)</f>
        <v>884.757372786872</v>
      </c>
      <c r="O318" s="0" t="n">
        <f aca="false">metadata!$H$14*(denatran!G318 + denatran!F318)</f>
        <v>1632.04569761469</v>
      </c>
      <c r="P318" s="0" t="n">
        <f aca="false">metadata!$H$15*(denatran!G318 + denatran!F318)</f>
        <v>1812.31016572339</v>
      </c>
      <c r="Q318" s="0" t="n">
        <f aca="false">metadata!$H$16*(denatran!L318 + denatran!O318)</f>
        <v>908.020854754091</v>
      </c>
      <c r="R318" s="0" t="n">
        <f aca="false">metadata!$H$17*(denatran!L318 + denatran!O318)</f>
        <v>219.662150506442</v>
      </c>
      <c r="S318" s="0" t="n">
        <f aca="false">metadata!$H$18*(denatran!L318 + denatran!O318)</f>
        <v>411.165813069803</v>
      </c>
      <c r="T318" s="0" t="n">
        <f aca="false">metadata!$H$19*(denatran!M318 + denatran!N318)</f>
        <v>8848.02166987273</v>
      </c>
      <c r="U318" s="0" t="n">
        <f aca="false">metadata!$H$20*(denatran!M318 + denatran!N318)</f>
        <v>1264.0030956961</v>
      </c>
      <c r="V318" s="0" t="n">
        <f aca="false">metadata!$H$21*(denatran!M318 + denatran!N318)</f>
        <v>421.334365232034</v>
      </c>
      <c r="W318" s="0" t="n">
        <f aca="false">IF(B318&lt;2010, 0, metadata!$H$22*(denatran!M318 + denatran!N318))</f>
        <v>0</v>
      </c>
      <c r="X318" s="0" t="n">
        <f aca="false">IF(B318&lt;2010, 0, metadata!$H$23*(denatran!M318 + denatran!N318))</f>
        <v>0</v>
      </c>
      <c r="Y318" s="0" t="n">
        <f aca="false">IF(B318&lt;2010, 0, metadata!$H$24*(denatran!M318 + denatran!N318))</f>
        <v>0</v>
      </c>
      <c r="Z318" s="0" t="n">
        <f aca="false">IF(B318&lt;2010, 0, metadata!$H$25*(denatran!M318 + denatran!N318))</f>
        <v>0</v>
      </c>
      <c r="AA318" s="0" t="n">
        <f aca="false">IF(B318&lt;2010, 0, metadata!$H$26*(denatran!M318 + denatran!N318))</f>
        <v>0</v>
      </c>
      <c r="AB318" s="0" t="n">
        <f aca="false">IF(B318&lt;2010, 0, metadata!$H$27*(denatran!M318 + denatran!N318))</f>
        <v>0</v>
      </c>
    </row>
    <row r="319" customFormat="false" ht="12.8" hidden="false" customHeight="false" outlineLevel="0" collapsed="false">
      <c r="A319" s="0" t="str">
        <f aca="false">denatran!A319</f>
        <v>ESPIRITO SANTO</v>
      </c>
      <c r="B319" s="0" t="n">
        <f aca="false">denatran!B319</f>
        <v>1981</v>
      </c>
      <c r="C319" s="0" t="n">
        <f aca="false">metadata!$H$2*denatran!$D319</f>
        <v>14610.5778542247</v>
      </c>
      <c r="D319" s="0" t="n">
        <f aca="false">IF(B319&gt;2006, 0, metadata!$H$3*denatran!D319)</f>
        <v>1112.0671005341</v>
      </c>
      <c r="E319" s="0" t="n">
        <f aca="false">IF(B319&lt;2003, 0, metadata!$H$4*denatran!D319)</f>
        <v>0</v>
      </c>
      <c r="F319" s="0" t="n">
        <f aca="false">IF(B319&lt;2003, 0, metadata!$H$5*denatran!D319)</f>
        <v>0</v>
      </c>
      <c r="G319" s="0" t="n">
        <f aca="false">IF(B319&lt;2003, 0, metadata!$H$6*(denatran!H319 + denatran!I319 + denatran!X319))</f>
        <v>0</v>
      </c>
      <c r="H319" s="0" t="n">
        <f aca="false">IF(B319&gt;2006, 0, metadata!$H$7*(denatran!H319 + denatran!I319 + denatran!X319))</f>
        <v>86.9099631447267</v>
      </c>
      <c r="I319" s="0" t="n">
        <f aca="false">IF(B319&lt;2003, 0, metadata!$H$8*(denatran!H319 + denatran!I319 + denatran!X319))</f>
        <v>0</v>
      </c>
      <c r="J319" s="0" t="n">
        <f aca="false">IF(B319&lt;2003, 0, metadata!$H$9*(denatran!H319 + denatran!I319 + denatran!X319))</f>
        <v>0</v>
      </c>
      <c r="K319" s="0" t="n">
        <f aca="false">metadata!$H$10*(denatran!H319 + denatran!I319 + denatran!X319)</f>
        <v>1910.47764463248</v>
      </c>
      <c r="L319" s="5" t="n">
        <f aca="false">metadata!$H$11*(denatran!G319 + denatran!F319)</f>
        <v>437.092957383798</v>
      </c>
      <c r="M319" s="0" t="n">
        <f aca="false">metadata!$H$12*(denatran!G319 + denatran!F319)</f>
        <v>1446.24952101403</v>
      </c>
      <c r="N319" s="0" t="n">
        <f aca="false">metadata!$H$13*(denatran!G319 + denatran!F319)</f>
        <v>824.597508333422</v>
      </c>
      <c r="O319" s="0" t="n">
        <f aca="false">metadata!$H$14*(denatran!G319 + denatran!F319)</f>
        <v>1521.07329888681</v>
      </c>
      <c r="P319" s="0" t="n">
        <f aca="false">metadata!$H$15*(denatran!G319 + denatran!F319)</f>
        <v>1689.08052416177</v>
      </c>
      <c r="Q319" s="0" t="n">
        <f aca="false">metadata!$H$16*(denatran!L319 + denatran!O319)</f>
        <v>846.279169154069</v>
      </c>
      <c r="R319" s="0" t="n">
        <f aca="false">metadata!$H$17*(denatran!L319 + denatran!O319)</f>
        <v>204.726027218319</v>
      </c>
      <c r="S319" s="0" t="n">
        <f aca="false">metadata!$H$18*(denatran!L319 + denatran!O319)</f>
        <v>383.208227925012</v>
      </c>
      <c r="T319" s="0" t="n">
        <f aca="false">metadata!$H$19*(denatran!M319 + denatran!N319)</f>
        <v>8246.39256712329</v>
      </c>
      <c r="U319" s="0" t="n">
        <f aca="false">metadata!$H$20*(denatran!M319 + denatran!N319)</f>
        <v>1178.05608101761</v>
      </c>
      <c r="V319" s="0" t="n">
        <f aca="false">metadata!$H$21*(denatran!M319 + denatran!N319)</f>
        <v>392.685360339204</v>
      </c>
      <c r="W319" s="0" t="n">
        <f aca="false">IF(B319&lt;2010, 0, metadata!$H$22*(denatran!M319 + denatran!N319))</f>
        <v>0</v>
      </c>
      <c r="X319" s="0" t="n">
        <f aca="false">IF(B319&lt;2010, 0, metadata!$H$23*(denatran!M319 + denatran!N319))</f>
        <v>0</v>
      </c>
      <c r="Y319" s="0" t="n">
        <f aca="false">IF(B319&lt;2010, 0, metadata!$H$24*(denatran!M319 + denatran!N319))</f>
        <v>0</v>
      </c>
      <c r="Z319" s="0" t="n">
        <f aca="false">IF(B319&lt;2010, 0, metadata!$H$25*(denatran!M319 + denatran!N319))</f>
        <v>0</v>
      </c>
      <c r="AA319" s="0" t="n">
        <f aca="false">IF(B319&lt;2010, 0, metadata!$H$26*(denatran!M319 + denatran!N319))</f>
        <v>0</v>
      </c>
      <c r="AB319" s="0" t="n">
        <f aca="false">IF(B319&lt;2010, 0, metadata!$H$27*(denatran!M319 + denatran!N319))</f>
        <v>0</v>
      </c>
    </row>
    <row r="320" customFormat="false" ht="12.8" hidden="false" customHeight="false" outlineLevel="0" collapsed="false">
      <c r="A320" s="0" t="str">
        <f aca="false">denatran!A320</f>
        <v>ESPIRITO SANTO</v>
      </c>
      <c r="B320" s="0" t="n">
        <f aca="false">denatran!B320</f>
        <v>1980</v>
      </c>
      <c r="C320" s="0" t="n">
        <f aca="false">metadata!$H$2*denatran!$D320</f>
        <v>13617.1186185835</v>
      </c>
      <c r="D320" s="0" t="n">
        <f aca="false">IF(B320&gt;2006, 0, metadata!$H$3*denatran!D320)</f>
        <v>1036.45110897639</v>
      </c>
      <c r="E320" s="0" t="n">
        <f aca="false">IF(B320&lt;2003, 0, metadata!$H$4*denatran!D320)</f>
        <v>0</v>
      </c>
      <c r="F320" s="0" t="n">
        <f aca="false">IF(B320&lt;2003, 0, metadata!$H$5*denatran!D320)</f>
        <v>0</v>
      </c>
      <c r="G320" s="0" t="n">
        <f aca="false">IF(B320&lt;2003, 0, metadata!$H$6*(denatran!H320 + denatran!I320 + denatran!X320))</f>
        <v>0</v>
      </c>
      <c r="H320" s="0" t="n">
        <f aca="false">IF(B320&gt;2006, 0, metadata!$H$7*(denatran!H320 + denatran!I320 + denatran!X320))</f>
        <v>81.0004429041978</v>
      </c>
      <c r="I320" s="0" t="n">
        <f aca="false">IF(B320&lt;2003, 0, metadata!$H$8*(denatran!H320 + denatran!I320 + denatran!X320))</f>
        <v>0</v>
      </c>
      <c r="J320" s="0" t="n">
        <f aca="false">IF(B320&lt;2003, 0, metadata!$H$9*(denatran!H320 + denatran!I320 + denatran!X320))</f>
        <v>0</v>
      </c>
      <c r="K320" s="0" t="n">
        <f aca="false">metadata!$H$10*(denatran!H320 + denatran!I320 + denatran!X320)</f>
        <v>1780.57301803365</v>
      </c>
      <c r="L320" s="5" t="n">
        <f aca="false">metadata!$H$11*(denatran!G320 + denatran!F320)</f>
        <v>407.372433002137</v>
      </c>
      <c r="M320" s="0" t="n">
        <f aca="false">metadata!$H$12*(denatran!G320 + denatran!F320)</f>
        <v>1347.91049855863</v>
      </c>
      <c r="N320" s="0" t="n">
        <f aca="false">metadata!$H$13*(denatran!G320 + denatran!F320)</f>
        <v>768.528267368824</v>
      </c>
      <c r="O320" s="0" t="n">
        <f aca="false">metadata!$H$14*(denatran!G320 + denatran!F320)</f>
        <v>1417.64656710772</v>
      </c>
      <c r="P320" s="0" t="n">
        <f aca="false">metadata!$H$15*(denatran!G320 + denatran!F320)</f>
        <v>1574.22999167684</v>
      </c>
      <c r="Q320" s="0" t="n">
        <f aca="false">metadata!$H$16*(denatran!L320 + denatran!O320)</f>
        <v>788.735664378603</v>
      </c>
      <c r="R320" s="0" t="n">
        <f aca="false">metadata!$H$17*(denatran!L320 + denatran!O320)</f>
        <v>190.80549891715</v>
      </c>
      <c r="S320" s="0" t="n">
        <f aca="false">metadata!$H$18*(denatran!L320 + denatran!O320)</f>
        <v>357.151643647222</v>
      </c>
      <c r="T320" s="0" t="n">
        <f aca="false">metadata!$H$19*(denatran!M320 + denatran!N320)</f>
        <v>7685.67177029573</v>
      </c>
      <c r="U320" s="0" t="n">
        <f aca="false">metadata!$H$20*(denatran!M320 + denatran!N320)</f>
        <v>1097.95311004225</v>
      </c>
      <c r="V320" s="0" t="n">
        <f aca="false">metadata!$H$21*(denatran!M320 + denatran!N320)</f>
        <v>365.984370014082</v>
      </c>
      <c r="W320" s="0" t="n">
        <f aca="false">IF(B320&lt;2010, 0, metadata!$H$22*(denatran!M320 + denatran!N320))</f>
        <v>0</v>
      </c>
      <c r="X320" s="0" t="n">
        <f aca="false">IF(B320&lt;2010, 0, metadata!$H$23*(denatran!M320 + denatran!N320))</f>
        <v>0</v>
      </c>
      <c r="Y320" s="0" t="n">
        <f aca="false">IF(B320&lt;2010, 0, metadata!$H$24*(denatran!M320 + denatran!N320))</f>
        <v>0</v>
      </c>
      <c r="Z320" s="0" t="n">
        <f aca="false">IF(B320&lt;2010, 0, metadata!$H$25*(denatran!M320 + denatran!N320))</f>
        <v>0</v>
      </c>
      <c r="AA320" s="0" t="n">
        <f aca="false">IF(B320&lt;2010, 0, metadata!$H$26*(denatran!M320 + denatran!N320))</f>
        <v>0</v>
      </c>
      <c r="AB320" s="0" t="n">
        <f aca="false">IF(B320&lt;2010, 0, metadata!$H$27*(denatran!M320 + denatran!N320))</f>
        <v>0</v>
      </c>
    </row>
    <row r="321" customFormat="false" ht="12.8" hidden="false" customHeight="false" outlineLevel="0" collapsed="false">
      <c r="A321" s="0" t="str">
        <f aca="false">denatran!A321</f>
        <v>ESPIRITO SANTO</v>
      </c>
      <c r="B321" s="0" t="n">
        <f aca="false">denatran!B321</f>
        <v>1979</v>
      </c>
      <c r="C321" s="0" t="n">
        <f aca="false">metadata!$H$2*denatran!$D321</f>
        <v>12691.2105272385</v>
      </c>
      <c r="D321" s="0" t="n">
        <f aca="false">IF(B321&gt;2006, 0, metadata!$H$3*denatran!D321)</f>
        <v>965.976694016451</v>
      </c>
      <c r="E321" s="0" t="n">
        <f aca="false">IF(B321&lt;2003, 0, metadata!$H$4*denatran!D321)</f>
        <v>0</v>
      </c>
      <c r="F321" s="0" t="n">
        <f aca="false">IF(B321&lt;2003, 0, metadata!$H$5*denatran!D321)</f>
        <v>0</v>
      </c>
      <c r="G321" s="0" t="n">
        <f aca="false">IF(B321&lt;2003, 0, metadata!$H$6*(denatran!H321 + denatran!I321 + denatran!X321))</f>
        <v>0</v>
      </c>
      <c r="H321" s="0" t="n">
        <f aca="false">IF(B321&gt;2006, 0, metadata!$H$7*(denatran!H321 + denatran!I321 + denatran!X321))</f>
        <v>75.4927457482682</v>
      </c>
      <c r="I321" s="0" t="n">
        <f aca="false">IF(B321&lt;2003, 0, metadata!$H$8*(denatran!H321 + denatran!I321 + denatran!X321))</f>
        <v>0</v>
      </c>
      <c r="J321" s="0" t="n">
        <f aca="false">IF(B321&lt;2003, 0, metadata!$H$9*(denatran!H321 + denatran!I321 + denatran!X321))</f>
        <v>0</v>
      </c>
      <c r="K321" s="0" t="n">
        <f aca="false">metadata!$H$10*(denatran!H321 + denatran!I321 + denatran!X321)</f>
        <v>1659.50137205576</v>
      </c>
      <c r="L321" s="5" t="n">
        <f aca="false">metadata!$H$11*(denatran!G321 + denatran!F321)</f>
        <v>379.672782108823</v>
      </c>
      <c r="M321" s="0" t="n">
        <f aca="false">metadata!$H$12*(denatran!G321 + denatran!F321)</f>
        <v>1256.25812539643</v>
      </c>
      <c r="N321" s="0" t="n">
        <f aca="false">metadata!$H$13*(denatran!G321 + denatran!F321)</f>
        <v>716.27150431081</v>
      </c>
      <c r="O321" s="0" t="n">
        <f aca="false">metadata!$H$14*(denatran!G321 + denatran!F321)</f>
        <v>1321.25242794225</v>
      </c>
      <c r="P321" s="0" t="n">
        <f aca="false">metadata!$H$15*(denatran!G321 + denatran!F321)</f>
        <v>1467.18882329468</v>
      </c>
      <c r="Q321" s="0" t="n">
        <f aca="false">metadata!$H$16*(denatran!L321 + denatran!O321)</f>
        <v>735.104881388735</v>
      </c>
      <c r="R321" s="0" t="n">
        <f aca="false">metadata!$H$17*(denatran!L321 + denatran!O321)</f>
        <v>177.831509318542</v>
      </c>
      <c r="S321" s="0" t="n">
        <f aca="false">metadata!$H$18*(denatran!L321 + denatran!O321)</f>
        <v>332.866799991763</v>
      </c>
      <c r="T321" s="0" t="n">
        <f aca="false">metadata!$H$19*(denatran!M321 + denatran!N321)</f>
        <v>7163.07768274571</v>
      </c>
      <c r="U321" s="0" t="n">
        <f aca="false">metadata!$H$20*(denatran!M321 + denatran!N321)</f>
        <v>1023.29681182082</v>
      </c>
      <c r="V321" s="0" t="n">
        <f aca="false">metadata!$H$21*(denatran!M321 + denatran!N321)</f>
        <v>341.098937273605</v>
      </c>
      <c r="W321" s="0" t="n">
        <f aca="false">IF(B321&lt;2010, 0, metadata!$H$22*(denatran!M321 + denatran!N321))</f>
        <v>0</v>
      </c>
      <c r="X321" s="0" t="n">
        <f aca="false">IF(B321&lt;2010, 0, metadata!$H$23*(denatran!M321 + denatran!N321))</f>
        <v>0</v>
      </c>
      <c r="Y321" s="0" t="n">
        <f aca="false">IF(B321&lt;2010, 0, metadata!$H$24*(denatran!M321 + denatran!N321))</f>
        <v>0</v>
      </c>
      <c r="Z321" s="0" t="n">
        <f aca="false">IF(B321&lt;2010, 0, metadata!$H$25*(denatran!M321 + denatran!N321))</f>
        <v>0</v>
      </c>
      <c r="AA321" s="0" t="n">
        <f aca="false">IF(B321&lt;2010, 0, metadata!$H$26*(denatran!M321 + denatran!N321))</f>
        <v>0</v>
      </c>
      <c r="AB321" s="0" t="n">
        <f aca="false">IF(B321&lt;2010, 0, metadata!$H$27*(denatran!M321 + denatran!N321))</f>
        <v>0</v>
      </c>
    </row>
    <row r="322" customFormat="false" ht="12.8" hidden="false" customHeight="false" outlineLevel="0" collapsed="false">
      <c r="A322" s="0" t="str">
        <f aca="false">denatran!A322</f>
        <v>GOIAS</v>
      </c>
      <c r="B322" s="0" t="n">
        <f aca="false">denatran!B322</f>
        <v>2018</v>
      </c>
      <c r="C322" s="0" t="n">
        <f aca="false">metadata!$H$2*denatran!$D322</f>
        <v>480743.319852321</v>
      </c>
      <c r="D322" s="0" t="n">
        <f aca="false">IF(B322&gt;2006, 0, metadata!$H$3*denatran!D322)</f>
        <v>0</v>
      </c>
      <c r="E322" s="0" t="n">
        <f aca="false">IF(B322&lt;2003, 0, metadata!$H$4*denatran!D322)</f>
        <v>608938.493325813</v>
      </c>
      <c r="F322" s="0" t="n">
        <f aca="false">IF(B322&lt;2003, 0, metadata!$H$5*denatran!D322)</f>
        <v>719564.969476228</v>
      </c>
      <c r="G322" s="0" t="n">
        <f aca="false">IF(B322&lt;2003, 0, metadata!$H$6*(denatran!H322 + denatran!I322 + denatran!X322))</f>
        <v>127145.910298527</v>
      </c>
      <c r="H322" s="0" t="n">
        <f aca="false">IF(B322&gt;2006, 0, metadata!$H$7*(denatran!H322 + denatran!I322 + denatran!X322))</f>
        <v>0</v>
      </c>
      <c r="I322" s="0" t="n">
        <f aca="false">IF(B322&lt;2003, 0, metadata!$H$8*(denatran!H322 + denatran!I322 + denatran!X322))</f>
        <v>111134.556878841</v>
      </c>
      <c r="J322" s="0" t="n">
        <f aca="false">IF(B322&lt;2003, 0, metadata!$H$9*(denatran!H322 + denatran!I322 + denatran!X322))</f>
        <v>131324.484992756</v>
      </c>
      <c r="K322" s="0" t="n">
        <f aca="false">metadata!$H$10*(denatran!H322 + denatran!I322 + denatran!X322)</f>
        <v>108115.731078163</v>
      </c>
      <c r="L322" s="5" t="n">
        <f aca="false">metadata!$H$11*(denatran!G322 + denatran!F322)</f>
        <v>10549.3719049779</v>
      </c>
      <c r="M322" s="0" t="n">
        <f aca="false">metadata!$H$12*(denatran!G322 + denatran!F322)</f>
        <v>34905.6735114046</v>
      </c>
      <c r="N322" s="0" t="n">
        <f aca="false">metadata!$H$13*(denatran!G322 + denatran!F322)</f>
        <v>19901.9124888097</v>
      </c>
      <c r="O322" s="0" t="n">
        <f aca="false">metadata!$H$14*(denatran!G322 + denatran!F322)</f>
        <v>36711.568222772</v>
      </c>
      <c r="P322" s="0" t="n">
        <f aca="false">metadata!$H$15*(denatran!G322 + denatran!F322)</f>
        <v>40766.4738720358</v>
      </c>
      <c r="Q322" s="0" t="n">
        <f aca="false">metadata!$H$16*(denatran!L322 + denatran!O322)</f>
        <v>19495.748174682</v>
      </c>
      <c r="R322" s="0" t="n">
        <f aca="false">metadata!$H$17*(denatran!L322 + denatran!O322)</f>
        <v>4716.2771068099</v>
      </c>
      <c r="S322" s="0" t="n">
        <f aca="false">metadata!$H$18*(denatran!L322 + denatran!O322)</f>
        <v>8827.9747185081</v>
      </c>
      <c r="T322" s="0" t="n">
        <f aca="false">metadata!$H$19*(denatran!M322 + denatran!N322)</f>
        <v>702160.328657572</v>
      </c>
      <c r="U322" s="0" t="n">
        <f aca="false">metadata!$H$20*(denatran!M322 + denatran!N322)</f>
        <v>100308.618379653</v>
      </c>
      <c r="V322" s="0" t="n">
        <f aca="false">metadata!$H$21*(denatran!M322 + denatran!N322)</f>
        <v>33436.206126551</v>
      </c>
      <c r="W322" s="0" t="n">
        <f aca="false">IF(B322&lt;2010, 0, metadata!$H$22*(denatran!M322 + denatran!N322))</f>
        <v>121394.90356491</v>
      </c>
      <c r="X322" s="0" t="n">
        <f aca="false">IF(B322&lt;2010, 0, metadata!$H$23*(denatran!M322 + denatran!N322))</f>
        <v>19013.659594504</v>
      </c>
      <c r="Y322" s="0" t="n">
        <f aca="false">IF(B322&lt;2010, 0, metadata!$H$24*(denatran!M322 + denatran!N322))</f>
        <v>5850.35679830892</v>
      </c>
      <c r="Z322" s="0" t="n">
        <f aca="false">IF(B322&lt;2010, 0, metadata!$H$25*(denatran!M322 + denatran!N322))</f>
        <v>143448.839309157</v>
      </c>
      <c r="AA322" s="0" t="n">
        <f aca="false">IF(B322&lt;2010, 0, metadata!$H$26*(denatran!M322 + denatran!N322))</f>
        <v>22467.8904942052</v>
      </c>
      <c r="AB322" s="0" t="n">
        <f aca="false">IF(B322&lt;2010, 0, metadata!$H$27*(denatran!M322 + denatran!N322))</f>
        <v>6913.19707514006</v>
      </c>
    </row>
    <row r="323" customFormat="false" ht="12.8" hidden="false" customHeight="false" outlineLevel="0" collapsed="false">
      <c r="A323" s="0" t="str">
        <f aca="false">denatran!A323</f>
        <v>GOIAS</v>
      </c>
      <c r="B323" s="0" t="n">
        <f aca="false">denatran!B323</f>
        <v>2017</v>
      </c>
      <c r="C323" s="0" t="n">
        <f aca="false">metadata!$H$2*denatran!$D323</f>
        <v>464172.367403837</v>
      </c>
      <c r="D323" s="0" t="n">
        <f aca="false">IF(B323&gt;2006, 0, metadata!$H$3*denatran!D323)</f>
        <v>0</v>
      </c>
      <c r="E323" s="0" t="n">
        <f aca="false">IF(B323&lt;2003, 0, metadata!$H$4*denatran!D323)</f>
        <v>587948.725189142</v>
      </c>
      <c r="F323" s="0" t="n">
        <f aca="false">IF(B323&lt;2003, 0, metadata!$H$5*denatran!D323)</f>
        <v>694761.968788776</v>
      </c>
      <c r="G323" s="0" t="n">
        <f aca="false">IF(B323&lt;2003, 0, metadata!$H$6*(denatran!H323 + denatran!I323 + denatran!X323))</f>
        <v>120511.200399683</v>
      </c>
      <c r="H323" s="0" t="n">
        <f aca="false">IF(B323&gt;2006, 0, metadata!$H$7*(denatran!H323 + denatran!I323 + denatran!X323))</f>
        <v>0</v>
      </c>
      <c r="I323" s="0" t="n">
        <f aca="false">IF(B323&lt;2003, 0, metadata!$H$8*(denatran!H323 + denatran!I323 + denatran!X323))</f>
        <v>105335.349158384</v>
      </c>
      <c r="J323" s="0" t="n">
        <f aca="false">IF(B323&lt;2003, 0, metadata!$H$9*(denatran!H323 + denatran!I323 + denatran!X323))</f>
        <v>124471.729300526</v>
      </c>
      <c r="K323" s="0" t="n">
        <f aca="false">metadata!$H$10*(denatran!H323 + denatran!I323 + denatran!X323)</f>
        <v>102474.051298445</v>
      </c>
      <c r="L323" s="5" t="n">
        <f aca="false">metadata!$H$11*(denatran!G323 + denatran!F323)</f>
        <v>10302.7632110953</v>
      </c>
      <c r="M323" s="0" t="n">
        <f aca="false">metadata!$H$12*(denatran!G323 + denatran!F323)</f>
        <v>34089.6967280212</v>
      </c>
      <c r="N323" s="0" t="n">
        <f aca="false">metadata!$H$13*(denatran!G323 + denatran!F323)</f>
        <v>19436.6729760842</v>
      </c>
      <c r="O323" s="0" t="n">
        <f aca="false">metadata!$H$14*(denatran!G323 + denatran!F323)</f>
        <v>35853.3757188631</v>
      </c>
      <c r="P323" s="0" t="n">
        <f aca="false">metadata!$H$15*(denatran!G323 + denatran!F323)</f>
        <v>39813.4913659362</v>
      </c>
      <c r="Q323" s="0" t="n">
        <f aca="false">metadata!$H$16*(denatran!L323 + denatran!O323)</f>
        <v>18967.6399841148</v>
      </c>
      <c r="R323" s="0" t="n">
        <f aca="false">metadata!$H$17*(denatran!L323 + denatran!O323)</f>
        <v>4588.52081108971</v>
      </c>
      <c r="S323" s="0" t="n">
        <f aca="false">metadata!$H$18*(denatran!L323 + denatran!O323)</f>
        <v>8588.83920479549</v>
      </c>
      <c r="T323" s="0" t="n">
        <f aca="false">metadata!$H$19*(denatran!M323 + denatran!N323)</f>
        <v>682910.092892761</v>
      </c>
      <c r="U323" s="0" t="n">
        <f aca="false">metadata!$H$20*(denatran!M323 + denatran!N323)</f>
        <v>97558.5846989658</v>
      </c>
      <c r="V323" s="0" t="n">
        <f aca="false">metadata!$H$21*(denatran!M323 + denatran!N323)</f>
        <v>32519.5282329886</v>
      </c>
      <c r="W323" s="0" t="n">
        <f aca="false">IF(B323&lt;2010, 0, metadata!$H$22*(denatran!M323 + denatran!N323))</f>
        <v>118066.77404962</v>
      </c>
      <c r="X323" s="0" t="n">
        <f aca="false">IF(B323&lt;2010, 0, metadata!$H$23*(denatran!M323 + denatran!N323))</f>
        <v>18492.3862969284</v>
      </c>
      <c r="Y323" s="0" t="n">
        <f aca="false">IF(B323&lt;2010, 0, metadata!$H$24*(denatran!M323 + denatran!N323))</f>
        <v>5689.96501443952</v>
      </c>
      <c r="Z323" s="0" t="n">
        <f aca="false">IF(B323&lt;2010, 0, metadata!$H$25*(denatran!M323 + denatran!N323))</f>
        <v>139516.085115867</v>
      </c>
      <c r="AA323" s="0" t="n">
        <f aca="false">IF(B323&lt;2010, 0, metadata!$H$26*(denatran!M323 + denatran!N323))</f>
        <v>21851.9169458586</v>
      </c>
      <c r="AB323" s="0" t="n">
        <f aca="false">IF(B323&lt;2010, 0, metadata!$H$27*(denatran!M323 + denatran!N323))</f>
        <v>6723.66675257188</v>
      </c>
    </row>
    <row r="324" customFormat="false" ht="12.8" hidden="false" customHeight="false" outlineLevel="0" collapsed="false">
      <c r="A324" s="0" t="str">
        <f aca="false">denatran!A324</f>
        <v>GOIAS</v>
      </c>
      <c r="B324" s="0" t="n">
        <f aca="false">denatran!B324</f>
        <v>2016</v>
      </c>
      <c r="C324" s="0" t="n">
        <f aca="false">metadata!$H$2*denatran!$D324</f>
        <v>450477.012377495</v>
      </c>
      <c r="D324" s="0" t="n">
        <f aca="false">IF(B324&gt;2006, 0, metadata!$H$3*denatran!D324)</f>
        <v>0</v>
      </c>
      <c r="E324" s="0" t="n">
        <f aca="false">IF(B324&lt;2003, 0, metadata!$H$4*denatran!D324)</f>
        <v>570601.362239065</v>
      </c>
      <c r="F324" s="0" t="n">
        <f aca="false">IF(B324&lt;2003, 0, metadata!$H$5*denatran!D324)</f>
        <v>674263.092747142</v>
      </c>
      <c r="G324" s="0" t="n">
        <f aca="false">IF(B324&lt;2003, 0, metadata!$H$6*(denatran!H324 + denatran!I324 + denatran!X324))</f>
        <v>115598.32746327</v>
      </c>
      <c r="H324" s="0" t="n">
        <f aca="false">IF(B324&gt;2006, 0, metadata!$H$7*(denatran!H324 + denatran!I324 + denatran!X324))</f>
        <v>0</v>
      </c>
      <c r="I324" s="0" t="n">
        <f aca="false">IF(B324&lt;2003, 0, metadata!$H$8*(denatran!H324 + denatran!I324 + denatran!X324))</f>
        <v>101041.149246579</v>
      </c>
      <c r="J324" s="0" t="n">
        <f aca="false">IF(B324&lt;2003, 0, metadata!$H$9*(denatran!H324 + denatran!I324 + denatran!X324))</f>
        <v>119397.397718059</v>
      </c>
      <c r="K324" s="0" t="n">
        <f aca="false">metadata!$H$10*(denatran!H324 + denatran!I324 + denatran!X324)</f>
        <v>98296.497746252</v>
      </c>
      <c r="L324" s="5" t="n">
        <f aca="false">metadata!$H$11*(denatran!G324 + denatran!F324)</f>
        <v>10121.1487222491</v>
      </c>
      <c r="M324" s="0" t="n">
        <f aca="false">metadata!$H$12*(denatran!G324 + denatran!F324)</f>
        <v>33488.7722265716</v>
      </c>
      <c r="N324" s="0" t="n">
        <f aca="false">metadata!$H$13*(denatran!G324 + denatran!F324)</f>
        <v>19094.0482495818</v>
      </c>
      <c r="O324" s="0" t="n">
        <f aca="false">metadata!$H$14*(denatran!G324 + denatran!F324)</f>
        <v>35221.3615328457</v>
      </c>
      <c r="P324" s="0" t="n">
        <f aca="false">metadata!$H$15*(denatran!G324 + denatran!F324)</f>
        <v>39111.6692687518</v>
      </c>
      <c r="Q324" s="0" t="n">
        <f aca="false">metadata!$H$16*(denatran!L324 + denatran!O324)</f>
        <v>18450.743028878</v>
      </c>
      <c r="R324" s="0" t="n">
        <f aca="false">metadata!$H$17*(denatran!L324 + denatran!O324)</f>
        <v>4463.47666019488</v>
      </c>
      <c r="S324" s="0" t="n">
        <f aca="false">metadata!$H$18*(denatran!L324 + denatran!O324)</f>
        <v>8354.78031092705</v>
      </c>
      <c r="T324" s="0" t="n">
        <f aca="false">metadata!$H$19*(denatran!M324 + denatran!N324)</f>
        <v>664380.25912957</v>
      </c>
      <c r="U324" s="0" t="n">
        <f aca="false">metadata!$H$20*(denatran!M324 + denatran!N324)</f>
        <v>94911.4655899385</v>
      </c>
      <c r="V324" s="0" t="n">
        <f aca="false">metadata!$H$21*(denatran!M324 + denatran!N324)</f>
        <v>31637.1551966462</v>
      </c>
      <c r="W324" s="0" t="n">
        <f aca="false">IF(B324&lt;2010, 0, metadata!$H$22*(denatran!M324 + denatran!N324))</f>
        <v>114863.19319928</v>
      </c>
      <c r="X324" s="0" t="n">
        <f aca="false">IF(B324&lt;2010, 0, metadata!$H$23*(denatran!M324 + denatran!N324))</f>
        <v>17990.6206215739</v>
      </c>
      <c r="Y324" s="0" t="n">
        <f aca="false">IF(B324&lt;2010, 0, metadata!$H$24*(denatran!M324 + denatran!N324))</f>
        <v>5535.57557586888</v>
      </c>
      <c r="Z324" s="0" t="n">
        <f aca="false">IF(B324&lt;2010, 0, metadata!$H$25*(denatran!M324 + denatran!N324))</f>
        <v>135730.506470313</v>
      </c>
      <c r="AA324" s="0" t="n">
        <f aca="false">IF(B324&lt;2010, 0, metadata!$H$26*(denatran!M324 + denatran!N324))</f>
        <v>21258.9949893261</v>
      </c>
      <c r="AB324" s="0" t="n">
        <f aca="false">IF(B324&lt;2010, 0, metadata!$H$27*(denatran!M324 + denatran!N324))</f>
        <v>6541.22922748494</v>
      </c>
    </row>
    <row r="325" customFormat="false" ht="12.8" hidden="false" customHeight="false" outlineLevel="0" collapsed="false">
      <c r="A325" s="0" t="str">
        <f aca="false">denatran!A325</f>
        <v>GOIAS</v>
      </c>
      <c r="B325" s="0" t="n">
        <f aca="false">denatran!B325</f>
        <v>2015</v>
      </c>
      <c r="C325" s="0" t="n">
        <f aca="false">metadata!$H$2*denatran!$D325</f>
        <v>437710.932924216</v>
      </c>
      <c r="D325" s="0" t="n">
        <f aca="false">IF(B325&gt;2006, 0, metadata!$H$3*denatran!D325)</f>
        <v>0</v>
      </c>
      <c r="E325" s="0" t="n">
        <f aca="false">IF(B325&lt;2003, 0, metadata!$H$4*denatran!D325)</f>
        <v>554431.075795261</v>
      </c>
      <c r="F325" s="0" t="n">
        <f aca="false">IF(B325&lt;2003, 0, metadata!$H$5*denatran!D325)</f>
        <v>655155.133899265</v>
      </c>
      <c r="G325" s="0" t="n">
        <f aca="false">IF(B325&lt;2003, 0, metadata!$H$6*(denatran!H325 + denatran!I325 + denatran!X325))</f>
        <v>111614.340256591</v>
      </c>
      <c r="H325" s="0" t="n">
        <f aca="false">IF(B325&gt;2006, 0, metadata!$H$7*(denatran!H325 + denatran!I325 + denatran!X325))</f>
        <v>0</v>
      </c>
      <c r="I325" s="0" t="n">
        <f aca="false">IF(B325&lt;2003, 0, metadata!$H$8*(denatran!H325 + denatran!I325 + denatran!X325))</f>
        <v>97558.8614420736</v>
      </c>
      <c r="J325" s="0" t="n">
        <f aca="false">IF(B325&lt;2003, 0, metadata!$H$9*(denatran!H325 + denatran!I325 + denatran!X325))</f>
        <v>115282.479142177</v>
      </c>
      <c r="K325" s="0" t="n">
        <f aca="false">metadata!$H$10*(denatran!H325 + denatran!I325 + denatran!X325)</f>
        <v>94908.8017641721</v>
      </c>
      <c r="L325" s="5" t="n">
        <f aca="false">metadata!$H$11*(denatran!G325 + denatran!F325)</f>
        <v>9987.98445897559</v>
      </c>
      <c r="M325" s="0" t="n">
        <f aca="false">metadata!$H$12*(denatran!G325 + denatran!F325)</f>
        <v>33048.1594262001</v>
      </c>
      <c r="N325" s="0" t="n">
        <f aca="false">metadata!$H$13*(denatran!G325 + denatran!F325)</f>
        <v>18842.8272728091</v>
      </c>
      <c r="O325" s="0" t="n">
        <f aca="false">metadata!$H$14*(denatran!G325 + denatran!F325)</f>
        <v>34757.9530019838</v>
      </c>
      <c r="P325" s="0" t="n">
        <f aca="false">metadata!$H$15*(denatran!G325 + denatran!F325)</f>
        <v>38597.0758400314</v>
      </c>
      <c r="Q325" s="0" t="n">
        <f aca="false">metadata!$H$16*(denatran!L325 + denatran!O325)</f>
        <v>17949.1877640935</v>
      </c>
      <c r="R325" s="0" t="n">
        <f aca="false">metadata!$H$17*(denatran!L325 + denatran!O325)</f>
        <v>4342.14386537683</v>
      </c>
      <c r="S325" s="0" t="n">
        <f aca="false">metadata!$H$18*(denatran!L325 + denatran!O325)</f>
        <v>8127.6683705296</v>
      </c>
      <c r="T325" s="0" t="n">
        <f aca="false">metadata!$H$19*(denatran!M325 + denatran!N325)</f>
        <v>644885.02589079</v>
      </c>
      <c r="U325" s="0" t="n">
        <f aca="false">metadata!$H$20*(denatran!M325 + denatran!N325)</f>
        <v>92126.4322701129</v>
      </c>
      <c r="V325" s="0" t="n">
        <f aca="false">metadata!$H$21*(denatran!M325 + denatran!N325)</f>
        <v>30708.8107567043</v>
      </c>
      <c r="W325" s="0" t="n">
        <f aca="false">IF(B325&lt;2010, 0, metadata!$H$22*(denatran!M325 + denatran!N325))</f>
        <v>111492.706627471</v>
      </c>
      <c r="X325" s="0" t="n">
        <f aca="false">IF(B325&lt;2010, 0, metadata!$H$23*(denatran!M325 + denatran!N325))</f>
        <v>17462.7130862303</v>
      </c>
      <c r="Y325" s="0" t="n">
        <f aca="false">IF(B325&lt;2010, 0, metadata!$H$24*(denatran!M325 + denatran!N325))</f>
        <v>5373.14248807088</v>
      </c>
      <c r="Z325" s="0" t="n">
        <f aca="false">IF(B325&lt;2010, 0, metadata!$H$25*(denatran!M325 + denatran!N325))</f>
        <v>131747.700170916</v>
      </c>
      <c r="AA325" s="0" t="n">
        <f aca="false">IF(B325&lt;2010, 0, metadata!$H$26*(denatran!M325 + denatran!N325))</f>
        <v>20635.1819544807</v>
      </c>
      <c r="AB325" s="0" t="n">
        <f aca="false">IF(B325&lt;2010, 0, metadata!$H$27*(denatran!M325 + denatran!N325))</f>
        <v>6349.28675522483</v>
      </c>
    </row>
    <row r="326" customFormat="false" ht="12.8" hidden="false" customHeight="false" outlineLevel="0" collapsed="false">
      <c r="A326" s="0" t="str">
        <f aca="false">denatran!A326</f>
        <v>GOIAS</v>
      </c>
      <c r="B326" s="0" t="n">
        <f aca="false">denatran!B326</f>
        <v>2014</v>
      </c>
      <c r="C326" s="0" t="n">
        <f aca="false">metadata!$H$2*denatran!$D326</f>
        <v>419647.618078407</v>
      </c>
      <c r="D326" s="0" t="n">
        <f aca="false">IF(B326&gt;2006, 0, metadata!$H$3*denatran!D326)</f>
        <v>0</v>
      </c>
      <c r="E326" s="0" t="n">
        <f aca="false">IF(B326&lt;2003, 0, metadata!$H$4*denatran!D326)</f>
        <v>531550.991408326</v>
      </c>
      <c r="F326" s="0" t="n">
        <f aca="false">IF(B326&lt;2003, 0, metadata!$H$5*denatran!D326)</f>
        <v>628118.401283497</v>
      </c>
      <c r="G326" s="0" t="n">
        <f aca="false">IF(B326&lt;2003, 0, metadata!$H$6*(denatran!H326 + denatran!I326 + denatran!X326))</f>
        <v>105764.941860961</v>
      </c>
      <c r="H326" s="0" t="n">
        <f aca="false">IF(B326&gt;2006, 0, metadata!$H$7*(denatran!H326 + denatran!I326 + denatran!X326))</f>
        <v>0</v>
      </c>
      <c r="I326" s="0" t="n">
        <f aca="false">IF(B326&lt;2003, 0, metadata!$H$8*(denatran!H326 + denatran!I326 + denatran!X326))</f>
        <v>92446.0717567441</v>
      </c>
      <c r="J326" s="0" t="n">
        <f aca="false">IF(B326&lt;2003, 0, metadata!$H$9*(denatran!H326 + denatran!I326 + denatran!X326))</f>
        <v>109240.843748478</v>
      </c>
      <c r="K326" s="0" t="n">
        <f aca="false">metadata!$H$10*(denatran!H326 + denatran!I326 + denatran!X326)</f>
        <v>89934.8943657656</v>
      </c>
      <c r="L326" s="5" t="n">
        <f aca="false">metadata!$H$11*(denatran!G326 + denatran!F326)</f>
        <v>9733.84234587286</v>
      </c>
      <c r="M326" s="0" t="n">
        <f aca="false">metadata!$H$12*(denatran!G326 + denatran!F326)</f>
        <v>32207.2561283198</v>
      </c>
      <c r="N326" s="0" t="n">
        <f aca="false">metadata!$H$13*(denatran!G326 + denatran!F326)</f>
        <v>18363.3755916806</v>
      </c>
      <c r="O326" s="0" t="n">
        <f aca="false">metadata!$H$14*(denatran!G326 + denatran!F326)</f>
        <v>33873.5443748647</v>
      </c>
      <c r="P326" s="0" t="n">
        <f aca="false">metadata!$H$15*(denatran!G326 + denatran!F326)</f>
        <v>37614.9815592621</v>
      </c>
      <c r="Q326" s="0" t="n">
        <f aca="false">metadata!$H$16*(denatran!L326 + denatran!O326)</f>
        <v>17150.8297955601</v>
      </c>
      <c r="R326" s="0" t="n">
        <f aca="false">metadata!$H$17*(denatran!L326 + denatran!O326)</f>
        <v>4149.01060491939</v>
      </c>
      <c r="S326" s="0" t="n">
        <f aca="false">metadata!$H$18*(denatran!L326 + denatran!O326)</f>
        <v>7766.15959952048</v>
      </c>
      <c r="T326" s="0" t="n">
        <f aca="false">metadata!$H$19*(denatran!M326 + denatran!N326)</f>
        <v>617699.425292944</v>
      </c>
      <c r="U326" s="0" t="n">
        <f aca="false">metadata!$H$20*(denatran!M326 + denatran!N326)</f>
        <v>88242.7750418491</v>
      </c>
      <c r="V326" s="0" t="n">
        <f aca="false">metadata!$H$21*(denatran!M326 + denatran!N326)</f>
        <v>29414.258347283</v>
      </c>
      <c r="W326" s="0" t="n">
        <f aca="false">IF(B326&lt;2010, 0, metadata!$H$22*(denatran!M326 + denatran!N326))</f>
        <v>106792.649919284</v>
      </c>
      <c r="X326" s="0" t="n">
        <f aca="false">IF(B326&lt;2010, 0, metadata!$H$23*(denatran!M326 + denatran!N326))</f>
        <v>16726.5596259119</v>
      </c>
      <c r="Y326" s="0" t="n">
        <f aca="false">IF(B326&lt;2010, 0, metadata!$H$24*(denatran!M326 + denatran!N326))</f>
        <v>5146.63373104982</v>
      </c>
      <c r="Z326" s="0" t="n">
        <f aca="false">IF(B326&lt;2010, 0, metadata!$H$25*(denatran!M326 + denatran!N326))</f>
        <v>126193.779374594</v>
      </c>
      <c r="AA326" s="0" t="n">
        <f aca="false">IF(B326&lt;2010, 0, metadata!$H$26*(denatran!M326 + denatran!N326))</f>
        <v>19765.2907454183</v>
      </c>
      <c r="AB326" s="0" t="n">
        <f aca="false">IF(B326&lt;2010, 0, metadata!$H$27*(denatran!M326 + denatran!N326))</f>
        <v>6081.62792166715</v>
      </c>
    </row>
    <row r="327" customFormat="false" ht="12.8" hidden="false" customHeight="false" outlineLevel="0" collapsed="false">
      <c r="A327" s="0" t="str">
        <f aca="false">denatran!A327</f>
        <v>GOIAS</v>
      </c>
      <c r="B327" s="0" t="n">
        <f aca="false">denatran!B327</f>
        <v>2013</v>
      </c>
      <c r="C327" s="0" t="n">
        <f aca="false">metadata!$H$2*denatran!$D327</f>
        <v>393865.42986968</v>
      </c>
      <c r="D327" s="0" t="n">
        <f aca="false">IF(B327&gt;2006, 0, metadata!$H$3*denatran!D327)</f>
        <v>0</v>
      </c>
      <c r="E327" s="0" t="n">
        <f aca="false">IF(B327&lt;2003, 0, metadata!$H$4*denatran!D327)</f>
        <v>498893.716321721</v>
      </c>
      <c r="F327" s="0" t="n">
        <f aca="false">IF(B327&lt;2003, 0, metadata!$H$5*denatran!D327)</f>
        <v>589528.245777765</v>
      </c>
      <c r="G327" s="0" t="n">
        <f aca="false">IF(B327&lt;2003, 0, metadata!$H$6*(denatran!H327 + denatran!I327 + denatran!X327))</f>
        <v>96863.0763778614</v>
      </c>
      <c r="H327" s="0" t="n">
        <f aca="false">IF(B327&gt;2006, 0, metadata!$H$7*(denatran!H327 + denatran!I327 + denatran!X327))</f>
        <v>0</v>
      </c>
      <c r="I327" s="0" t="n">
        <f aca="false">IF(B327&lt;2003, 0, metadata!$H$8*(denatran!H327 + denatran!I327 + denatran!X327))</f>
        <v>84665.2090177344</v>
      </c>
      <c r="J327" s="0" t="n">
        <f aca="false">IF(B327&lt;2003, 0, metadata!$H$9*(denatran!H327 + denatran!I327 + denatran!X327))</f>
        <v>100046.423752601</v>
      </c>
      <c r="K327" s="0" t="n">
        <f aca="false">metadata!$H$10*(denatran!H327 + denatran!I327 + denatran!X327)</f>
        <v>82365.3886505992</v>
      </c>
      <c r="L327" s="5" t="n">
        <f aca="false">metadata!$H$11*(denatran!G327 + denatran!F327)</f>
        <v>9216.91684467959</v>
      </c>
      <c r="M327" s="0" t="n">
        <f aca="false">metadata!$H$12*(denatran!G327 + denatran!F327)</f>
        <v>30496.8573541655</v>
      </c>
      <c r="N327" s="0" t="n">
        <f aca="false">metadata!$H$13*(denatran!G327 + denatran!F327)</f>
        <v>17388.1700362552</v>
      </c>
      <c r="O327" s="0" t="n">
        <f aca="false">metadata!$H$14*(denatran!G327 + denatran!F327)</f>
        <v>32074.6556851795</v>
      </c>
      <c r="P327" s="0" t="n">
        <f aca="false">metadata!$H$15*(denatran!G327 + denatran!F327)</f>
        <v>35617.4000797202</v>
      </c>
      <c r="Q327" s="0" t="n">
        <f aca="false">metadata!$H$16*(denatran!L327 + denatran!O327)</f>
        <v>16075.7313338691</v>
      </c>
      <c r="R327" s="0" t="n">
        <f aca="false">metadata!$H$17*(denatran!L327 + denatran!O327)</f>
        <v>3888.93019061528</v>
      </c>
      <c r="S327" s="0" t="n">
        <f aca="false">metadata!$H$18*(denatran!L327 + denatran!O327)</f>
        <v>7279.33847551558</v>
      </c>
      <c r="T327" s="0" t="n">
        <f aca="false">metadata!$H$19*(denatran!M327 + denatran!N327)</f>
        <v>585137.862753893</v>
      </c>
      <c r="U327" s="0" t="n">
        <f aca="false">metadata!$H$20*(denatran!M327 + denatran!N327)</f>
        <v>83591.1232505561</v>
      </c>
      <c r="V327" s="0" t="n">
        <f aca="false">metadata!$H$21*(denatran!M327 + denatran!N327)</f>
        <v>27863.7077501854</v>
      </c>
      <c r="W327" s="0" t="n">
        <f aca="false">IF(B327&lt;2010, 0, metadata!$H$22*(denatran!M327 + denatran!N327))</f>
        <v>101163.155367935</v>
      </c>
      <c r="X327" s="0" t="n">
        <f aca="false">IF(B327&lt;2010, 0, metadata!$H$23*(denatran!M327 + denatran!N327))</f>
        <v>15844.8315636525</v>
      </c>
      <c r="Y327" s="0" t="n">
        <f aca="false">IF(B327&lt;2010, 0, metadata!$H$24*(denatran!M327 + denatran!N327))</f>
        <v>4875.33278881616</v>
      </c>
      <c r="Z327" s="0" t="n">
        <f aca="false">IF(B327&lt;2010, 0, metadata!$H$25*(denatran!M327 + denatran!N327))</f>
        <v>119541.568815719</v>
      </c>
      <c r="AA327" s="0" t="n">
        <f aca="false">IF(B327&lt;2010, 0, metadata!$H$26*(denatran!M327 + denatran!N327))</f>
        <v>18723.378248245</v>
      </c>
      <c r="AB327" s="0" t="n">
        <f aca="false">IF(B327&lt;2010, 0, metadata!$H$27*(denatran!M327 + denatran!N327))</f>
        <v>5761.03946099846</v>
      </c>
    </row>
    <row r="328" customFormat="false" ht="12.8" hidden="false" customHeight="false" outlineLevel="0" collapsed="false">
      <c r="A328" s="0" t="str">
        <f aca="false">denatran!A328</f>
        <v>GOIAS</v>
      </c>
      <c r="B328" s="0" t="n">
        <f aca="false">denatran!B328</f>
        <v>2012</v>
      </c>
      <c r="C328" s="0" t="n">
        <f aca="false">metadata!$H$2*denatran!$D328</f>
        <v>364540.118091457</v>
      </c>
      <c r="D328" s="0" t="n">
        <f aca="false">IF(B328&gt;2006, 0, metadata!$H$3*denatran!D328)</f>
        <v>0</v>
      </c>
      <c r="E328" s="0" t="n">
        <f aca="false">IF(B328&lt;2003, 0, metadata!$H$4*denatran!D328)</f>
        <v>461748.507156825</v>
      </c>
      <c r="F328" s="0" t="n">
        <f aca="false">IF(B328&lt;2003, 0, metadata!$H$5*denatran!D328)</f>
        <v>545634.828639779</v>
      </c>
      <c r="G328" s="0" t="n">
        <f aca="false">IF(B328&lt;2003, 0, metadata!$H$6*(denatran!H328 + denatran!I328 + denatran!X328))</f>
        <v>88085.5540780957</v>
      </c>
      <c r="H328" s="0" t="n">
        <f aca="false">IF(B328&gt;2006, 0, metadata!$H$7*(denatran!H328 + denatran!I328 + denatran!X328))</f>
        <v>0</v>
      </c>
      <c r="I328" s="0" t="n">
        <f aca="false">IF(B328&lt;2003, 0, metadata!$H$8*(denatran!H328 + denatran!I328 + denatran!X328))</f>
        <v>76993.0310531561</v>
      </c>
      <c r="J328" s="0" t="n">
        <f aca="false">IF(B328&lt;2003, 0, metadata!$H$9*(denatran!H328 + denatran!I328 + denatran!X328))</f>
        <v>90980.4334047973</v>
      </c>
      <c r="K328" s="0" t="n">
        <f aca="false">metadata!$H$10*(denatran!H328 + denatran!I328 + denatran!X328)</f>
        <v>74901.6154292198</v>
      </c>
      <c r="L328" s="5" t="n">
        <f aca="false">metadata!$H$11*(denatran!G328 + denatran!F328)</f>
        <v>8656.26796918908</v>
      </c>
      <c r="M328" s="0" t="n">
        <f aca="false">metadata!$H$12*(denatran!G328 + denatran!F328)</f>
        <v>28641.7870448921</v>
      </c>
      <c r="N328" s="0" t="n">
        <f aca="false">metadata!$H$13*(denatran!G328 + denatran!F328)</f>
        <v>16330.4781700981</v>
      </c>
      <c r="O328" s="0" t="n">
        <f aca="false">metadata!$H$14*(denatran!G328 + denatran!F328)</f>
        <v>30123.6106725491</v>
      </c>
      <c r="P328" s="0" t="n">
        <f aca="false">metadata!$H$15*(denatran!G328 + denatran!F328)</f>
        <v>33450.8561432717</v>
      </c>
      <c r="Q328" s="0" t="n">
        <f aca="false">metadata!$H$16*(denatran!L328 + denatran!O328)</f>
        <v>14949.2972156649</v>
      </c>
      <c r="R328" s="0" t="n">
        <f aca="false">metadata!$H$17*(denatran!L328 + denatran!O328)</f>
        <v>3616.43100790039</v>
      </c>
      <c r="S328" s="0" t="n">
        <f aca="false">metadata!$H$18*(denatran!L328 + denatran!O328)</f>
        <v>6769.27177643471</v>
      </c>
      <c r="T328" s="0" t="n">
        <f aca="false">metadata!$H$19*(denatran!M328 + denatran!N328)</f>
        <v>548133.517237763</v>
      </c>
      <c r="U328" s="0" t="n">
        <f aca="false">metadata!$H$20*(denatran!M328 + denatran!N328)</f>
        <v>78304.7881768232</v>
      </c>
      <c r="V328" s="0" t="n">
        <f aca="false">metadata!$H$21*(denatran!M328 + denatran!N328)</f>
        <v>26101.5960589411</v>
      </c>
      <c r="W328" s="0" t="n">
        <f aca="false">IF(B328&lt;2010, 0, metadata!$H$22*(denatran!M328 + denatran!N328))</f>
        <v>94765.5581638872</v>
      </c>
      <c r="X328" s="0" t="n">
        <f aca="false">IF(B328&lt;2010, 0, metadata!$H$23*(denatran!M328 + denatran!N328))</f>
        <v>14842.7982666329</v>
      </c>
      <c r="Y328" s="0" t="n">
        <f aca="false">IF(B328&lt;2010, 0, metadata!$H$24*(denatran!M328 + denatran!N328))</f>
        <v>4567.01485127166</v>
      </c>
      <c r="Z328" s="0" t="n">
        <f aca="false">IF(B328&lt;2010, 0, metadata!$H$25*(denatran!M328 + denatran!N328))</f>
        <v>111981.713613086</v>
      </c>
      <c r="AA328" s="0" t="n">
        <f aca="false">IF(B328&lt;2010, 0, metadata!$H$26*(denatran!M328 + denatran!N328))</f>
        <v>17539.3045418086</v>
      </c>
      <c r="AB328" s="0" t="n">
        <f aca="false">IF(B328&lt;2010, 0, metadata!$H$27*(denatran!M328 + denatran!N328))</f>
        <v>5396.70908978727</v>
      </c>
    </row>
    <row r="329" customFormat="false" ht="12.8" hidden="false" customHeight="false" outlineLevel="0" collapsed="false">
      <c r="A329" s="0" t="str">
        <f aca="false">denatran!A329</f>
        <v>GOIAS</v>
      </c>
      <c r="B329" s="0" t="n">
        <f aca="false">denatran!B329</f>
        <v>2011</v>
      </c>
      <c r="C329" s="0" t="n">
        <f aca="false">metadata!$H$2*denatran!$D329</f>
        <v>332814.264565215</v>
      </c>
      <c r="D329" s="0" t="n">
        <f aca="false">IF(B329&gt;2006, 0, metadata!$H$3*denatran!D329)</f>
        <v>0</v>
      </c>
      <c r="E329" s="0" t="n">
        <f aca="false">IF(B329&lt;2003, 0, metadata!$H$4*denatran!D329)</f>
        <v>421562.626983431</v>
      </c>
      <c r="F329" s="0" t="n">
        <f aca="false">IF(B329&lt;2003, 0, metadata!$H$5*denatran!D329)</f>
        <v>498148.338694937</v>
      </c>
      <c r="G329" s="0" t="n">
        <f aca="false">IF(B329&lt;2003, 0, metadata!$H$6*(denatran!H329 + denatran!I329 + denatran!X329))</f>
        <v>79505.3475501876</v>
      </c>
      <c r="H329" s="0" t="n">
        <f aca="false">IF(B329&gt;2006, 0, metadata!$H$7*(denatran!H329 + denatran!I329 + denatran!X329))</f>
        <v>0</v>
      </c>
      <c r="I329" s="0" t="n">
        <f aca="false">IF(B329&lt;2003, 0, metadata!$H$8*(denatran!H329 + denatran!I329 + denatran!X329))</f>
        <v>69493.3210886819</v>
      </c>
      <c r="J329" s="0" t="n">
        <f aca="false">IF(B329&lt;2003, 0, metadata!$H$9*(denatran!H329 + denatran!I329 + denatran!X329))</f>
        <v>82118.2434942968</v>
      </c>
      <c r="K329" s="0" t="n">
        <f aca="false">metadata!$H$10*(denatran!H329 + denatran!I329 + denatran!X329)</f>
        <v>67605.6253388712</v>
      </c>
      <c r="L329" s="5" t="n">
        <f aca="false">metadata!$H$11*(denatran!G329 + denatran!F329)</f>
        <v>8169.47614487635</v>
      </c>
      <c r="M329" s="0" t="n">
        <f aca="false">metadata!$H$12*(denatran!G329 + denatran!F329)</f>
        <v>27031.0943287254</v>
      </c>
      <c r="N329" s="0" t="n">
        <f aca="false">metadata!$H$13*(denatran!G329 + denatran!F329)</f>
        <v>15412.1212882852</v>
      </c>
      <c r="O329" s="0" t="n">
        <f aca="false">metadata!$H$14*(denatran!G329 + denatran!F329)</f>
        <v>28429.5864757046</v>
      </c>
      <c r="P329" s="0" t="n">
        <f aca="false">metadata!$H$15*(denatran!G329 + denatran!F329)</f>
        <v>31569.7217624085</v>
      </c>
      <c r="Q329" s="0" t="n">
        <f aca="false">metadata!$H$16*(denatran!L329 + denatran!O329)</f>
        <v>13995.1620825396</v>
      </c>
      <c r="R329" s="0" t="n">
        <f aca="false">metadata!$H$17*(denatran!L329 + denatran!O329)</f>
        <v>3385.61320881711</v>
      </c>
      <c r="S329" s="0" t="n">
        <f aca="false">metadata!$H$18*(denatran!L329 + denatran!O329)</f>
        <v>6337.22470864332</v>
      </c>
      <c r="T329" s="0" t="n">
        <f aca="false">metadata!$H$19*(denatran!M329 + denatran!N329)</f>
        <v>508520.526161335</v>
      </c>
      <c r="U329" s="0" t="n">
        <f aca="false">metadata!$H$20*(denatran!M329 + denatran!N329)</f>
        <v>72645.7894516193</v>
      </c>
      <c r="V329" s="0" t="n">
        <f aca="false">metadata!$H$21*(denatran!M329 + denatran!N329)</f>
        <v>24215.2631505397</v>
      </c>
      <c r="W329" s="0" t="n">
        <f aca="false">IF(B329&lt;2010, 0, metadata!$H$22*(denatran!M329 + denatran!N329))</f>
        <v>87916.9581570564</v>
      </c>
      <c r="X329" s="0" t="n">
        <f aca="false">IF(B329&lt;2010, 0, metadata!$H$23*(denatran!M329 + denatran!N329))</f>
        <v>13770.1259764064</v>
      </c>
      <c r="Y329" s="0" t="n">
        <f aca="false">IF(B329&lt;2010, 0, metadata!$H$24*(denatran!M329 + denatran!N329))</f>
        <v>4236.96183889428</v>
      </c>
      <c r="Z329" s="0" t="n">
        <f aca="false">IF(B329&lt;2010, 0, metadata!$H$25*(denatran!M329 + denatran!N329))</f>
        <v>103888.921469244</v>
      </c>
      <c r="AA329" s="0" t="n">
        <f aca="false">IF(B329&lt;2010, 0, metadata!$H$26*(denatran!M329 + denatran!N329))</f>
        <v>16271.7587843394</v>
      </c>
      <c r="AB329" s="0" t="n">
        <f aca="false">IF(B329&lt;2010, 0, metadata!$H$27*(denatran!M329 + denatran!N329))</f>
        <v>5006.69501056597</v>
      </c>
    </row>
    <row r="330" customFormat="false" ht="12.8" hidden="false" customHeight="false" outlineLevel="0" collapsed="false">
      <c r="A330" s="0" t="str">
        <f aca="false">denatran!A330</f>
        <v>GOIAS</v>
      </c>
      <c r="B330" s="0" t="n">
        <f aca="false">denatran!B330</f>
        <v>2010</v>
      </c>
      <c r="C330" s="0" t="n">
        <f aca="false">metadata!$H$2*denatran!$D330</f>
        <v>304827.390895169</v>
      </c>
      <c r="D330" s="0" t="n">
        <f aca="false">IF(B330&gt;2006, 0, metadata!$H$3*denatran!D330)</f>
        <v>0</v>
      </c>
      <c r="E330" s="0" t="n">
        <f aca="false">IF(B330&lt;2003, 0, metadata!$H$4*denatran!D330)</f>
        <v>386112.764277543</v>
      </c>
      <c r="F330" s="0" t="n">
        <f aca="false">IF(B330&lt;2003, 0, metadata!$H$5*denatran!D330)</f>
        <v>456258.263333498</v>
      </c>
      <c r="G330" s="0" t="n">
        <f aca="false">IF(B330&lt;2003, 0, metadata!$H$6*(denatran!H330 + denatran!I330 + denatran!X330))</f>
        <v>71536.0559420897</v>
      </c>
      <c r="H330" s="0" t="n">
        <f aca="false">IF(B330&gt;2006, 0, metadata!$H$7*(denatran!H330 + denatran!I330 + denatran!X330))</f>
        <v>0</v>
      </c>
      <c r="I330" s="0" t="n">
        <f aca="false">IF(B330&lt;2003, 0, metadata!$H$8*(denatran!H330 + denatran!I330 + denatran!X330))</f>
        <v>62527.594157908</v>
      </c>
      <c r="J330" s="0" t="n">
        <f aca="false">IF(B330&lt;2003, 0, metadata!$H$9*(denatran!H330 + denatran!I330 + denatran!X330))</f>
        <v>73887.0458589713</v>
      </c>
      <c r="K330" s="0" t="n">
        <f aca="false">metadata!$H$10*(denatran!H330 + denatran!I330 + denatran!X330)</f>
        <v>60829.1133271077</v>
      </c>
      <c r="L330" s="5" t="n">
        <f aca="false">metadata!$H$11*(denatran!G330 + denatran!F330)</f>
        <v>7542.87292268408</v>
      </c>
      <c r="M330" s="0" t="n">
        <f aca="false">metadata!$H$12*(denatran!G330 + denatran!F330)</f>
        <v>24957.7948288076</v>
      </c>
      <c r="N330" s="0" t="n">
        <f aca="false">metadata!$H$13*(denatran!G330 + denatran!F330)</f>
        <v>14230.0032811086</v>
      </c>
      <c r="O330" s="0" t="n">
        <f aca="false">metadata!$H$14*(denatran!G330 + denatran!F330)</f>
        <v>26249.0218745774</v>
      </c>
      <c r="P330" s="0" t="n">
        <f aca="false">metadata!$H$15*(denatran!G330 + denatran!F330)</f>
        <v>29148.3070928223</v>
      </c>
      <c r="Q330" s="0" t="n">
        <f aca="false">metadata!$H$16*(denatran!L330 + denatran!O330)</f>
        <v>12987.3310328314</v>
      </c>
      <c r="R330" s="0" t="n">
        <f aca="false">metadata!$H$17*(denatran!L330 + denatran!O330)</f>
        <v>3141.80566346507</v>
      </c>
      <c r="S330" s="0" t="n">
        <f aca="false">metadata!$H$18*(denatran!L330 + denatran!O330)</f>
        <v>5880.86330370349</v>
      </c>
      <c r="T330" s="0" t="n">
        <f aca="false">metadata!$H$19*(denatran!M330 + denatran!N330)</f>
        <v>458381.154782754</v>
      </c>
      <c r="U330" s="0" t="n">
        <f aca="false">metadata!$H$20*(denatran!M330 + denatran!N330)</f>
        <v>65483.0221118219</v>
      </c>
      <c r="V330" s="0" t="n">
        <f aca="false">metadata!$H$21*(denatran!M330 + denatran!N330)</f>
        <v>21827.674037274</v>
      </c>
      <c r="W330" s="0" t="n">
        <f aca="false">IF(B330&lt;2010, 0, metadata!$H$22*(denatran!M330 + denatran!N330))</f>
        <v>79248.4761809457</v>
      </c>
      <c r="X330" s="0" t="n">
        <f aca="false">IF(B330&lt;2010, 0, metadata!$H$23*(denatran!M330 + denatran!N330))</f>
        <v>12412.4119319553</v>
      </c>
      <c r="Y330" s="0" t="n">
        <f aca="false">IF(B330&lt;2010, 0, metadata!$H$24*(denatran!M330 + denatran!N330))</f>
        <v>3819.20367137087</v>
      </c>
      <c r="Z330" s="0" t="n">
        <f aca="false">IF(B330&lt;2010, 0, metadata!$H$25*(denatran!M330 + denatran!N330))</f>
        <v>93645.6275456198</v>
      </c>
      <c r="AA330" s="0" t="n">
        <f aca="false">IF(B330&lt;2010, 0, metadata!$H$26*(denatran!M330 + denatran!N330))</f>
        <v>14667.3874469043</v>
      </c>
      <c r="AB330" s="0" t="n">
        <f aca="false">IF(B330&lt;2010, 0, metadata!$H$27*(denatran!M330 + denatran!N330))</f>
        <v>4513.04229135515</v>
      </c>
    </row>
    <row r="331" customFormat="false" ht="12.8" hidden="false" customHeight="false" outlineLevel="0" collapsed="false">
      <c r="A331" s="0" t="str">
        <f aca="false">denatran!A331</f>
        <v>GOIAS</v>
      </c>
      <c r="B331" s="0" t="n">
        <f aca="false">denatran!B331</f>
        <v>2009</v>
      </c>
      <c r="C331" s="0" t="n">
        <f aca="false">metadata!$H$2*denatran!$D331</f>
        <v>277348.128797965</v>
      </c>
      <c r="D331" s="0" t="n">
        <f aca="false">IF(B331&gt;2006, 0, metadata!$H$3*denatran!D331)</f>
        <v>0</v>
      </c>
      <c r="E331" s="0" t="n">
        <f aca="false">IF(B331&lt;2003, 0, metadata!$H$4*denatran!D331)</f>
        <v>351305.873015244</v>
      </c>
      <c r="F331" s="0" t="n">
        <f aca="false">IF(B331&lt;2003, 0, metadata!$H$5*denatran!D331)</f>
        <v>415127.968692529</v>
      </c>
      <c r="G331" s="0" t="n">
        <f aca="false">IF(B331&lt;2003, 0, metadata!$H$6*(denatran!H331 + denatran!I331 + denatran!X331))</f>
        <v>64191.3780790845</v>
      </c>
      <c r="H331" s="0" t="n">
        <f aca="false">IF(B331&gt;2006, 0, metadata!$H$7*(denatran!H331 + denatran!I331 + denatran!X331))</f>
        <v>0</v>
      </c>
      <c r="I331" s="0" t="n">
        <f aca="false">IF(B331&lt;2003, 0, metadata!$H$8*(denatran!H331 + denatran!I331 + denatran!X331))</f>
        <v>56107.8240071699</v>
      </c>
      <c r="J331" s="0" t="n">
        <f aca="false">IF(B331&lt;2003, 0, metadata!$H$9*(denatran!H331 + denatran!I331 + denatran!X331))</f>
        <v>66300.9895278458</v>
      </c>
      <c r="K331" s="0" t="n">
        <f aca="false">metadata!$H$10*(denatran!H331 + denatran!I331 + denatran!X331)</f>
        <v>54583.7278890076</v>
      </c>
      <c r="L331" s="5" t="n">
        <f aca="false">metadata!$H$11*(denatran!G331 + denatran!F331)</f>
        <v>7011.0282971529</v>
      </c>
      <c r="M331" s="0" t="n">
        <f aca="false">metadata!$H$12*(denatran!G331 + denatran!F331)</f>
        <v>23198.0317808458</v>
      </c>
      <c r="N331" s="0" t="n">
        <f aca="false">metadata!$H$13*(denatran!G331 + denatran!F331)</f>
        <v>13226.6520588458</v>
      </c>
      <c r="O331" s="0" t="n">
        <f aca="false">metadata!$H$14*(denatran!G331 + denatran!F331)</f>
        <v>24398.2149801035</v>
      </c>
      <c r="P331" s="0" t="n">
        <f aca="false">metadata!$H$15*(denatran!G331 + denatran!F331)</f>
        <v>27093.072883052</v>
      </c>
      <c r="Q331" s="0" t="n">
        <f aca="false">metadata!$H$16*(denatran!L331 + denatran!O331)</f>
        <v>12151.7989682022</v>
      </c>
      <c r="R331" s="0" t="n">
        <f aca="false">metadata!$H$17*(denatran!L331 + denatran!O331)</f>
        <v>2939.67950174464</v>
      </c>
      <c r="S331" s="0" t="n">
        <f aca="false">metadata!$H$18*(denatran!L331 + denatran!O331)</f>
        <v>5502.52153005314</v>
      </c>
      <c r="T331" s="0" t="n">
        <f aca="false">metadata!$H$19*(denatran!M331 + denatran!N331)</f>
        <v>412749.007404182</v>
      </c>
      <c r="U331" s="0" t="n">
        <f aca="false">metadata!$H$20*(denatran!M331 + denatran!N331)</f>
        <v>58964.1439148831</v>
      </c>
      <c r="V331" s="0" t="n">
        <f aca="false">metadata!$H$21*(denatran!M331 + denatran!N331)</f>
        <v>19654.7146382944</v>
      </c>
      <c r="W331" s="0" t="n">
        <f aca="false">IF(B331&lt;2010, 0, metadata!$H$22*(denatran!M331 + denatran!N331))</f>
        <v>0</v>
      </c>
      <c r="X331" s="0" t="n">
        <f aca="false">IF(B331&lt;2010, 0, metadata!$H$23*(denatran!M331 + denatran!N331))</f>
        <v>0</v>
      </c>
      <c r="Y331" s="0" t="n">
        <f aca="false">IF(B331&lt;2010, 0, metadata!$H$24*(denatran!M331 + denatran!N331))</f>
        <v>0</v>
      </c>
      <c r="Z331" s="0" t="n">
        <f aca="false">IF(B331&lt;2010, 0, metadata!$H$25*(denatran!M331 + denatran!N331))</f>
        <v>0</v>
      </c>
      <c r="AA331" s="0" t="n">
        <f aca="false">IF(B331&lt;2010, 0, metadata!$H$26*(denatran!M331 + denatran!N331))</f>
        <v>0</v>
      </c>
      <c r="AB331" s="0" t="n">
        <f aca="false">IF(B331&lt;2010, 0, metadata!$H$27*(denatran!M331 + denatran!N331))</f>
        <v>0</v>
      </c>
    </row>
    <row r="332" customFormat="false" ht="12.8" hidden="false" customHeight="false" outlineLevel="0" collapsed="false">
      <c r="A332" s="0" t="str">
        <f aca="false">denatran!A332</f>
        <v>GOIAS</v>
      </c>
      <c r="B332" s="0" t="n">
        <f aca="false">denatran!B332</f>
        <v>2008</v>
      </c>
      <c r="C332" s="0" t="n">
        <f aca="false">metadata!$H$2*denatran!$D332</f>
        <v>251894.104048335</v>
      </c>
      <c r="D332" s="0" t="n">
        <f aca="false">IF(B332&gt;2006, 0, metadata!$H$3*denatran!D332)</f>
        <v>0</v>
      </c>
      <c r="E332" s="0" t="n">
        <f aca="false">IF(B332&lt;2003, 0, metadata!$H$4*denatran!D332)</f>
        <v>319064.269564822</v>
      </c>
      <c r="F332" s="0" t="n">
        <f aca="false">IF(B332&lt;2003, 0, metadata!$H$5*denatran!D332)</f>
        <v>377029.000312394</v>
      </c>
      <c r="G332" s="0" t="n">
        <f aca="false">IF(B332&lt;2003, 0, metadata!$H$6*(denatran!H332 + denatran!I332 + denatran!X332))</f>
        <v>57990.2886882209</v>
      </c>
      <c r="H332" s="0" t="n">
        <f aca="false">IF(B332&gt;2006, 0, metadata!$H$7*(denatran!H332 + denatran!I332 + denatran!X332))</f>
        <v>0</v>
      </c>
      <c r="I332" s="0" t="n">
        <f aca="false">IF(B332&lt;2003, 0, metadata!$H$8*(denatran!H332 + denatran!I332 + denatran!X332))</f>
        <v>50687.6314111073</v>
      </c>
      <c r="J332" s="0" t="n">
        <f aca="false">IF(B332&lt;2003, 0, metadata!$H$9*(denatran!H332 + denatran!I332 + denatran!X332))</f>
        <v>59896.1050236004</v>
      </c>
      <c r="K332" s="0" t="n">
        <f aca="false">metadata!$H$10*(denatran!H332 + denatran!I332 + denatran!X332)</f>
        <v>49310.7677804195</v>
      </c>
      <c r="L332" s="5" t="n">
        <f aca="false">metadata!$H$11*(denatran!G332 + denatran!F332)</f>
        <v>6619.5120688595</v>
      </c>
      <c r="M332" s="0" t="n">
        <f aca="false">metadata!$H$12*(denatran!G332 + denatran!F332)</f>
        <v>21902.5861597868</v>
      </c>
      <c r="N332" s="0" t="n">
        <f aca="false">metadata!$H$13*(denatran!G332 + denatran!F332)</f>
        <v>12488.0373068369</v>
      </c>
      <c r="O332" s="0" t="n">
        <f aca="false">metadata!$H$14*(denatran!G332 + denatran!F332)</f>
        <v>23035.7476356227</v>
      </c>
      <c r="P332" s="0" t="n">
        <f aca="false">metadata!$H$15*(denatran!G332 + denatran!F332)</f>
        <v>25580.116828894</v>
      </c>
      <c r="Q332" s="0" t="n">
        <f aca="false">metadata!$H$16*(denatran!L332 + denatran!O332)</f>
        <v>11494.4665388258</v>
      </c>
      <c r="R332" s="0" t="n">
        <f aca="false">metadata!$H$17*(denatran!L332 + denatran!O332)</f>
        <v>2780.66216830075</v>
      </c>
      <c r="S332" s="0" t="n">
        <f aca="false">metadata!$H$18*(denatran!L332 + denatran!O332)</f>
        <v>5204.87129287342</v>
      </c>
      <c r="T332" s="0" t="n">
        <f aca="false">metadata!$H$19*(denatran!M332 + denatran!N332)</f>
        <v>371073.295659824</v>
      </c>
      <c r="U332" s="0" t="n">
        <f aca="false">metadata!$H$20*(denatran!M332 + denatran!N332)</f>
        <v>53010.4708085463</v>
      </c>
      <c r="V332" s="0" t="n">
        <f aca="false">metadata!$H$21*(denatran!M332 + denatran!N332)</f>
        <v>17670.1569361821</v>
      </c>
      <c r="W332" s="0" t="n">
        <f aca="false">IF(B332&lt;2010, 0, metadata!$H$22*(denatran!M332 + denatran!N332))</f>
        <v>0</v>
      </c>
      <c r="X332" s="0" t="n">
        <f aca="false">IF(B332&lt;2010, 0, metadata!$H$23*(denatran!M332 + denatran!N332))</f>
        <v>0</v>
      </c>
      <c r="Y332" s="0" t="n">
        <f aca="false">IF(B332&lt;2010, 0, metadata!$H$24*(denatran!M332 + denatran!N332))</f>
        <v>0</v>
      </c>
      <c r="Z332" s="0" t="n">
        <f aca="false">IF(B332&lt;2010, 0, metadata!$H$25*(denatran!M332 + denatran!N332))</f>
        <v>0</v>
      </c>
      <c r="AA332" s="0" t="n">
        <f aca="false">IF(B332&lt;2010, 0, metadata!$H$26*(denatran!M332 + denatran!N332))</f>
        <v>0</v>
      </c>
      <c r="AB332" s="0" t="n">
        <f aca="false">IF(B332&lt;2010, 0, metadata!$H$27*(denatran!M332 + denatran!N332))</f>
        <v>0</v>
      </c>
    </row>
    <row r="333" customFormat="false" ht="12.8" hidden="false" customHeight="false" outlineLevel="0" collapsed="false">
      <c r="A333" s="0" t="str">
        <f aca="false">denatran!A333</f>
        <v>GOIAS</v>
      </c>
      <c r="B333" s="0" t="n">
        <f aca="false">denatran!B333</f>
        <v>2007</v>
      </c>
      <c r="C333" s="0" t="n">
        <f aca="false">metadata!$H$2*denatran!$D333</f>
        <v>228710.918346223</v>
      </c>
      <c r="D333" s="0" t="n">
        <f aca="false">IF(B333&gt;2006, 0, metadata!$H$3*denatran!D333)</f>
        <v>0</v>
      </c>
      <c r="E333" s="0" t="n">
        <f aca="false">IF(B333&lt;2003, 0, metadata!$H$4*denatran!D333)</f>
        <v>289699.04785717</v>
      </c>
      <c r="F333" s="0" t="n">
        <f aca="false">IF(B333&lt;2003, 0, metadata!$H$5*denatran!D333)</f>
        <v>342328.968875189</v>
      </c>
      <c r="G333" s="0" t="n">
        <f aca="false">IF(B333&lt;2003, 0, metadata!$H$6*(denatran!H333 + denatran!I333 + denatran!X333))</f>
        <v>52245.2121158961</v>
      </c>
      <c r="H333" s="0" t="n">
        <f aca="false">IF(B333&gt;2006, 0, metadata!$H$7*(denatran!H333 + denatran!I333 + denatran!X333))</f>
        <v>0</v>
      </c>
      <c r="I333" s="0" t="n">
        <f aca="false">IF(B333&lt;2003, 0, metadata!$H$8*(denatran!H333 + denatran!I333 + denatran!X333))</f>
        <v>45666.0264094109</v>
      </c>
      <c r="J333" s="0" t="n">
        <f aca="false">IF(B333&lt;2003, 0, metadata!$H$9*(denatran!H333 + denatran!I333 + denatran!X333))</f>
        <v>53962.2199278621</v>
      </c>
      <c r="K333" s="0" t="n">
        <f aca="false">metadata!$H$10*(denatran!H333 + denatran!I333 + denatran!X333)</f>
        <v>44425.5681522241</v>
      </c>
      <c r="L333" s="5" t="n">
        <f aca="false">metadata!$H$11*(denatran!G333 + denatran!F333)</f>
        <v>6200.37330342562</v>
      </c>
      <c r="M333" s="0" t="n">
        <f aca="false">metadata!$H$12*(denatran!G333 + denatran!F333)</f>
        <v>20515.7433189059</v>
      </c>
      <c r="N333" s="0" t="n">
        <f aca="false">metadata!$H$13*(denatran!G333 + denatran!F333)</f>
        <v>11697.3112706834</v>
      </c>
      <c r="O333" s="0" t="n">
        <f aca="false">metadata!$H$14*(denatran!G333 + denatran!F333)</f>
        <v>21577.154506038</v>
      </c>
      <c r="P333" s="0" t="n">
        <f aca="false">metadata!$H$15*(denatran!G333 + denatran!F333)</f>
        <v>23960.4176009471</v>
      </c>
      <c r="Q333" s="0" t="n">
        <f aca="false">metadata!$H$16*(denatran!L333 + denatran!O333)</f>
        <v>10135.5468037685</v>
      </c>
      <c r="R333" s="0" t="n">
        <f aca="false">metadata!$H$17*(denatran!L333 + denatran!O333)</f>
        <v>2451.92166657608</v>
      </c>
      <c r="S333" s="0" t="n">
        <f aca="false">metadata!$H$18*(denatran!L333 + denatran!O333)</f>
        <v>4589.53152965538</v>
      </c>
      <c r="T333" s="0" t="n">
        <f aca="false">metadata!$H$19*(denatran!M333 + denatran!N333)</f>
        <v>313805.896037365</v>
      </c>
      <c r="U333" s="0" t="n">
        <f aca="false">metadata!$H$20*(denatran!M333 + denatran!N333)</f>
        <v>44829.4137196235</v>
      </c>
      <c r="V333" s="0" t="n">
        <f aca="false">metadata!$H$21*(denatran!M333 + denatran!N333)</f>
        <v>14943.1379065412</v>
      </c>
      <c r="W333" s="0" t="n">
        <f aca="false">IF(B333&lt;2010, 0, metadata!$H$22*(denatran!M333 + denatran!N333))</f>
        <v>0</v>
      </c>
      <c r="X333" s="0" t="n">
        <f aca="false">IF(B333&lt;2010, 0, metadata!$H$23*(denatran!M333 + denatran!N333))</f>
        <v>0</v>
      </c>
      <c r="Y333" s="0" t="n">
        <f aca="false">IF(B333&lt;2010, 0, metadata!$H$24*(denatran!M333 + denatran!N333))</f>
        <v>0</v>
      </c>
      <c r="Z333" s="0" t="n">
        <f aca="false">IF(B333&lt;2010, 0, metadata!$H$25*(denatran!M333 + denatran!N333))</f>
        <v>0</v>
      </c>
      <c r="AA333" s="0" t="n">
        <f aca="false">IF(B333&lt;2010, 0, metadata!$H$26*(denatran!M333 + denatran!N333))</f>
        <v>0</v>
      </c>
      <c r="AB333" s="0" t="n">
        <f aca="false">IF(B333&lt;2010, 0, metadata!$H$27*(denatran!M333 + denatran!N333))</f>
        <v>0</v>
      </c>
    </row>
    <row r="334" customFormat="false" ht="12.8" hidden="false" customHeight="false" outlineLevel="0" collapsed="false">
      <c r="A334" s="0" t="str">
        <f aca="false">denatran!A334</f>
        <v>GOIAS</v>
      </c>
      <c r="B334" s="0" t="n">
        <f aca="false">denatran!B334</f>
        <v>2006</v>
      </c>
      <c r="C334" s="0" t="n">
        <f aca="false">metadata!$H$2*denatran!$D334</f>
        <v>208410.362140376</v>
      </c>
      <c r="D334" s="0" t="n">
        <f aca="false">IF(B334&gt;2006, 0, metadata!$H$3*denatran!D334)</f>
        <v>15862.9117519601</v>
      </c>
      <c r="E334" s="0" t="n">
        <f aca="false">IF(B334&lt;2003, 0, metadata!$H$4*denatran!D334)</f>
        <v>263985.138585456</v>
      </c>
      <c r="F334" s="0" t="n">
        <f aca="false">IF(B334&lt;2003, 0, metadata!$H$5*denatran!D334)</f>
        <v>311943.587522208</v>
      </c>
      <c r="G334" s="0" t="n">
        <f aca="false">IF(B334&lt;2003, 0, metadata!$H$6*(denatran!H334 + denatran!I334 + denatran!X334))</f>
        <v>47959.5873140536</v>
      </c>
      <c r="H334" s="0" t="n">
        <f aca="false">IF(B334&gt;2006, 0, metadata!$H$7*(denatran!H334 + denatran!I334 + denatran!X334))</f>
        <v>1855.19487915975</v>
      </c>
      <c r="I334" s="0" t="n">
        <f aca="false">IF(B334&lt;2003, 0, metadata!$H$8*(denatran!H334 + denatran!I334 + denatran!X334))</f>
        <v>41920.0859211682</v>
      </c>
      <c r="J334" s="0" t="n">
        <f aca="false">IF(B334&lt;2003, 0, metadata!$H$9*(denatran!H334 + denatran!I334 + denatran!X334))</f>
        <v>49535.7506167162</v>
      </c>
      <c r="K334" s="0" t="n">
        <f aca="false">metadata!$H$10*(denatran!H334 + denatran!I334 + denatran!X334)</f>
        <v>40781.3812689023</v>
      </c>
      <c r="L334" s="5" t="n">
        <f aca="false">metadata!$H$11*(denatran!G334 + denatran!F334)</f>
        <v>5854.64844686244</v>
      </c>
      <c r="M334" s="0" t="n">
        <f aca="false">metadata!$H$12*(denatran!G334 + denatran!F334)</f>
        <v>19371.8118055732</v>
      </c>
      <c r="N334" s="0" t="n">
        <f aca="false">metadata!$H$13*(denatran!G334 + denatran!F334)</f>
        <v>11045.084208968</v>
      </c>
      <c r="O334" s="0" t="n">
        <f aca="false">metadata!$H$14*(denatran!G334 + denatran!F334)</f>
        <v>20374.0400673444</v>
      </c>
      <c r="P334" s="0" t="n">
        <f aca="false">metadata!$H$15*(denatran!G334 + denatran!F334)</f>
        <v>22624.415471252</v>
      </c>
      <c r="Q334" s="0" t="n">
        <f aca="false">metadata!$H$16*(denatran!L334 + denatran!O334)</f>
        <v>9432.77936805284</v>
      </c>
      <c r="R334" s="0" t="n">
        <f aca="false">metadata!$H$17*(denatran!L334 + denatran!O334)</f>
        <v>2281.91300936631</v>
      </c>
      <c r="S334" s="0" t="n">
        <f aca="false">metadata!$H$18*(denatran!L334 + denatran!O334)</f>
        <v>4271.30762258083</v>
      </c>
      <c r="T334" s="0" t="n">
        <f aca="false">metadata!$H$19*(denatran!M334 + denatran!N334)</f>
        <v>264725.545997874</v>
      </c>
      <c r="U334" s="0" t="n">
        <f aca="false">metadata!$H$20*(denatran!M334 + denatran!N334)</f>
        <v>37817.9351425534</v>
      </c>
      <c r="V334" s="0" t="n">
        <f aca="false">metadata!$H$21*(denatran!M334 + denatran!N334)</f>
        <v>12605.9783808511</v>
      </c>
      <c r="W334" s="0" t="n">
        <f aca="false">IF(B334&lt;2010, 0, metadata!$H$22*(denatran!M334 + denatran!N334))</f>
        <v>0</v>
      </c>
      <c r="X334" s="0" t="n">
        <f aca="false">IF(B334&lt;2010, 0, metadata!$H$23*(denatran!M334 + denatran!N334))</f>
        <v>0</v>
      </c>
      <c r="Y334" s="0" t="n">
        <f aca="false">IF(B334&lt;2010, 0, metadata!$H$24*(denatran!M334 + denatran!N334))</f>
        <v>0</v>
      </c>
      <c r="Z334" s="0" t="n">
        <f aca="false">IF(B334&lt;2010, 0, metadata!$H$25*(denatran!M334 + denatran!N334))</f>
        <v>0</v>
      </c>
      <c r="AA334" s="0" t="n">
        <f aca="false">IF(B334&lt;2010, 0, metadata!$H$26*(denatran!M334 + denatran!N334))</f>
        <v>0</v>
      </c>
      <c r="AB334" s="0" t="n">
        <f aca="false">IF(B334&lt;2010, 0, metadata!$H$27*(denatran!M334 + denatran!N334))</f>
        <v>0</v>
      </c>
    </row>
    <row r="335" customFormat="false" ht="12.8" hidden="false" customHeight="false" outlineLevel="0" collapsed="false">
      <c r="A335" s="0" t="str">
        <f aca="false">denatran!A335</f>
        <v>GOIAS</v>
      </c>
      <c r="B335" s="0" t="n">
        <f aca="false">denatran!B335</f>
        <v>2005</v>
      </c>
      <c r="C335" s="0" t="n">
        <f aca="false">metadata!$H$2*denatran!$D335</f>
        <v>193694.575024553</v>
      </c>
      <c r="D335" s="0" t="n">
        <f aca="false">IF(B335&gt;2006, 0, metadata!$H$3*denatran!D335)</f>
        <v>14742.8367711312</v>
      </c>
      <c r="E335" s="0" t="n">
        <f aca="false">IF(B335&lt;2003, 0, metadata!$H$4*denatran!D335)</f>
        <v>245345.234785722</v>
      </c>
      <c r="F335" s="0" t="n">
        <f aca="false">IF(B335&lt;2003, 0, metadata!$H$5*denatran!D335)</f>
        <v>289917.353418594</v>
      </c>
      <c r="G335" s="0" t="n">
        <f aca="false">IF(B335&lt;2003, 0, metadata!$H$6*(denatran!H335 + denatran!I335 + denatran!X335))</f>
        <v>45298.8539418745</v>
      </c>
      <c r="H335" s="0" t="n">
        <f aca="false">IF(B335&gt;2006, 0, metadata!$H$7*(denatran!H335 + denatran!I335 + denatran!X335))</f>
        <v>1752.27116352073</v>
      </c>
      <c r="I335" s="0" t="n">
        <f aca="false">IF(B335&lt;2003, 0, metadata!$H$8*(denatran!H335 + denatran!I335 + denatran!X335))</f>
        <v>39594.4159598176</v>
      </c>
      <c r="J335" s="0" t="n">
        <f aca="false">IF(B335&lt;2003, 0, metadata!$H$9*(denatran!H335 + denatran!I335 + denatran!X335))</f>
        <v>46787.5738253114</v>
      </c>
      <c r="K335" s="0" t="n">
        <f aca="false">metadata!$H$10*(denatran!H335 + denatran!I335 + denatran!X335)</f>
        <v>38518.8851094758</v>
      </c>
      <c r="L335" s="5" t="n">
        <f aca="false">metadata!$H$11*(denatran!G335 + denatran!F335)</f>
        <v>5629.23672666786</v>
      </c>
      <c r="M335" s="0" t="n">
        <f aca="false">metadata!$H$12*(denatran!G335 + denatran!F335)</f>
        <v>18625.9713914113</v>
      </c>
      <c r="N335" s="0" t="n">
        <f aca="false">metadata!$H$13*(denatran!G335 + denatran!F335)</f>
        <v>10619.8338367494</v>
      </c>
      <c r="O335" s="0" t="n">
        <f aca="false">metadata!$H$14*(denatran!G335 + denatran!F335)</f>
        <v>19589.612537566</v>
      </c>
      <c r="P335" s="0" t="n">
        <f aca="false">metadata!$H$15*(denatran!G335 + denatran!F335)</f>
        <v>21753.3455076054</v>
      </c>
      <c r="Q335" s="0" t="n">
        <f aca="false">metadata!$H$16*(denatran!L335 + denatran!O335)</f>
        <v>8880.47851177251</v>
      </c>
      <c r="R335" s="0" t="n">
        <f aca="false">metadata!$H$17*(denatran!L335 + denatran!O335)</f>
        <v>2148.30419060197</v>
      </c>
      <c r="S335" s="0" t="n">
        <f aca="false">metadata!$H$18*(denatran!L335 + denatran!O335)</f>
        <v>4021.21729762551</v>
      </c>
      <c r="T335" s="0" t="n">
        <f aca="false">metadata!$H$19*(denatran!M335 + denatran!N335)</f>
        <v>232048.475964893</v>
      </c>
      <c r="U335" s="0" t="n">
        <f aca="false">metadata!$H$20*(denatran!M335 + denatran!N335)</f>
        <v>33149.7822806989</v>
      </c>
      <c r="V335" s="0" t="n">
        <f aca="false">metadata!$H$21*(denatran!M335 + denatran!N335)</f>
        <v>11049.9274268996</v>
      </c>
      <c r="W335" s="0" t="n">
        <f aca="false">IF(B335&lt;2010, 0, metadata!$H$22*(denatran!M335 + denatran!N335))</f>
        <v>0</v>
      </c>
      <c r="X335" s="0" t="n">
        <f aca="false">IF(B335&lt;2010, 0, metadata!$H$23*(denatran!M335 + denatran!N335))</f>
        <v>0</v>
      </c>
      <c r="Y335" s="0" t="n">
        <f aca="false">IF(B335&lt;2010, 0, metadata!$H$24*(denatran!M335 + denatran!N335))</f>
        <v>0</v>
      </c>
      <c r="Z335" s="0" t="n">
        <f aca="false">IF(B335&lt;2010, 0, metadata!$H$25*(denatran!M335 + denatran!N335))</f>
        <v>0</v>
      </c>
      <c r="AA335" s="0" t="n">
        <f aca="false">IF(B335&lt;2010, 0, metadata!$H$26*(denatran!M335 + denatran!N335))</f>
        <v>0</v>
      </c>
      <c r="AB335" s="0" t="n">
        <f aca="false">IF(B335&lt;2010, 0, metadata!$H$27*(denatran!M335 + denatran!N335))</f>
        <v>0</v>
      </c>
    </row>
    <row r="336" customFormat="false" ht="12.8" hidden="false" customHeight="false" outlineLevel="0" collapsed="false">
      <c r="A336" s="0" t="str">
        <f aca="false">denatran!A336</f>
        <v>GOIAS</v>
      </c>
      <c r="B336" s="0" t="n">
        <f aca="false">denatran!B336</f>
        <v>2004</v>
      </c>
      <c r="C336" s="0" t="n">
        <f aca="false">metadata!$H$2*denatran!$D336</f>
        <v>181042.310993199</v>
      </c>
      <c r="D336" s="0" t="n">
        <f aca="false">IF(B336&gt;2006, 0, metadata!$H$3*denatran!D336)</f>
        <v>13779.8244442457</v>
      </c>
      <c r="E336" s="0" t="n">
        <f aca="false">IF(B336&lt;2003, 0, metadata!$H$4*denatran!D336)</f>
        <v>229319.113822086</v>
      </c>
      <c r="F336" s="0" t="n">
        <f aca="false">IF(B336&lt;2003, 0, metadata!$H$5*denatran!D336)</f>
        <v>270979.750740469</v>
      </c>
      <c r="G336" s="0" t="n">
        <f aca="false">IF(B336&lt;2003, 0, metadata!$H$6*(denatran!H336 + denatran!I336 + denatran!X336))</f>
        <v>42482.4281515808</v>
      </c>
      <c r="H336" s="0" t="n">
        <f aca="false">IF(B336&gt;2006, 0, metadata!$H$7*(denatran!H336 + denatran!I336 + denatran!X336))</f>
        <v>1643.32488194681</v>
      </c>
      <c r="I336" s="0" t="n">
        <f aca="false">IF(B336&lt;2003, 0, metadata!$H$8*(denatran!H336 + denatran!I336 + denatran!X336))</f>
        <v>37132.6597660751</v>
      </c>
      <c r="J336" s="0" t="n">
        <f aca="false">IF(B336&lt;2003, 0, metadata!$H$9*(denatran!H336 + denatran!I336 + denatran!X336))</f>
        <v>43878.5878771025</v>
      </c>
      <c r="K336" s="0" t="n">
        <f aca="false">metadata!$H$10*(denatran!H336 + denatran!I336 + denatran!X336)</f>
        <v>36123.9993232947</v>
      </c>
      <c r="L336" s="5" t="n">
        <f aca="false">metadata!$H$11*(denatran!G336 + denatran!F336)</f>
        <v>5417.85784619706</v>
      </c>
      <c r="M336" s="0" t="n">
        <f aca="false">metadata!$H$12*(denatran!G336 + denatran!F336)</f>
        <v>17926.5627199398</v>
      </c>
      <c r="N336" s="0" t="n">
        <f aca="false">metadata!$H$13*(denatran!G336 + denatran!F336)</f>
        <v>10221.0571115561</v>
      </c>
      <c r="O336" s="0" t="n">
        <f aca="false">metadata!$H$14*(denatran!G336 + denatran!F336)</f>
        <v>18854.0189627869</v>
      </c>
      <c r="P336" s="0" t="n">
        <f aca="false">metadata!$H$15*(denatran!G336 + denatran!F336)</f>
        <v>20936.5033595201</v>
      </c>
      <c r="Q336" s="0" t="n">
        <f aca="false">metadata!$H$16*(denatran!L336 + denatran!O336)</f>
        <v>8263.86056859628</v>
      </c>
      <c r="R336" s="0" t="n">
        <f aca="false">metadata!$H$17*(denatran!L336 + denatran!O336)</f>
        <v>1999.13622520801</v>
      </c>
      <c r="S336" s="0" t="n">
        <f aca="false">metadata!$H$18*(denatran!L336 + denatran!O336)</f>
        <v>3742.0032061957</v>
      </c>
      <c r="T336" s="0" t="n">
        <f aca="false">metadata!$H$19*(denatran!M336 + denatran!N336)</f>
        <v>205010.603372441</v>
      </c>
      <c r="U336" s="0" t="n">
        <f aca="false">metadata!$H$20*(denatran!M336 + denatran!N336)</f>
        <v>29287.2290532059</v>
      </c>
      <c r="V336" s="0" t="n">
        <f aca="false">metadata!$H$21*(denatran!M336 + denatran!N336)</f>
        <v>9762.40968440197</v>
      </c>
      <c r="W336" s="0" t="n">
        <f aca="false">IF(B336&lt;2010, 0, metadata!$H$22*(denatran!M336 + denatran!N336))</f>
        <v>0</v>
      </c>
      <c r="X336" s="0" t="n">
        <f aca="false">IF(B336&lt;2010, 0, metadata!$H$23*(denatran!M336 + denatran!N336))</f>
        <v>0</v>
      </c>
      <c r="Y336" s="0" t="n">
        <f aca="false">IF(B336&lt;2010, 0, metadata!$H$24*(denatran!M336 + denatran!N336))</f>
        <v>0</v>
      </c>
      <c r="Z336" s="0" t="n">
        <f aca="false">IF(B336&lt;2010, 0, metadata!$H$25*(denatran!M336 + denatran!N336))</f>
        <v>0</v>
      </c>
      <c r="AA336" s="0" t="n">
        <f aca="false">IF(B336&lt;2010, 0, metadata!$H$26*(denatran!M336 + denatran!N336))</f>
        <v>0</v>
      </c>
      <c r="AB336" s="0" t="n">
        <f aca="false">IF(B336&lt;2010, 0, metadata!$H$27*(denatran!M336 + denatran!N336))</f>
        <v>0</v>
      </c>
    </row>
    <row r="337" customFormat="false" ht="12.8" hidden="false" customHeight="false" outlineLevel="0" collapsed="false">
      <c r="A337" s="0" t="str">
        <f aca="false">denatran!A337</f>
        <v>GOIAS</v>
      </c>
      <c r="B337" s="0" t="n">
        <f aca="false">denatran!B337</f>
        <v>2003</v>
      </c>
      <c r="C337" s="0" t="n">
        <f aca="false">metadata!$H$2*denatran!$D337</f>
        <v>169199.51682762</v>
      </c>
      <c r="D337" s="0" t="n">
        <f aca="false">IF(B337&gt;2006, 0, metadata!$H$3*denatran!D337)</f>
        <v>12878.4239725231</v>
      </c>
      <c r="E337" s="0" t="n">
        <f aca="false">IF(B337&lt;2003, 0, metadata!$H$4*denatran!D337)</f>
        <v>214318.316227705</v>
      </c>
      <c r="F337" s="0" t="n">
        <f aca="false">IF(B337&lt;2003, 0, metadata!$H$5*denatran!D337)</f>
        <v>253253.742972152</v>
      </c>
      <c r="G337" s="0" t="n">
        <f aca="false">IF(B337&lt;2003, 0, metadata!$H$6*(denatran!H337 + denatran!I337 + denatran!X337))</f>
        <v>39924.9628469161</v>
      </c>
      <c r="H337" s="0" t="n">
        <f aca="false">IF(B337&gt;2006, 0, metadata!$H$7*(denatran!H337 + denatran!I337 + denatran!X337))</f>
        <v>1544.39582933062</v>
      </c>
      <c r="I337" s="0" t="n">
        <f aca="false">IF(B337&lt;2003, 0, metadata!$H$8*(denatran!H337 + denatran!I337 + denatran!X337))</f>
        <v>34897.2534309472</v>
      </c>
      <c r="J337" s="0" t="n">
        <f aca="false">IF(B337&lt;2003, 0, metadata!$H$9*(denatran!H337 + denatran!I337 + denatran!X337))</f>
        <v>41237.0729968097</v>
      </c>
      <c r="K337" s="0" t="n">
        <f aca="false">metadata!$H$10*(denatran!H337 + denatran!I337 + denatran!X337)</f>
        <v>33949.3148959965</v>
      </c>
      <c r="L337" s="5" t="n">
        <f aca="false">metadata!$H$11*(denatran!G337 + denatran!F337)</f>
        <v>5122.06035623006</v>
      </c>
      <c r="M337" s="0" t="n">
        <f aca="false">metadata!$H$12*(denatran!G337 + denatran!F337)</f>
        <v>16947.8304595472</v>
      </c>
      <c r="N337" s="0" t="n">
        <f aca="false">metadata!$H$13*(denatran!G337 + denatran!F337)</f>
        <v>9663.02049925746</v>
      </c>
      <c r="O337" s="0" t="n">
        <f aca="false">metadata!$H$14*(denatran!G337 + denatran!F337)</f>
        <v>17824.6505955646</v>
      </c>
      <c r="P337" s="0" t="n">
        <f aca="false">metadata!$H$15*(denatran!G337 + denatran!F337)</f>
        <v>19793.4380894007</v>
      </c>
      <c r="Q337" s="0" t="n">
        <f aca="false">metadata!$H$16*(denatran!L337 + denatran!O337)</f>
        <v>7828.39258575986</v>
      </c>
      <c r="R337" s="0" t="n">
        <f aca="false">metadata!$H$17*(denatran!L337 + denatran!O337)</f>
        <v>1893.79081041304</v>
      </c>
      <c r="S337" s="0" t="n">
        <f aca="false">metadata!$H$18*(denatran!L337 + denatran!O337)</f>
        <v>3544.81660382709</v>
      </c>
      <c r="T337" s="0" t="n">
        <f aca="false">metadata!$H$19*(denatran!M337 + denatran!N337)</f>
        <v>180787.466026827</v>
      </c>
      <c r="U337" s="0" t="n">
        <f aca="false">metadata!$H$20*(denatran!M337 + denatran!N337)</f>
        <v>25826.7808609752</v>
      </c>
      <c r="V337" s="0" t="n">
        <f aca="false">metadata!$H$21*(denatran!M337 + denatran!N337)</f>
        <v>8608.92695365841</v>
      </c>
      <c r="W337" s="0" t="n">
        <f aca="false">IF(B337&lt;2010, 0, metadata!$H$22*(denatran!M337 + denatran!N337))</f>
        <v>0</v>
      </c>
      <c r="X337" s="0" t="n">
        <f aca="false">IF(B337&lt;2010, 0, metadata!$H$23*(denatran!M337 + denatran!N337))</f>
        <v>0</v>
      </c>
      <c r="Y337" s="0" t="n">
        <f aca="false">IF(B337&lt;2010, 0, metadata!$H$24*(denatran!M337 + denatran!N337))</f>
        <v>0</v>
      </c>
      <c r="Z337" s="0" t="n">
        <f aca="false">IF(B337&lt;2010, 0, metadata!$H$25*(denatran!M337 + denatran!N337))</f>
        <v>0</v>
      </c>
      <c r="AA337" s="0" t="n">
        <f aca="false">IF(B337&lt;2010, 0, metadata!$H$26*(denatran!M337 + denatran!N337))</f>
        <v>0</v>
      </c>
      <c r="AB337" s="0" t="n">
        <f aca="false">IF(B337&lt;2010, 0, metadata!$H$27*(denatran!M337 + denatran!N337))</f>
        <v>0</v>
      </c>
    </row>
    <row r="338" customFormat="false" ht="12.8" hidden="false" customHeight="false" outlineLevel="0" collapsed="false">
      <c r="A338" s="0" t="str">
        <f aca="false">denatran!A338</f>
        <v>GOIAS</v>
      </c>
      <c r="B338" s="0" t="n">
        <f aca="false">denatran!B338</f>
        <v>2002</v>
      </c>
      <c r="C338" s="0" t="n">
        <f aca="false">metadata!$H$2*denatran!$D338</f>
        <v>158673.543653467</v>
      </c>
      <c r="D338" s="0" t="n">
        <f aca="false">IF(B338&gt;2006, 0, metadata!$H$3*denatran!D338)</f>
        <v>12077.2517954285</v>
      </c>
      <c r="E338" s="0" t="n">
        <f aca="false">IF(B338&lt;2003, 0, metadata!$H$4*denatran!D338)</f>
        <v>0</v>
      </c>
      <c r="F338" s="0" t="n">
        <f aca="false">IF(B338&lt;2003, 0, metadata!$H$5*denatran!D338)</f>
        <v>0</v>
      </c>
      <c r="G338" s="0" t="n">
        <f aca="false">IF(B338&lt;2003, 0, metadata!$H$6*(denatran!H338 + denatran!I338 + denatran!X338))</f>
        <v>0</v>
      </c>
      <c r="H338" s="0" t="n">
        <f aca="false">IF(B338&gt;2006, 0, metadata!$H$7*(denatran!H338 + denatran!I338 + denatran!X338))</f>
        <v>1465.0936159541</v>
      </c>
      <c r="I338" s="0" t="n">
        <f aca="false">IF(B338&lt;2003, 0, metadata!$H$8*(denatran!H338 + denatran!I338 + denatran!X338))</f>
        <v>0</v>
      </c>
      <c r="J338" s="0" t="n">
        <f aca="false">IF(B338&lt;2003, 0, metadata!$H$9*(denatran!H338 + denatran!I338 + denatran!X338))</f>
        <v>0</v>
      </c>
      <c r="K338" s="0" t="n">
        <f aca="false">metadata!$H$10*(denatran!H338 + denatran!I338 + denatran!X338)</f>
        <v>32206.0728056344</v>
      </c>
      <c r="L338" s="5" t="n">
        <f aca="false">metadata!$H$11*(denatran!G338 + denatran!F338)</f>
        <v>4894.58063860251</v>
      </c>
      <c r="M338" s="0" t="n">
        <f aca="false">metadata!$H$12*(denatran!G338 + denatran!F338)</f>
        <v>16195.1474727784</v>
      </c>
      <c r="N338" s="0" t="n">
        <f aca="false">metadata!$H$13*(denatran!G338 + denatran!F338)</f>
        <v>9233.8687474772</v>
      </c>
      <c r="O338" s="0" t="n">
        <f aca="false">metadata!$H$14*(denatran!G338 + denatran!F338)</f>
        <v>17033.0264829441</v>
      </c>
      <c r="P338" s="0" t="n">
        <f aca="false">metadata!$H$15*(denatran!G338 + denatran!F338)</f>
        <v>18914.3766581978</v>
      </c>
      <c r="Q338" s="0" t="n">
        <f aca="false">metadata!$H$16*(denatran!L338 + denatran!O338)</f>
        <v>7471.99331525417</v>
      </c>
      <c r="R338" s="0" t="n">
        <f aca="false">metadata!$H$17*(denatran!L338 + denatran!O338)</f>
        <v>1807.57315385998</v>
      </c>
      <c r="S338" s="0" t="n">
        <f aca="false">metadata!$H$18*(denatran!L338 + denatran!O338)</f>
        <v>3383.43353088584</v>
      </c>
      <c r="T338" s="0" t="n">
        <f aca="false">metadata!$H$19*(denatran!M338 + denatran!N338)</f>
        <v>157233.664211831</v>
      </c>
      <c r="U338" s="0" t="n">
        <f aca="false">metadata!$H$20*(denatran!M338 + denatran!N338)</f>
        <v>22461.9520302616</v>
      </c>
      <c r="V338" s="0" t="n">
        <f aca="false">metadata!$H$21*(denatran!M338 + denatran!N338)</f>
        <v>7487.31734342053</v>
      </c>
      <c r="W338" s="0" t="n">
        <f aca="false">IF(B338&lt;2010, 0, metadata!$H$22*(denatran!M338 + denatran!N338))</f>
        <v>0</v>
      </c>
      <c r="X338" s="0" t="n">
        <f aca="false">IF(B338&lt;2010, 0, metadata!$H$23*(denatran!M338 + denatran!N338))</f>
        <v>0</v>
      </c>
      <c r="Y338" s="0" t="n">
        <f aca="false">IF(B338&lt;2010, 0, metadata!$H$24*(denatran!M338 + denatran!N338))</f>
        <v>0</v>
      </c>
      <c r="Z338" s="0" t="n">
        <f aca="false">IF(B338&lt;2010, 0, metadata!$H$25*(denatran!M338 + denatran!N338))</f>
        <v>0</v>
      </c>
      <c r="AA338" s="0" t="n">
        <f aca="false">IF(B338&lt;2010, 0, metadata!$H$26*(denatran!M338 + denatran!N338))</f>
        <v>0</v>
      </c>
      <c r="AB338" s="0" t="n">
        <f aca="false">IF(B338&lt;2010, 0, metadata!$H$27*(denatran!M338 + denatran!N338))</f>
        <v>0</v>
      </c>
    </row>
    <row r="339" customFormat="false" ht="12.8" hidden="false" customHeight="false" outlineLevel="0" collapsed="false">
      <c r="A339" s="0" t="str">
        <f aca="false">denatran!A339</f>
        <v>GOIAS</v>
      </c>
      <c r="B339" s="0" t="n">
        <f aca="false">denatran!B339</f>
        <v>2001</v>
      </c>
      <c r="C339" s="0" t="n">
        <f aca="false">metadata!$H$2*denatran!$D339</f>
        <v>147652.199924391</v>
      </c>
      <c r="D339" s="0" t="n">
        <f aca="false">IF(B339&gt;2006, 0, metadata!$H$3*denatran!D339)</f>
        <v>11238.375066043</v>
      </c>
      <c r="E339" s="0" t="n">
        <f aca="false">IF(B339&lt;2003, 0, metadata!$H$4*denatran!D339)</f>
        <v>0</v>
      </c>
      <c r="F339" s="0" t="n">
        <f aca="false">IF(B339&lt;2003, 0, metadata!$H$5*denatran!D339)</f>
        <v>0</v>
      </c>
      <c r="G339" s="0" t="n">
        <f aca="false">IF(B339&lt;2003, 0, metadata!$H$6*(denatran!H339 + denatran!I339 + denatran!X339))</f>
        <v>0</v>
      </c>
      <c r="H339" s="0" t="n">
        <f aca="false">IF(B339&gt;2006, 0, metadata!$H$7*(denatran!H339 + denatran!I339 + denatran!X339))</f>
        <v>1393.09796734127</v>
      </c>
      <c r="I339" s="0" t="n">
        <f aca="false">IF(B339&lt;2003, 0, metadata!$H$8*(denatran!H339 + denatran!I339 + denatran!X339))</f>
        <v>0</v>
      </c>
      <c r="J339" s="0" t="n">
        <f aca="false">IF(B339&lt;2003, 0, metadata!$H$9*(denatran!H339 + denatran!I339 + denatran!X339))</f>
        <v>0</v>
      </c>
      <c r="K339" s="0" t="n">
        <f aca="false">metadata!$H$10*(denatran!H339 + denatran!I339 + denatran!X339)</f>
        <v>30623.4455416395</v>
      </c>
      <c r="L339" s="5" t="n">
        <f aca="false">metadata!$H$11*(denatran!G339 + denatran!F339)</f>
        <v>4660.67535752248</v>
      </c>
      <c r="M339" s="0" t="n">
        <f aca="false">metadata!$H$12*(denatran!G339 + denatran!F339)</f>
        <v>15421.2036354092</v>
      </c>
      <c r="N339" s="0" t="n">
        <f aca="false">metadata!$H$13*(denatran!G339 + denatran!F339)</f>
        <v>8792.59485205898</v>
      </c>
      <c r="O339" s="0" t="n">
        <f aca="false">metadata!$H$14*(denatran!G339 + denatran!F339)</f>
        <v>16219.0415593503</v>
      </c>
      <c r="P339" s="0" t="n">
        <f aca="false">metadata!$H$15*(denatran!G339 + denatran!F339)</f>
        <v>18010.4845956589</v>
      </c>
      <c r="Q339" s="0" t="n">
        <f aca="false">metadata!$H$16*(denatran!L339 + denatran!O339)</f>
        <v>6966.89766036532</v>
      </c>
      <c r="R339" s="0" t="n">
        <f aca="false">metadata!$H$17*(denatran!L339 + denatran!O339)</f>
        <v>1685.38389225498</v>
      </c>
      <c r="S339" s="0" t="n">
        <f aca="false">metadata!$H$18*(denatran!L339 + denatran!O339)</f>
        <v>3154.7184473797</v>
      </c>
      <c r="T339" s="0" t="n">
        <f aca="false">metadata!$H$19*(denatran!M339 + denatran!N339)</f>
        <v>135264.138866221</v>
      </c>
      <c r="U339" s="0" t="n">
        <f aca="false">metadata!$H$20*(denatran!M339 + denatran!N339)</f>
        <v>19323.4484094602</v>
      </c>
      <c r="V339" s="0" t="n">
        <f aca="false">metadata!$H$21*(denatran!M339 + denatran!N339)</f>
        <v>6441.14946982006</v>
      </c>
      <c r="W339" s="0" t="n">
        <f aca="false">IF(B339&lt;2010, 0, metadata!$H$22*(denatran!M339 + denatran!N339))</f>
        <v>0</v>
      </c>
      <c r="X339" s="0" t="n">
        <f aca="false">IF(B339&lt;2010, 0, metadata!$H$23*(denatran!M339 + denatran!N339))</f>
        <v>0</v>
      </c>
      <c r="Y339" s="0" t="n">
        <f aca="false">IF(B339&lt;2010, 0, metadata!$H$24*(denatran!M339 + denatran!N339))</f>
        <v>0</v>
      </c>
      <c r="Z339" s="0" t="n">
        <f aca="false">IF(B339&lt;2010, 0, metadata!$H$25*(denatran!M339 + denatran!N339))</f>
        <v>0</v>
      </c>
      <c r="AA339" s="0" t="n">
        <f aca="false">IF(B339&lt;2010, 0, metadata!$H$26*(denatran!M339 + denatran!N339))</f>
        <v>0</v>
      </c>
      <c r="AB339" s="0" t="n">
        <f aca="false">IF(B339&lt;2010, 0, metadata!$H$27*(denatran!M339 + denatran!N339))</f>
        <v>0</v>
      </c>
    </row>
    <row r="340" customFormat="false" ht="12.8" hidden="false" customHeight="false" outlineLevel="0" collapsed="false">
      <c r="A340" s="0" t="str">
        <f aca="false">denatran!A340</f>
        <v>GOIAS</v>
      </c>
      <c r="B340" s="0" t="n">
        <f aca="false">denatran!B340</f>
        <v>2000</v>
      </c>
      <c r="C340" s="0" t="n">
        <f aca="false">metadata!$H$2*denatran!$D340</f>
        <v>138456.330548343</v>
      </c>
      <c r="D340" s="0" t="n">
        <f aca="false">IF(B340&gt;2006, 0, metadata!$H$3*denatran!D340)</f>
        <v>10538.4421889217</v>
      </c>
      <c r="E340" s="0" t="n">
        <f aca="false">IF(B340&lt;2003, 0, metadata!$H$4*denatran!D340)</f>
        <v>0</v>
      </c>
      <c r="F340" s="0" t="n">
        <f aca="false">IF(B340&lt;2003, 0, metadata!$H$5*denatran!D340)</f>
        <v>0</v>
      </c>
      <c r="G340" s="0" t="n">
        <f aca="false">IF(B340&lt;2003, 0, metadata!$H$6*(denatran!H340 + denatran!I340 + denatran!X340))</f>
        <v>0</v>
      </c>
      <c r="H340" s="0" t="n">
        <f aca="false">IF(B340&gt;2006, 0, metadata!$H$7*(denatran!H340 + denatran!I340 + denatran!X340))</f>
        <v>1319.91003410172</v>
      </c>
      <c r="I340" s="0" t="n">
        <f aca="false">IF(B340&lt;2003, 0, metadata!$H$8*(denatran!H340 + denatran!I340 + denatran!X340))</f>
        <v>0</v>
      </c>
      <c r="J340" s="0" t="n">
        <f aca="false">IF(B340&lt;2003, 0, metadata!$H$9*(denatran!H340 + denatran!I340 + denatran!X340))</f>
        <v>0</v>
      </c>
      <c r="K340" s="0" t="n">
        <f aca="false">metadata!$H$10*(denatran!H340 + denatran!I340 + denatran!X340)</f>
        <v>29014.6091637186</v>
      </c>
      <c r="L340" s="5" t="n">
        <f aca="false">metadata!$H$11*(denatran!G340 + denatran!F340)</f>
        <v>4371.74657331502</v>
      </c>
      <c r="M340" s="0" t="n">
        <f aca="false">metadata!$H$12*(denatran!G340 + denatran!F340)</f>
        <v>14465.1984911756</v>
      </c>
      <c r="N340" s="0" t="n">
        <f aca="false">metadata!$H$13*(denatran!G340 + denatran!F340)</f>
        <v>8247.51639330431</v>
      </c>
      <c r="O340" s="0" t="n">
        <f aca="false">metadata!$H$14*(denatran!G340 + denatran!F340)</f>
        <v>15213.5761279961</v>
      </c>
      <c r="P340" s="0" t="n">
        <f aca="false">metadata!$H$15*(denatran!G340 + denatran!F340)</f>
        <v>16893.962414209</v>
      </c>
      <c r="Q340" s="0" t="n">
        <f aca="false">metadata!$H$16*(denatran!L340 + denatran!O340)</f>
        <v>6479.50395599827</v>
      </c>
      <c r="R340" s="0" t="n">
        <f aca="false">metadata!$H$17*(denatran!L340 + denatran!O340)</f>
        <v>1567.47696458473</v>
      </c>
      <c r="S340" s="0" t="n">
        <f aca="false">metadata!$H$18*(denatran!L340 + denatran!O340)</f>
        <v>2934.01907941699</v>
      </c>
      <c r="T340" s="0" t="n">
        <f aca="false">metadata!$H$19*(denatran!M340 + denatran!N340)</f>
        <v>118448.071552454</v>
      </c>
      <c r="U340" s="0" t="n">
        <f aca="false">metadata!$H$20*(denatran!M340 + denatran!N340)</f>
        <v>16921.153078922</v>
      </c>
      <c r="V340" s="0" t="n">
        <f aca="false">metadata!$H$21*(denatran!M340 + denatran!N340)</f>
        <v>5640.38435964067</v>
      </c>
      <c r="W340" s="0" t="n">
        <f aca="false">IF(B340&lt;2010, 0, metadata!$H$22*(denatran!M340 + denatran!N340))</f>
        <v>0</v>
      </c>
      <c r="X340" s="0" t="n">
        <f aca="false">IF(B340&lt;2010, 0, metadata!$H$23*(denatran!M340 + denatran!N340))</f>
        <v>0</v>
      </c>
      <c r="Y340" s="0" t="n">
        <f aca="false">IF(B340&lt;2010, 0, metadata!$H$24*(denatran!M340 + denatran!N340))</f>
        <v>0</v>
      </c>
      <c r="Z340" s="0" t="n">
        <f aca="false">IF(B340&lt;2010, 0, metadata!$H$25*(denatran!M340 + denatran!N340))</f>
        <v>0</v>
      </c>
      <c r="AA340" s="0" t="n">
        <f aca="false">IF(B340&lt;2010, 0, metadata!$H$26*(denatran!M340 + denatran!N340))</f>
        <v>0</v>
      </c>
      <c r="AB340" s="0" t="n">
        <f aca="false">IF(B340&lt;2010, 0, metadata!$H$27*(denatran!M340 + denatran!N340))</f>
        <v>0</v>
      </c>
    </row>
    <row r="341" customFormat="false" ht="12.8" hidden="false" customHeight="false" outlineLevel="0" collapsed="false">
      <c r="A341" s="0" t="str">
        <f aca="false">denatran!A341</f>
        <v>GOIAS</v>
      </c>
      <c r="B341" s="0" t="n">
        <f aca="false">denatran!B341</f>
        <v>1999</v>
      </c>
      <c r="C341" s="0" t="n">
        <f aca="false">metadata!$H$2*denatran!$D341</f>
        <v>127639.958757608</v>
      </c>
      <c r="D341" s="0" t="n">
        <f aca="false">IF(B341&gt;2006, 0, metadata!$H$3*denatran!D341)</f>
        <v>9715.16665966922</v>
      </c>
      <c r="E341" s="0" t="n">
        <f aca="false">IF(B341&lt;2003, 0, metadata!$H$4*denatran!D341)</f>
        <v>0</v>
      </c>
      <c r="F341" s="0" t="n">
        <f aca="false">IF(B341&lt;2003, 0, metadata!$H$5*denatran!D341)</f>
        <v>0</v>
      </c>
      <c r="G341" s="0" t="n">
        <f aca="false">IF(B341&lt;2003, 0, metadata!$H$6*(denatran!H341 + denatran!I341 + denatran!X341))</f>
        <v>0</v>
      </c>
      <c r="H341" s="0" t="n">
        <f aca="false">IF(B341&gt;2006, 0, metadata!$H$7*(denatran!H341 + denatran!I341 + denatran!X341))</f>
        <v>1161.13236941148</v>
      </c>
      <c r="I341" s="0" t="n">
        <f aca="false">IF(B341&lt;2003, 0, metadata!$H$8*(denatran!H341 + denatran!I341 + denatran!X341))</f>
        <v>0</v>
      </c>
      <c r="J341" s="0" t="n">
        <f aca="false">IF(B341&lt;2003, 0, metadata!$H$9*(denatran!H341 + denatran!I341 + denatran!X341))</f>
        <v>0</v>
      </c>
      <c r="K341" s="0" t="n">
        <f aca="false">metadata!$H$10*(denatran!H341 + denatran!I341 + denatran!X341)</f>
        <v>25524.3168211419</v>
      </c>
      <c r="L341" s="5" t="n">
        <f aca="false">metadata!$H$11*(denatran!G341 + denatran!F341)</f>
        <v>3965.08964953017</v>
      </c>
      <c r="M341" s="0" t="n">
        <f aca="false">metadata!$H$12*(denatran!G341 + denatran!F341)</f>
        <v>13119.6554635297</v>
      </c>
      <c r="N341" s="0" t="n">
        <f aca="false">metadata!$H$13*(denatran!G341 + denatran!F341)</f>
        <v>7480.33796950492</v>
      </c>
      <c r="O341" s="0" t="n">
        <f aca="false">metadata!$H$14*(denatran!G341 + denatran!F341)</f>
        <v>13798.4195162792</v>
      </c>
      <c r="P341" s="0" t="n">
        <f aca="false">metadata!$H$15*(denatran!G341 + denatran!F341)</f>
        <v>15322.497401156</v>
      </c>
      <c r="Q341" s="0" t="n">
        <f aca="false">metadata!$H$16*(denatran!L341 + denatran!O341)</f>
        <v>5220.89527389788</v>
      </c>
      <c r="R341" s="0" t="n">
        <f aca="false">metadata!$H$17*(denatran!L341 + denatran!O341)</f>
        <v>1263.00302182367</v>
      </c>
      <c r="S341" s="0" t="n">
        <f aca="false">metadata!$H$18*(denatran!L341 + denatran!O341)</f>
        <v>2364.10170427844</v>
      </c>
      <c r="T341" s="0" t="n">
        <f aca="false">metadata!$H$19*(denatran!M341 + denatran!N341)</f>
        <v>96800.1433873144</v>
      </c>
      <c r="U341" s="0" t="n">
        <f aca="false">metadata!$H$20*(denatran!M341 + denatran!N341)</f>
        <v>13828.5919124735</v>
      </c>
      <c r="V341" s="0" t="n">
        <f aca="false">metadata!$H$21*(denatran!M341 + denatran!N341)</f>
        <v>4609.53063749116</v>
      </c>
      <c r="W341" s="0" t="n">
        <f aca="false">IF(B341&lt;2010, 0, metadata!$H$22*(denatran!M341 + denatran!N341))</f>
        <v>0</v>
      </c>
      <c r="X341" s="0" t="n">
        <f aca="false">IF(B341&lt;2010, 0, metadata!$H$23*(denatran!M341 + denatran!N341))</f>
        <v>0</v>
      </c>
      <c r="Y341" s="0" t="n">
        <f aca="false">IF(B341&lt;2010, 0, metadata!$H$24*(denatran!M341 + denatran!N341))</f>
        <v>0</v>
      </c>
      <c r="Z341" s="0" t="n">
        <f aca="false">IF(B341&lt;2010, 0, metadata!$H$25*(denatran!M341 + denatran!N341))</f>
        <v>0</v>
      </c>
      <c r="AA341" s="0" t="n">
        <f aca="false">IF(B341&lt;2010, 0, metadata!$H$26*(denatran!M341 + denatran!N341))</f>
        <v>0</v>
      </c>
      <c r="AB341" s="0" t="n">
        <f aca="false">IF(B341&lt;2010, 0, metadata!$H$27*(denatran!M341 + denatran!N341))</f>
        <v>0</v>
      </c>
    </row>
    <row r="342" customFormat="false" ht="12.8" hidden="false" customHeight="false" outlineLevel="0" collapsed="false">
      <c r="A342" s="0" t="str">
        <f aca="false">denatran!A342</f>
        <v>GOIAS</v>
      </c>
      <c r="B342" s="0" t="n">
        <f aca="false">denatran!B342</f>
        <v>1998</v>
      </c>
      <c r="C342" s="0" t="n">
        <f aca="false">metadata!$H$2*denatran!$D342</f>
        <v>117263.482270378</v>
      </c>
      <c r="D342" s="0" t="n">
        <f aca="false">IF(B342&gt;2006, 0, metadata!$H$3*denatran!D342)</f>
        <v>8925.3732486182</v>
      </c>
      <c r="E342" s="0" t="n">
        <f aca="false">IF(B342&lt;2003, 0, metadata!$H$4*denatran!D342)</f>
        <v>0</v>
      </c>
      <c r="F342" s="0" t="n">
        <f aca="false">IF(B342&lt;2003, 0, metadata!$H$5*denatran!D342)</f>
        <v>0</v>
      </c>
      <c r="G342" s="0" t="n">
        <f aca="false">IF(B342&lt;2003, 0, metadata!$H$6*(denatran!H342 + denatran!I342 + denatran!X342))</f>
        <v>0</v>
      </c>
      <c r="H342" s="0" t="n">
        <f aca="false">IF(B342&gt;2006, 0, metadata!$H$7*(denatran!H342 + denatran!I342 + denatran!X342))</f>
        <v>1053.2968487291</v>
      </c>
      <c r="I342" s="0" t="n">
        <f aca="false">IF(B342&lt;2003, 0, metadata!$H$8*(denatran!H342 + denatran!I342 + denatran!X342))</f>
        <v>0</v>
      </c>
      <c r="J342" s="0" t="n">
        <f aca="false">IF(B342&lt;2003, 0, metadata!$H$9*(denatran!H342 + denatran!I342 + denatran!X342))</f>
        <v>0</v>
      </c>
      <c r="K342" s="0" t="n">
        <f aca="false">metadata!$H$10*(denatran!H342 + denatran!I342 + denatran!X342)</f>
        <v>23153.848072721</v>
      </c>
      <c r="L342" s="5" t="n">
        <f aca="false">metadata!$H$11*(denatran!G342 + denatran!F342)</f>
        <v>3635.83491537964</v>
      </c>
      <c r="M342" s="0" t="n">
        <f aca="false">metadata!$H$12*(denatran!G342 + denatran!F342)</f>
        <v>12030.2201534598</v>
      </c>
      <c r="N342" s="0" t="n">
        <f aca="false">metadata!$H$13*(denatran!G342 + denatran!F342)</f>
        <v>6859.1826092983</v>
      </c>
      <c r="O342" s="0" t="n">
        <f aca="false">metadata!$H$14*(denatran!G342 + denatran!F342)</f>
        <v>12652.6207195059</v>
      </c>
      <c r="P342" s="0" t="n">
        <f aca="false">metadata!$H$15*(denatran!G342 + denatran!F342)</f>
        <v>14050.1416023564</v>
      </c>
      <c r="Q342" s="0" t="n">
        <f aca="false">metadata!$H$16*(denatran!L342 + denatran!O342)</f>
        <v>4635.55077664351</v>
      </c>
      <c r="R342" s="0" t="n">
        <f aca="false">metadata!$H$17*(denatran!L342 + denatran!O342)</f>
        <v>1121.40051304778</v>
      </c>
      <c r="S342" s="0" t="n">
        <f aca="false">metadata!$H$18*(denatran!L342 + denatran!O342)</f>
        <v>2099.04871030871</v>
      </c>
      <c r="T342" s="0" t="n">
        <f aca="false">metadata!$H$19*(denatran!M342 + denatran!N342)</f>
        <v>80349.4445148754</v>
      </c>
      <c r="U342" s="0" t="n">
        <f aca="false">metadata!$H$20*(denatran!M342 + denatran!N342)</f>
        <v>11478.4920735536</v>
      </c>
      <c r="V342" s="0" t="n">
        <f aca="false">metadata!$H$21*(denatran!M342 + denatran!N342)</f>
        <v>3826.16402451787</v>
      </c>
      <c r="W342" s="0" t="n">
        <f aca="false">IF(B342&lt;2010, 0, metadata!$H$22*(denatran!M342 + denatran!N342))</f>
        <v>0</v>
      </c>
      <c r="X342" s="0" t="n">
        <f aca="false">IF(B342&lt;2010, 0, metadata!$H$23*(denatran!M342 + denatran!N342))</f>
        <v>0</v>
      </c>
      <c r="Y342" s="0" t="n">
        <f aca="false">IF(B342&lt;2010, 0, metadata!$H$24*(denatran!M342 + denatran!N342))</f>
        <v>0</v>
      </c>
      <c r="Z342" s="0" t="n">
        <f aca="false">IF(B342&lt;2010, 0, metadata!$H$25*(denatran!M342 + denatran!N342))</f>
        <v>0</v>
      </c>
      <c r="AA342" s="0" t="n">
        <f aca="false">IF(B342&lt;2010, 0, metadata!$H$26*(denatran!M342 + denatran!N342))</f>
        <v>0</v>
      </c>
      <c r="AB342" s="0" t="n">
        <f aca="false">IF(B342&lt;2010, 0, metadata!$H$27*(denatran!M342 + denatran!N342))</f>
        <v>0</v>
      </c>
    </row>
    <row r="343" customFormat="false" ht="12.8" hidden="false" customHeight="false" outlineLevel="0" collapsed="false">
      <c r="A343" s="0" t="str">
        <f aca="false">denatran!A343</f>
        <v>GOIAS</v>
      </c>
      <c r="B343" s="0" t="n">
        <f aca="false">denatran!B343</f>
        <v>1997</v>
      </c>
      <c r="C343" s="0" t="n">
        <f aca="false">metadata!$H$2*denatran!$D343</f>
        <v>109960.240828048</v>
      </c>
      <c r="D343" s="0" t="n">
        <f aca="false">IF(B343&gt;2006, 0, metadata!$H$3*denatran!D343)</f>
        <v>8369.49554026847</v>
      </c>
      <c r="E343" s="0" t="n">
        <f aca="false">IF(B343&lt;2003, 0, metadata!$H$4*denatran!D343)</f>
        <v>0</v>
      </c>
      <c r="F343" s="0" t="n">
        <f aca="false">IF(B343&lt;2003, 0, metadata!$H$5*denatran!D343)</f>
        <v>0</v>
      </c>
      <c r="G343" s="0" t="n">
        <f aca="false">IF(B343&lt;2003, 0, metadata!$H$6*(denatran!H343 + denatran!I343 + denatran!X343))</f>
        <v>0</v>
      </c>
      <c r="H343" s="0" t="n">
        <f aca="false">IF(B343&gt;2006, 0, metadata!$H$7*(denatran!H343 + denatran!I343 + denatran!X343))</f>
        <v>987.696876361093</v>
      </c>
      <c r="I343" s="0" t="n">
        <f aca="false">IF(B343&lt;2003, 0, metadata!$H$8*(denatran!H343 + denatran!I343 + denatran!X343))</f>
        <v>0</v>
      </c>
      <c r="J343" s="0" t="n">
        <f aca="false">IF(B343&lt;2003, 0, metadata!$H$9*(denatran!H343 + denatran!I343 + denatran!X343))</f>
        <v>0</v>
      </c>
      <c r="K343" s="0" t="n">
        <f aca="false">metadata!$H$10*(denatran!H343 + denatran!I343 + denatran!X343)</f>
        <v>21711.8122443444</v>
      </c>
      <c r="L343" s="5" t="n">
        <f aca="false">metadata!$H$11*(denatran!G343 + denatran!F343)</f>
        <v>3409.39289167917</v>
      </c>
      <c r="M343" s="0" t="n">
        <f aca="false">metadata!$H$12*(denatran!G343 + denatran!F343)</f>
        <v>11280.9706796763</v>
      </c>
      <c r="N343" s="0" t="n">
        <f aca="false">metadata!$H$13*(denatran!G343 + denatran!F343)</f>
        <v>6431.98851849662</v>
      </c>
      <c r="O343" s="0" t="n">
        <f aca="false">metadata!$H$14*(denatran!G343 + denatran!F343)</f>
        <v>11864.6077575532</v>
      </c>
      <c r="P343" s="0" t="n">
        <f aca="false">metadata!$H$15*(denatran!G343 + denatran!F343)</f>
        <v>13175.0901845217</v>
      </c>
      <c r="Q343" s="0" t="n">
        <f aca="false">metadata!$H$16*(denatran!L343 + denatran!O343)</f>
        <v>4346.84583726651</v>
      </c>
      <c r="R343" s="0" t="n">
        <f aca="false">metadata!$H$17*(denatran!L343 + denatran!O343)</f>
        <v>1051.55900278582</v>
      </c>
      <c r="S343" s="0" t="n">
        <f aca="false">metadata!$H$18*(denatran!L343 + denatran!O343)</f>
        <v>1968.31867198997</v>
      </c>
      <c r="T343" s="0" t="n">
        <f aca="false">metadata!$H$19*(denatran!M343 + denatran!N343)</f>
        <v>75345.2319357525</v>
      </c>
      <c r="U343" s="0" t="n">
        <f aca="false">metadata!$H$20*(denatran!M343 + denatran!N343)</f>
        <v>10763.6045622504</v>
      </c>
      <c r="V343" s="0" t="n">
        <f aca="false">metadata!$H$21*(denatran!M343 + denatran!N343)</f>
        <v>3587.86818741678</v>
      </c>
      <c r="W343" s="0" t="n">
        <f aca="false">IF(B343&lt;2010, 0, metadata!$H$22*(denatran!M343 + denatran!N343))</f>
        <v>0</v>
      </c>
      <c r="X343" s="0" t="n">
        <f aca="false">IF(B343&lt;2010, 0, metadata!$H$23*(denatran!M343 + denatran!N343))</f>
        <v>0</v>
      </c>
      <c r="Y343" s="0" t="n">
        <f aca="false">IF(B343&lt;2010, 0, metadata!$H$24*(denatran!M343 + denatran!N343))</f>
        <v>0</v>
      </c>
      <c r="Z343" s="0" t="n">
        <f aca="false">IF(B343&lt;2010, 0, metadata!$H$25*(denatran!M343 + denatran!N343))</f>
        <v>0</v>
      </c>
      <c r="AA343" s="0" t="n">
        <f aca="false">IF(B343&lt;2010, 0, metadata!$H$26*(denatran!M343 + denatran!N343))</f>
        <v>0</v>
      </c>
      <c r="AB343" s="0" t="n">
        <f aca="false">IF(B343&lt;2010, 0, metadata!$H$27*(denatran!M343 + denatran!N343))</f>
        <v>0</v>
      </c>
    </row>
    <row r="344" customFormat="false" ht="12.8" hidden="false" customHeight="false" outlineLevel="0" collapsed="false">
      <c r="A344" s="0" t="str">
        <f aca="false">denatran!A344</f>
        <v>GOIAS</v>
      </c>
      <c r="B344" s="0" t="n">
        <f aca="false">denatran!B344</f>
        <v>1996</v>
      </c>
      <c r="C344" s="0" t="n">
        <f aca="false">metadata!$H$2*denatran!$D344</f>
        <v>103111.84973241</v>
      </c>
      <c r="D344" s="0" t="n">
        <f aca="false">IF(B344&gt;2006, 0, metadata!$H$3*denatran!D344)</f>
        <v>7848.23823579799</v>
      </c>
      <c r="E344" s="0" t="n">
        <f aca="false">IF(B344&lt;2003, 0, metadata!$H$4*denatran!D344)</f>
        <v>0</v>
      </c>
      <c r="F344" s="0" t="n">
        <f aca="false">IF(B344&lt;2003, 0, metadata!$H$5*denatran!D344)</f>
        <v>0</v>
      </c>
      <c r="G344" s="0" t="n">
        <f aca="false">IF(B344&lt;2003, 0, metadata!$H$6*(denatran!H344 + denatran!I344 + denatran!X344))</f>
        <v>0</v>
      </c>
      <c r="H344" s="0" t="n">
        <f aca="false">IF(B344&gt;2006, 0, metadata!$H$7*(denatran!H344 + denatran!I344 + denatran!X344))</f>
        <v>926.182510420062</v>
      </c>
      <c r="I344" s="0" t="n">
        <f aca="false">IF(B344&lt;2003, 0, metadata!$H$8*(denatran!H344 + denatran!I344 + denatran!X344))</f>
        <v>0</v>
      </c>
      <c r="J344" s="0" t="n">
        <f aca="false">IF(B344&lt;2003, 0, metadata!$H$9*(denatran!H344 + denatran!I344 + denatran!X344))</f>
        <v>0</v>
      </c>
      <c r="K344" s="0" t="n">
        <f aca="false">metadata!$H$10*(denatran!H344 + denatran!I344 + denatran!X344)</f>
        <v>20359.5872899007</v>
      </c>
      <c r="L344" s="5" t="n">
        <f aca="false">metadata!$H$11*(denatran!G344 + denatran!F344)</f>
        <v>3197.05381579975</v>
      </c>
      <c r="M344" s="0" t="n">
        <f aca="false">metadata!$H$12*(denatran!G344 + denatran!F344)</f>
        <v>10578.384921669</v>
      </c>
      <c r="N344" s="0" t="n">
        <f aca="false">metadata!$H$13*(denatran!G344 + denatran!F344)</f>
        <v>6031.40033711752</v>
      </c>
      <c r="O344" s="0" t="n">
        <f aca="false">metadata!$H$14*(denatran!G344 + denatran!F344)</f>
        <v>11125.6727251434</v>
      </c>
      <c r="P344" s="0" t="n">
        <f aca="false">metadata!$H$15*(denatran!G344 + denatran!F344)</f>
        <v>12354.5375045308</v>
      </c>
      <c r="Q344" s="0" t="n">
        <f aca="false">metadata!$H$16*(denatran!L344 + denatran!O344)</f>
        <v>4076.12161820448</v>
      </c>
      <c r="R344" s="0" t="n">
        <f aca="false">metadata!$H$17*(denatran!L344 + denatran!O344)</f>
        <v>986.067264526734</v>
      </c>
      <c r="S344" s="0" t="n">
        <f aca="false">metadata!$H$18*(denatran!L344 + denatran!O344)</f>
        <v>1845.73058046594</v>
      </c>
      <c r="T344" s="0" t="n">
        <f aca="false">metadata!$H$19*(denatran!M344 + denatran!N344)</f>
        <v>70652.6847786898</v>
      </c>
      <c r="U344" s="0" t="n">
        <f aca="false">metadata!$H$20*(denatran!M344 + denatran!N344)</f>
        <v>10093.24068267</v>
      </c>
      <c r="V344" s="0" t="n">
        <f aca="false">metadata!$H$21*(denatran!M344 + denatran!N344)</f>
        <v>3364.41356088999</v>
      </c>
      <c r="W344" s="0" t="n">
        <f aca="false">IF(B344&lt;2010, 0, metadata!$H$22*(denatran!M344 + denatran!N344))</f>
        <v>0</v>
      </c>
      <c r="X344" s="0" t="n">
        <f aca="false">IF(B344&lt;2010, 0, metadata!$H$23*(denatran!M344 + denatran!N344))</f>
        <v>0</v>
      </c>
      <c r="Y344" s="0" t="n">
        <f aca="false">IF(B344&lt;2010, 0, metadata!$H$24*(denatran!M344 + denatran!N344))</f>
        <v>0</v>
      </c>
      <c r="Z344" s="0" t="n">
        <f aca="false">IF(B344&lt;2010, 0, metadata!$H$25*(denatran!M344 + denatran!N344))</f>
        <v>0</v>
      </c>
      <c r="AA344" s="0" t="n">
        <f aca="false">IF(B344&lt;2010, 0, metadata!$H$26*(denatran!M344 + denatran!N344))</f>
        <v>0</v>
      </c>
      <c r="AB344" s="0" t="n">
        <f aca="false">IF(B344&lt;2010, 0, metadata!$H$27*(denatran!M344 + denatran!N344))</f>
        <v>0</v>
      </c>
    </row>
    <row r="345" customFormat="false" ht="12.8" hidden="false" customHeight="false" outlineLevel="0" collapsed="false">
      <c r="A345" s="0" t="str">
        <f aca="false">denatran!A345</f>
        <v>GOIAS</v>
      </c>
      <c r="B345" s="0" t="n">
        <f aca="false">denatran!B345</f>
        <v>1995</v>
      </c>
      <c r="C345" s="0" t="n">
        <f aca="false">metadata!$H$2*denatran!$D345</f>
        <v>96689.9806254992</v>
      </c>
      <c r="D345" s="0" t="n">
        <f aca="false">IF(B345&gt;2006, 0, metadata!$H$3*denatran!D345)</f>
        <v>7359.44515526508</v>
      </c>
      <c r="E345" s="0" t="n">
        <f aca="false">IF(B345&lt;2003, 0, metadata!$H$4*denatran!D345)</f>
        <v>0</v>
      </c>
      <c r="F345" s="0" t="n">
        <f aca="false">IF(B345&lt;2003, 0, metadata!$H$5*denatran!D345)</f>
        <v>0</v>
      </c>
      <c r="G345" s="0" t="n">
        <f aca="false">IF(B345&lt;2003, 0, metadata!$H$6*(denatran!H345 + denatran!I345 + denatran!X345))</f>
        <v>0</v>
      </c>
      <c r="H345" s="0" t="n">
        <f aca="false">IF(B345&gt;2006, 0, metadata!$H$7*(denatran!H345 + denatran!I345 + denatran!X345))</f>
        <v>868.499296837301</v>
      </c>
      <c r="I345" s="0" t="n">
        <f aca="false">IF(B345&lt;2003, 0, metadata!$H$8*(denatran!H345 + denatran!I345 + denatran!X345))</f>
        <v>0</v>
      </c>
      <c r="J345" s="0" t="n">
        <f aca="false">IF(B345&lt;2003, 0, metadata!$H$9*(denatran!H345 + denatran!I345 + denatran!X345))</f>
        <v>0</v>
      </c>
      <c r="K345" s="0" t="n">
        <f aca="false">metadata!$H$10*(denatran!H345 + denatran!I345 + denatran!X345)</f>
        <v>19091.5797331962</v>
      </c>
      <c r="L345" s="5" t="n">
        <f aca="false">metadata!$H$11*(denatran!G345 + denatran!F345)</f>
        <v>2997.93934751994</v>
      </c>
      <c r="M345" s="0" t="n">
        <f aca="false">metadata!$H$12*(denatran!G345 + denatran!F345)</f>
        <v>9919.5566346605</v>
      </c>
      <c r="N345" s="0" t="n">
        <f aca="false">metadata!$H$13*(denatran!G345 + denatran!F345)</f>
        <v>5655.76103283905</v>
      </c>
      <c r="O345" s="0" t="n">
        <f aca="false">metadata!$H$14*(denatran!G345 + denatran!F345)</f>
        <v>10432.7590187884</v>
      </c>
      <c r="P345" s="0" t="n">
        <f aca="false">metadata!$H$15*(denatran!G345 + denatran!F345)</f>
        <v>11585.0893476369</v>
      </c>
      <c r="Q345" s="0" t="n">
        <f aca="false">metadata!$H$16*(denatran!L345 + denatran!O345)</f>
        <v>3822.25826919181</v>
      </c>
      <c r="R345" s="0" t="n">
        <f aca="false">metadata!$H$17*(denatran!L345 + denatran!O345)</f>
        <v>924.654391808087</v>
      </c>
      <c r="S345" s="0" t="n">
        <f aca="false">metadata!$H$18*(denatran!L345 + denatran!O345)</f>
        <v>1730.77735030727</v>
      </c>
      <c r="T345" s="0" t="n">
        <f aca="false">metadata!$H$19*(denatran!M345 + denatran!N345)</f>
        <v>66252.3923304594</v>
      </c>
      <c r="U345" s="0" t="n">
        <f aca="false">metadata!$H$20*(denatran!M345 + denatran!N345)</f>
        <v>9464.62747577991</v>
      </c>
      <c r="V345" s="0" t="n">
        <f aca="false">metadata!$H$21*(denatran!M345 + denatran!N345)</f>
        <v>3154.87582525997</v>
      </c>
      <c r="W345" s="0" t="n">
        <f aca="false">IF(B345&lt;2010, 0, metadata!$H$22*(denatran!M345 + denatran!N345))</f>
        <v>0</v>
      </c>
      <c r="X345" s="0" t="n">
        <f aca="false">IF(B345&lt;2010, 0, metadata!$H$23*(denatran!M345 + denatran!N345))</f>
        <v>0</v>
      </c>
      <c r="Y345" s="0" t="n">
        <f aca="false">IF(B345&lt;2010, 0, metadata!$H$24*(denatran!M345 + denatran!N345))</f>
        <v>0</v>
      </c>
      <c r="Z345" s="0" t="n">
        <f aca="false">IF(B345&lt;2010, 0, metadata!$H$25*(denatran!M345 + denatran!N345))</f>
        <v>0</v>
      </c>
      <c r="AA345" s="0" t="n">
        <f aca="false">IF(B345&lt;2010, 0, metadata!$H$26*(denatran!M345 + denatran!N345))</f>
        <v>0</v>
      </c>
      <c r="AB345" s="0" t="n">
        <f aca="false">IF(B345&lt;2010, 0, metadata!$H$27*(denatran!M345 + denatran!N345))</f>
        <v>0</v>
      </c>
    </row>
    <row r="346" customFormat="false" ht="12.8" hidden="false" customHeight="false" outlineLevel="0" collapsed="false">
      <c r="A346" s="0" t="str">
        <f aca="false">denatran!A346</f>
        <v>GOIAS</v>
      </c>
      <c r="B346" s="0" t="n">
        <f aca="false">denatran!B346</f>
        <v>1994</v>
      </c>
      <c r="C346" s="0" t="n">
        <f aca="false">metadata!$H$2*denatran!$D346</f>
        <v>90668.0694568202</v>
      </c>
      <c r="D346" s="0" t="n">
        <f aca="false">IF(B346&gt;2006, 0, metadata!$H$3*denatran!D346)</f>
        <v>6901.09440693446</v>
      </c>
      <c r="E346" s="0" t="n">
        <f aca="false">IF(B346&lt;2003, 0, metadata!$H$4*denatran!D346)</f>
        <v>0</v>
      </c>
      <c r="F346" s="0" t="n">
        <f aca="false">IF(B346&lt;2003, 0, metadata!$H$5*denatran!D346)</f>
        <v>0</v>
      </c>
      <c r="G346" s="0" t="n">
        <f aca="false">IF(B346&lt;2003, 0, metadata!$H$6*(denatran!H346 + denatran!I346 + denatran!X346))</f>
        <v>0</v>
      </c>
      <c r="H346" s="0" t="n">
        <f aca="false">IF(B346&gt;2006, 0, metadata!$H$7*(denatran!H346 + denatran!I346 + denatran!X346))</f>
        <v>814.408629099231</v>
      </c>
      <c r="I346" s="0" t="n">
        <f aca="false">IF(B346&lt;2003, 0, metadata!$H$8*(denatran!H346 + denatran!I346 + denatran!X346))</f>
        <v>0</v>
      </c>
      <c r="J346" s="0" t="n">
        <f aca="false">IF(B346&lt;2003, 0, metadata!$H$9*(denatran!H346 + denatran!I346 + denatran!X346))</f>
        <v>0</v>
      </c>
      <c r="K346" s="0" t="n">
        <f aca="false">metadata!$H$10*(denatran!H346 + denatran!I346 + denatran!X346)</f>
        <v>17902.5444631577</v>
      </c>
      <c r="L346" s="5" t="n">
        <f aca="false">metadata!$H$11*(denatran!G346 + denatran!F346)</f>
        <v>2811.22585018481</v>
      </c>
      <c r="M346" s="0" t="n">
        <f aca="false">metadata!$H$12*(denatran!G346 + denatran!F346)</f>
        <v>9301.76057657696</v>
      </c>
      <c r="N346" s="0" t="n">
        <f aca="false">metadata!$H$13*(denatran!G346 + denatran!F346)</f>
        <v>5303.51677432638</v>
      </c>
      <c r="O346" s="0" t="n">
        <f aca="false">metadata!$H$14*(denatran!G346 + denatran!F346)</f>
        <v>9783.00040213591</v>
      </c>
      <c r="P346" s="0" t="n">
        <f aca="false">metadata!$H$15*(denatran!G346 + denatran!F346)</f>
        <v>10863.562892865</v>
      </c>
      <c r="Q346" s="0" t="n">
        <f aca="false">metadata!$H$16*(denatran!L346 + denatran!O346)</f>
        <v>3584.20568492279</v>
      </c>
      <c r="R346" s="0" t="n">
        <f aca="false">metadata!$H$17*(denatran!L346 + denatran!O346)</f>
        <v>867.066350387706</v>
      </c>
      <c r="S346" s="0" t="n">
        <f aca="false">metadata!$H$18*(denatran!L346 + denatran!O346)</f>
        <v>1622.98347767552</v>
      </c>
      <c r="T346" s="0" t="n">
        <f aca="false">metadata!$H$19*(denatran!M346 + denatran!N346)</f>
        <v>62126.1527889316</v>
      </c>
      <c r="U346" s="0" t="n">
        <f aca="false">metadata!$H$20*(denatran!M346 + denatran!N346)</f>
        <v>8875.16468413308</v>
      </c>
      <c r="V346" s="0" t="n">
        <f aca="false">metadata!$H$21*(denatran!M346 + denatran!N346)</f>
        <v>2958.38822804436</v>
      </c>
      <c r="W346" s="0" t="n">
        <f aca="false">IF(B346&lt;2010, 0, metadata!$H$22*(denatran!M346 + denatran!N346))</f>
        <v>0</v>
      </c>
      <c r="X346" s="0" t="n">
        <f aca="false">IF(B346&lt;2010, 0, metadata!$H$23*(denatran!M346 + denatran!N346))</f>
        <v>0</v>
      </c>
      <c r="Y346" s="0" t="n">
        <f aca="false">IF(B346&lt;2010, 0, metadata!$H$24*(denatran!M346 + denatran!N346))</f>
        <v>0</v>
      </c>
      <c r="Z346" s="0" t="n">
        <f aca="false">IF(B346&lt;2010, 0, metadata!$H$25*(denatran!M346 + denatran!N346))</f>
        <v>0</v>
      </c>
      <c r="AA346" s="0" t="n">
        <f aca="false">IF(B346&lt;2010, 0, metadata!$H$26*(denatran!M346 + denatran!N346))</f>
        <v>0</v>
      </c>
      <c r="AB346" s="0" t="n">
        <f aca="false">IF(B346&lt;2010, 0, metadata!$H$27*(denatran!M346 + denatran!N346))</f>
        <v>0</v>
      </c>
    </row>
    <row r="347" customFormat="false" ht="12.8" hidden="false" customHeight="false" outlineLevel="0" collapsed="false">
      <c r="A347" s="0" t="str">
        <f aca="false">denatran!A347</f>
        <v>GOIAS</v>
      </c>
      <c r="B347" s="0" t="n">
        <f aca="false">denatran!B347</f>
        <v>1993</v>
      </c>
      <c r="C347" s="0" t="n">
        <f aca="false">metadata!$H$2*denatran!$D347</f>
        <v>85021.206601202</v>
      </c>
      <c r="D347" s="0" t="n">
        <f aca="false">IF(B347&gt;2006, 0, metadata!$H$3*denatran!D347)</f>
        <v>6471.29002372552</v>
      </c>
      <c r="E347" s="0" t="n">
        <f aca="false">IF(B347&lt;2003, 0, metadata!$H$4*denatran!D347)</f>
        <v>0</v>
      </c>
      <c r="F347" s="0" t="n">
        <f aca="false">IF(B347&lt;2003, 0, metadata!$H$5*denatran!D347)</f>
        <v>0</v>
      </c>
      <c r="G347" s="0" t="n">
        <f aca="false">IF(B347&lt;2003, 0, metadata!$H$6*(denatran!H347 + denatran!I347 + denatran!X347))</f>
        <v>0</v>
      </c>
      <c r="H347" s="0" t="n">
        <f aca="false">IF(B347&gt;2006, 0, metadata!$H$7*(denatran!H347 + denatran!I347 + denatran!X347))</f>
        <v>763.686761251966</v>
      </c>
      <c r="I347" s="0" t="n">
        <f aca="false">IF(B347&lt;2003, 0, metadata!$H$8*(denatran!H347 + denatran!I347 + denatran!X347))</f>
        <v>0</v>
      </c>
      <c r="J347" s="0" t="n">
        <f aca="false">IF(B347&lt;2003, 0, metadata!$H$9*(denatran!H347 + denatran!I347 + denatran!X347))</f>
        <v>0</v>
      </c>
      <c r="K347" s="0" t="n">
        <f aca="false">metadata!$H$10*(denatran!H347 + denatran!I347 + denatran!X347)</f>
        <v>16787.5630374397</v>
      </c>
      <c r="L347" s="5" t="n">
        <f aca="false">metadata!$H$11*(denatran!G347 + denatran!F347)</f>
        <v>2636.14098373441</v>
      </c>
      <c r="M347" s="0" t="n">
        <f aca="false">metadata!$H$12*(denatran!G347 + denatran!F347)</f>
        <v>8722.44123508881</v>
      </c>
      <c r="N347" s="0" t="n">
        <f aca="false">metadata!$H$13*(denatran!G347 + denatran!F347)</f>
        <v>4973.21050381121</v>
      </c>
      <c r="O347" s="0" t="n">
        <f aca="false">metadata!$H$14*(denatran!G347 + denatran!F347)</f>
        <v>9173.70914978792</v>
      </c>
      <c r="P347" s="0" t="n">
        <f aca="false">metadata!$H$15*(denatran!G347 + denatran!F347)</f>
        <v>10186.9735472784</v>
      </c>
      <c r="Q347" s="0" t="n">
        <f aca="false">metadata!$H$16*(denatran!L347 + denatran!O347)</f>
        <v>3360.97916129283</v>
      </c>
      <c r="R347" s="0" t="n">
        <f aca="false">metadata!$H$17*(denatran!L347 + denatran!O347)</f>
        <v>813.064927431495</v>
      </c>
      <c r="S347" s="0" t="n">
        <f aca="false">metadata!$H$18*(denatran!L347 + denatran!O347)</f>
        <v>1521.90307340229</v>
      </c>
      <c r="T347" s="0" t="n">
        <f aca="false">metadata!$H$19*(denatran!M347 + denatran!N347)</f>
        <v>58256.8979713537</v>
      </c>
      <c r="U347" s="0" t="n">
        <f aca="false">metadata!$H$20*(denatran!M347 + denatran!N347)</f>
        <v>8322.41399590767</v>
      </c>
      <c r="V347" s="0" t="n">
        <f aca="false">metadata!$H$21*(denatran!M347 + denatran!N347)</f>
        <v>2774.13799863589</v>
      </c>
      <c r="W347" s="0" t="n">
        <f aca="false">IF(B347&lt;2010, 0, metadata!$H$22*(denatran!M347 + denatran!N347))</f>
        <v>0</v>
      </c>
      <c r="X347" s="0" t="n">
        <f aca="false">IF(B347&lt;2010, 0, metadata!$H$23*(denatran!M347 + denatran!N347))</f>
        <v>0</v>
      </c>
      <c r="Y347" s="0" t="n">
        <f aca="false">IF(B347&lt;2010, 0, metadata!$H$24*(denatran!M347 + denatran!N347))</f>
        <v>0</v>
      </c>
      <c r="Z347" s="0" t="n">
        <f aca="false">IF(B347&lt;2010, 0, metadata!$H$25*(denatran!M347 + denatran!N347))</f>
        <v>0</v>
      </c>
      <c r="AA347" s="0" t="n">
        <f aca="false">IF(B347&lt;2010, 0, metadata!$H$26*(denatran!M347 + denatran!N347))</f>
        <v>0</v>
      </c>
      <c r="AB347" s="0" t="n">
        <f aca="false">IF(B347&lt;2010, 0, metadata!$H$27*(denatran!M347 + denatran!N347))</f>
        <v>0</v>
      </c>
    </row>
    <row r="348" customFormat="false" ht="12.8" hidden="false" customHeight="false" outlineLevel="0" collapsed="false">
      <c r="A348" s="0" t="str">
        <f aca="false">denatran!A348</f>
        <v>GOIAS</v>
      </c>
      <c r="B348" s="0" t="n">
        <f aca="false">denatran!B348</f>
        <v>1992</v>
      </c>
      <c r="C348" s="0" t="n">
        <f aca="false">metadata!$H$2*denatran!$D348</f>
        <v>79726.0338201733</v>
      </c>
      <c r="D348" s="0" t="n">
        <f aca="false">IF(B348&gt;2006, 0, metadata!$H$3*denatran!D348)</f>
        <v>6068.25412054782</v>
      </c>
      <c r="E348" s="0" t="n">
        <f aca="false">IF(B348&lt;2003, 0, metadata!$H$4*denatran!D348)</f>
        <v>0</v>
      </c>
      <c r="F348" s="0" t="n">
        <f aca="false">IF(B348&lt;2003, 0, metadata!$H$5*denatran!D348)</f>
        <v>0</v>
      </c>
      <c r="G348" s="0" t="n">
        <f aca="false">IF(B348&lt;2003, 0, metadata!$H$6*(denatran!H348 + denatran!I348 + denatran!X348))</f>
        <v>0</v>
      </c>
      <c r="H348" s="0" t="n">
        <f aca="false">IF(B348&gt;2006, 0, metadata!$H$7*(denatran!H348 + denatran!I348 + denatran!X348))</f>
        <v>716.123882376565</v>
      </c>
      <c r="I348" s="0" t="n">
        <f aca="false">IF(B348&lt;2003, 0, metadata!$H$8*(denatran!H348 + denatran!I348 + denatran!X348))</f>
        <v>0</v>
      </c>
      <c r="J348" s="0" t="n">
        <f aca="false">IF(B348&lt;2003, 0, metadata!$H$9*(denatran!H348 + denatran!I348 + denatran!X348))</f>
        <v>0</v>
      </c>
      <c r="K348" s="0" t="n">
        <f aca="false">metadata!$H$10*(denatran!H348 + denatran!I348 + denatran!X348)</f>
        <v>15742.0233372963</v>
      </c>
      <c r="L348" s="5" t="n">
        <f aca="false">metadata!$H$11*(denatran!G348 + denatran!F348)</f>
        <v>2471.9605099204</v>
      </c>
      <c r="M348" s="0" t="n">
        <f aca="false">metadata!$H$12*(denatran!G348 + denatran!F348)</f>
        <v>8179.20225673831</v>
      </c>
      <c r="N348" s="0" t="n">
        <f aca="false">metadata!$H$13*(denatran!G348 + denatran!F348)</f>
        <v>4663.47590997478</v>
      </c>
      <c r="O348" s="0" t="n">
        <f aca="false">metadata!$H$14*(denatran!G348 + denatran!F348)</f>
        <v>8602.36492952908</v>
      </c>
      <c r="P348" s="0" t="n">
        <f aca="false">metadata!$H$15*(denatran!G348 + denatran!F348)</f>
        <v>9552.52260021498</v>
      </c>
      <c r="Q348" s="0" t="n">
        <f aca="false">metadata!$H$16*(denatran!L348 + denatran!O348)</f>
        <v>3151.6553221716</v>
      </c>
      <c r="R348" s="0" t="n">
        <f aca="false">metadata!$H$17*(denatran!L348 + denatran!O348)</f>
        <v>762.426746146457</v>
      </c>
      <c r="S348" s="0" t="n">
        <f aca="false">metadata!$H$18*(denatran!L348 + denatran!O348)</f>
        <v>1427.11801856952</v>
      </c>
      <c r="T348" s="0" t="n">
        <f aca="false">metadata!$H$19*(denatran!M348 + denatran!N348)</f>
        <v>54628.6227118407</v>
      </c>
      <c r="U348" s="0" t="n">
        <f aca="false">metadata!$H$20*(denatran!M348 + denatran!N348)</f>
        <v>7804.08895883439</v>
      </c>
      <c r="V348" s="0" t="n">
        <f aca="false">metadata!$H$21*(denatran!M348 + denatran!N348)</f>
        <v>2601.36298627813</v>
      </c>
      <c r="W348" s="0" t="n">
        <f aca="false">IF(B348&lt;2010, 0, metadata!$H$22*(denatran!M348 + denatran!N348))</f>
        <v>0</v>
      </c>
      <c r="X348" s="0" t="n">
        <f aca="false">IF(B348&lt;2010, 0, metadata!$H$23*(denatran!M348 + denatran!N348))</f>
        <v>0</v>
      </c>
      <c r="Y348" s="0" t="n">
        <f aca="false">IF(B348&lt;2010, 0, metadata!$H$24*(denatran!M348 + denatran!N348))</f>
        <v>0</v>
      </c>
      <c r="Z348" s="0" t="n">
        <f aca="false">IF(B348&lt;2010, 0, metadata!$H$25*(denatran!M348 + denatran!N348))</f>
        <v>0</v>
      </c>
      <c r="AA348" s="0" t="n">
        <f aca="false">IF(B348&lt;2010, 0, metadata!$H$26*(denatran!M348 + denatran!N348))</f>
        <v>0</v>
      </c>
      <c r="AB348" s="0" t="n">
        <f aca="false">IF(B348&lt;2010, 0, metadata!$H$27*(denatran!M348 + denatran!N348))</f>
        <v>0</v>
      </c>
    </row>
    <row r="349" customFormat="false" ht="12.8" hidden="false" customHeight="false" outlineLevel="0" collapsed="false">
      <c r="A349" s="0" t="str">
        <f aca="false">denatran!A349</f>
        <v>GOIAS</v>
      </c>
      <c r="B349" s="0" t="n">
        <f aca="false">denatran!B349</f>
        <v>1991</v>
      </c>
      <c r="C349" s="0" t="n">
        <f aca="false">metadata!$H$2*denatran!$D349</f>
        <v>74760.6476406505</v>
      </c>
      <c r="D349" s="0" t="n">
        <f aca="false">IF(B349&gt;2006, 0, metadata!$H$3*denatran!D349)</f>
        <v>5690.31954008238</v>
      </c>
      <c r="E349" s="0" t="n">
        <f aca="false">IF(B349&lt;2003, 0, metadata!$H$4*denatran!D349)</f>
        <v>0</v>
      </c>
      <c r="F349" s="0" t="n">
        <f aca="false">IF(B349&lt;2003, 0, metadata!$H$5*denatran!D349)</f>
        <v>0</v>
      </c>
      <c r="G349" s="0" t="n">
        <f aca="false">IF(B349&lt;2003, 0, metadata!$H$6*(denatran!H349 + denatran!I349 + denatran!X349))</f>
        <v>0</v>
      </c>
      <c r="H349" s="0" t="n">
        <f aca="false">IF(B349&gt;2006, 0, metadata!$H$7*(denatran!H349 + denatran!I349 + denatran!X349))</f>
        <v>671.523248706525</v>
      </c>
      <c r="I349" s="0" t="n">
        <f aca="false">IF(B349&lt;2003, 0, metadata!$H$8*(denatran!H349 + denatran!I349 + denatran!X349))</f>
        <v>0</v>
      </c>
      <c r="J349" s="0" t="n">
        <f aca="false">IF(B349&lt;2003, 0, metadata!$H$9*(denatran!H349 + denatran!I349 + denatran!X349))</f>
        <v>0</v>
      </c>
      <c r="K349" s="0" t="n">
        <f aca="false">metadata!$H$10*(denatran!H349 + denatran!I349 + denatran!X349)</f>
        <v>14761.6004895595</v>
      </c>
      <c r="L349" s="5" t="n">
        <f aca="false">metadata!$H$11*(denatran!G349 + denatran!F349)</f>
        <v>2318.00529649576</v>
      </c>
      <c r="M349" s="0" t="n">
        <f aca="false">metadata!$H$12*(denatran!G349 + denatran!F349)</f>
        <v>7669.79653442765</v>
      </c>
      <c r="N349" s="0" t="n">
        <f aca="false">metadata!$H$13*(denatran!G349 + denatran!F349)</f>
        <v>4373.03177620343</v>
      </c>
      <c r="O349" s="0" t="n">
        <f aca="false">metadata!$H$14*(denatran!G349 + denatran!F349)</f>
        <v>8066.60437697684</v>
      </c>
      <c r="P349" s="0" t="n">
        <f aca="false">metadata!$H$15*(denatran!G349 + denatran!F349)</f>
        <v>8957.58564642557</v>
      </c>
      <c r="Q349" s="0" t="n">
        <f aca="false">metadata!$H$16*(denatran!L349 + denatran!O349)</f>
        <v>2955.36829985932</v>
      </c>
      <c r="R349" s="0" t="n">
        <f aca="false">metadata!$H$17*(denatran!L349 + denatran!O349)</f>
        <v>714.942341782971</v>
      </c>
      <c r="S349" s="0" t="n">
        <f aca="false">metadata!$H$18*(denatran!L349 + denatran!O349)</f>
        <v>1338.23623496121</v>
      </c>
      <c r="T349" s="0" t="n">
        <f aca="false">metadata!$H$19*(denatran!M349 + denatran!N349)</f>
        <v>51226.3186560343</v>
      </c>
      <c r="U349" s="0" t="n">
        <f aca="false">metadata!$H$20*(denatran!M349 + denatran!N349)</f>
        <v>7318.04552229062</v>
      </c>
      <c r="V349" s="0" t="n">
        <f aca="false">metadata!$H$21*(denatran!M349 + denatran!N349)</f>
        <v>2439.3485074302</v>
      </c>
      <c r="W349" s="0" t="n">
        <f aca="false">IF(B349&lt;2010, 0, metadata!$H$22*(denatran!M349 + denatran!N349))</f>
        <v>0</v>
      </c>
      <c r="X349" s="0" t="n">
        <f aca="false">IF(B349&lt;2010, 0, metadata!$H$23*(denatran!M349 + denatran!N349))</f>
        <v>0</v>
      </c>
      <c r="Y349" s="0" t="n">
        <f aca="false">IF(B349&lt;2010, 0, metadata!$H$24*(denatran!M349 + denatran!N349))</f>
        <v>0</v>
      </c>
      <c r="Z349" s="0" t="n">
        <f aca="false">IF(B349&lt;2010, 0, metadata!$H$25*(denatran!M349 + denatran!N349))</f>
        <v>0</v>
      </c>
      <c r="AA349" s="0" t="n">
        <f aca="false">IF(B349&lt;2010, 0, metadata!$H$26*(denatran!M349 + denatran!N349))</f>
        <v>0</v>
      </c>
      <c r="AB349" s="0" t="n">
        <f aca="false">IF(B349&lt;2010, 0, metadata!$H$27*(denatran!M349 + denatran!N349))</f>
        <v>0</v>
      </c>
    </row>
    <row r="350" customFormat="false" ht="12.8" hidden="false" customHeight="false" outlineLevel="0" collapsed="false">
      <c r="A350" s="0" t="str">
        <f aca="false">denatran!A350</f>
        <v>GOIAS</v>
      </c>
      <c r="B350" s="0" t="n">
        <f aca="false">denatran!B350</f>
        <v>1990</v>
      </c>
      <c r="C350" s="0" t="n">
        <f aca="false">metadata!$H$2*denatran!$D350</f>
        <v>70104.5087512589</v>
      </c>
      <c r="D350" s="0" t="n">
        <f aca="false">IF(B350&gt;2006, 0, metadata!$H$3*denatran!D350)</f>
        <v>5335.92295658842</v>
      </c>
      <c r="E350" s="0" t="n">
        <f aca="false">IF(B350&lt;2003, 0, metadata!$H$4*denatran!D350)</f>
        <v>0</v>
      </c>
      <c r="F350" s="0" t="n">
        <f aca="false">IF(B350&lt;2003, 0, metadata!$H$5*denatran!D350)</f>
        <v>0</v>
      </c>
      <c r="G350" s="0" t="n">
        <f aca="false">IF(B350&lt;2003, 0, metadata!$H$6*(denatran!H350 + denatran!I350 + denatran!X350))</f>
        <v>0</v>
      </c>
      <c r="H350" s="0" t="n">
        <f aca="false">IF(B350&gt;2006, 0, metadata!$H$7*(denatran!H350 + denatran!I350 + denatran!X350))</f>
        <v>629.700369797529</v>
      </c>
      <c r="I350" s="0" t="n">
        <f aca="false">IF(B350&lt;2003, 0, metadata!$H$8*(denatran!H350 + denatran!I350 + denatran!X350))</f>
        <v>0</v>
      </c>
      <c r="J350" s="0" t="n">
        <f aca="false">IF(B350&lt;2003, 0, metadata!$H$9*(denatran!H350 + denatran!I350 + denatran!X350))</f>
        <v>0</v>
      </c>
      <c r="K350" s="0" t="n">
        <f aca="false">metadata!$H$10*(denatran!H350 + denatran!I350 + denatran!X350)</f>
        <v>13842.2389768092</v>
      </c>
      <c r="L350" s="5" t="n">
        <f aca="false">metadata!$H$11*(denatran!G350 + denatran!F350)</f>
        <v>2173.63850798547</v>
      </c>
      <c r="M350" s="0" t="n">
        <f aca="false">metadata!$H$12*(denatran!G350 + denatran!F350)</f>
        <v>7192.11691226434</v>
      </c>
      <c r="N350" s="0" t="n">
        <f aca="false">metadata!$H$13*(denatran!G350 + denatran!F350)</f>
        <v>4100.67668083832</v>
      </c>
      <c r="O350" s="0" t="n">
        <f aca="false">metadata!$H$14*(denatran!G350 + denatran!F350)</f>
        <v>7564.21131952884</v>
      </c>
      <c r="P350" s="0" t="n">
        <f aca="false">metadata!$H$15*(denatran!G350 + denatran!F350)</f>
        <v>8399.70173022604</v>
      </c>
      <c r="Q350" s="0" t="n">
        <f aca="false">metadata!$H$16*(denatran!L350 + denatran!O350)</f>
        <v>2771.30615342644</v>
      </c>
      <c r="R350" s="0" t="n">
        <f aca="false">metadata!$H$17*(denatran!L350 + denatran!O350)</f>
        <v>670.415295184215</v>
      </c>
      <c r="S350" s="0" t="n">
        <f aca="false">metadata!$H$18*(denatran!L350 + denatran!O350)</f>
        <v>1254.89006323265</v>
      </c>
      <c r="T350" s="0" t="n">
        <f aca="false">metadata!$H$19*(denatran!M350 + denatran!N350)</f>
        <v>48035.9121790707</v>
      </c>
      <c r="U350" s="0" t="n">
        <f aca="false">metadata!$H$20*(denatran!M350 + denatran!N350)</f>
        <v>6862.27316843867</v>
      </c>
      <c r="V350" s="0" t="n">
        <f aca="false">metadata!$H$21*(denatran!M350 + denatran!N350)</f>
        <v>2287.42438947956</v>
      </c>
      <c r="W350" s="0" t="n">
        <f aca="false">IF(B350&lt;2010, 0, metadata!$H$22*(denatran!M350 + denatran!N350))</f>
        <v>0</v>
      </c>
      <c r="X350" s="0" t="n">
        <f aca="false">IF(B350&lt;2010, 0, metadata!$H$23*(denatran!M350 + denatran!N350))</f>
        <v>0</v>
      </c>
      <c r="Y350" s="0" t="n">
        <f aca="false">IF(B350&lt;2010, 0, metadata!$H$24*(denatran!M350 + denatran!N350))</f>
        <v>0</v>
      </c>
      <c r="Z350" s="0" t="n">
        <f aca="false">IF(B350&lt;2010, 0, metadata!$H$25*(denatran!M350 + denatran!N350))</f>
        <v>0</v>
      </c>
      <c r="AA350" s="0" t="n">
        <f aca="false">IF(B350&lt;2010, 0, metadata!$H$26*(denatran!M350 + denatran!N350))</f>
        <v>0</v>
      </c>
      <c r="AB350" s="0" t="n">
        <f aca="false">IF(B350&lt;2010, 0, metadata!$H$27*(denatran!M350 + denatran!N350))</f>
        <v>0</v>
      </c>
    </row>
    <row r="351" customFormat="false" ht="12.8" hidden="false" customHeight="false" outlineLevel="0" collapsed="false">
      <c r="A351" s="0" t="str">
        <f aca="false">denatran!A351</f>
        <v>GOIAS</v>
      </c>
      <c r="B351" s="0" t="n">
        <f aca="false">denatran!B351</f>
        <v>1989</v>
      </c>
      <c r="C351" s="0" t="n">
        <f aca="false">metadata!$H$2*denatran!$D351</f>
        <v>65738.3570415065</v>
      </c>
      <c r="D351" s="0" t="n">
        <f aca="false">IF(B351&gt;2006, 0, metadata!$H$3*denatran!D351)</f>
        <v>5003.59840920904</v>
      </c>
      <c r="E351" s="0" t="n">
        <f aca="false">IF(B351&lt;2003, 0, metadata!$H$4*denatran!D351)</f>
        <v>0</v>
      </c>
      <c r="F351" s="0" t="n">
        <f aca="false">IF(B351&lt;2003, 0, metadata!$H$5*denatran!D351)</f>
        <v>0</v>
      </c>
      <c r="G351" s="0" t="n">
        <f aca="false">IF(B351&lt;2003, 0, metadata!$H$6*(denatran!H351 + denatran!I351 + denatran!X351))</f>
        <v>0</v>
      </c>
      <c r="H351" s="0" t="n">
        <f aca="false">IF(B351&gt;2006, 0, metadata!$H$7*(denatran!H351 + denatran!I351 + denatran!X351))</f>
        <v>590.482245383044</v>
      </c>
      <c r="I351" s="0" t="n">
        <f aca="false">IF(B351&lt;2003, 0, metadata!$H$8*(denatran!H351 + denatran!I351 + denatran!X351))</f>
        <v>0</v>
      </c>
      <c r="J351" s="0" t="n">
        <f aca="false">IF(B351&lt;2003, 0, metadata!$H$9*(denatran!H351 + denatran!I351 + denatran!X351))</f>
        <v>0</v>
      </c>
      <c r="K351" s="0" t="n">
        <f aca="false">metadata!$H$10*(denatran!H351 + denatran!I351 + denatran!X351)</f>
        <v>12980.1358617322</v>
      </c>
      <c r="L351" s="5" t="n">
        <f aca="false">metadata!$H$11*(denatran!G351 + denatran!F351)</f>
        <v>2038.26297141766</v>
      </c>
      <c r="M351" s="0" t="n">
        <f aca="false">metadata!$H$12*(denatran!G351 + denatran!F351)</f>
        <v>6744.18746931451</v>
      </c>
      <c r="N351" s="0" t="n">
        <f aca="false">metadata!$H$13*(denatran!G351 + denatran!F351)</f>
        <v>3845.28402749685</v>
      </c>
      <c r="O351" s="0" t="n">
        <f aca="false">metadata!$H$14*(denatran!G351 + denatran!F351)</f>
        <v>7093.10760916874</v>
      </c>
      <c r="P351" s="0" t="n">
        <f aca="false">metadata!$H$15*(denatran!G351 + denatran!F351)</f>
        <v>7876.56316575848</v>
      </c>
      <c r="Q351" s="0" t="n">
        <f aca="false">metadata!$H$16*(denatran!L351 + denatran!O351)</f>
        <v>2598.70751012145</v>
      </c>
      <c r="R351" s="0" t="n">
        <f aca="false">metadata!$H$17*(denatran!L351 + denatran!O351)</f>
        <v>628.661420298669</v>
      </c>
      <c r="S351" s="0" t="n">
        <f aca="false">metadata!$H$18*(denatran!L351 + denatran!O351)</f>
        <v>1176.73474208812</v>
      </c>
      <c r="T351" s="0" t="n">
        <f aca="false">metadata!$H$19*(denatran!M351 + denatran!N351)</f>
        <v>45044.206170056</v>
      </c>
      <c r="U351" s="0" t="n">
        <f aca="false">metadata!$H$20*(denatran!M351 + denatran!N351)</f>
        <v>6434.88659572228</v>
      </c>
      <c r="V351" s="0" t="n">
        <f aca="false">metadata!$H$21*(denatran!M351 + denatran!N351)</f>
        <v>2144.96219857409</v>
      </c>
      <c r="W351" s="0" t="n">
        <f aca="false">IF(B351&lt;2010, 0, metadata!$H$22*(denatran!M351 + denatran!N351))</f>
        <v>0</v>
      </c>
      <c r="X351" s="0" t="n">
        <f aca="false">IF(B351&lt;2010, 0, metadata!$H$23*(denatran!M351 + denatran!N351))</f>
        <v>0</v>
      </c>
      <c r="Y351" s="0" t="n">
        <f aca="false">IF(B351&lt;2010, 0, metadata!$H$24*(denatran!M351 + denatran!N351))</f>
        <v>0</v>
      </c>
      <c r="Z351" s="0" t="n">
        <f aca="false">IF(B351&lt;2010, 0, metadata!$H$25*(denatran!M351 + denatran!N351))</f>
        <v>0</v>
      </c>
      <c r="AA351" s="0" t="n">
        <f aca="false">IF(B351&lt;2010, 0, metadata!$H$26*(denatran!M351 + denatran!N351))</f>
        <v>0</v>
      </c>
      <c r="AB351" s="0" t="n">
        <f aca="false">IF(B351&lt;2010, 0, metadata!$H$27*(denatran!M351 + denatran!N351))</f>
        <v>0</v>
      </c>
    </row>
    <row r="352" customFormat="false" ht="12.8" hidden="false" customHeight="false" outlineLevel="0" collapsed="false">
      <c r="A352" s="0" t="str">
        <f aca="false">denatran!A352</f>
        <v>GOIAS</v>
      </c>
      <c r="B352" s="0" t="n">
        <f aca="false">denatran!B352</f>
        <v>1988</v>
      </c>
      <c r="C352" s="0" t="n">
        <f aca="false">metadata!$H$2*denatran!$D352</f>
        <v>61644.1319323699</v>
      </c>
      <c r="D352" s="0" t="n">
        <f aca="false">IF(B352&gt;2006, 0, metadata!$H$3*denatran!D352)</f>
        <v>4691.9712380267</v>
      </c>
      <c r="E352" s="0" t="n">
        <f aca="false">IF(B352&lt;2003, 0, metadata!$H$4*denatran!D352)</f>
        <v>0</v>
      </c>
      <c r="F352" s="0" t="n">
        <f aca="false">IF(B352&lt;2003, 0, metadata!$H$5*denatran!D352)</f>
        <v>0</v>
      </c>
      <c r="G352" s="0" t="n">
        <f aca="false">IF(B352&lt;2003, 0, metadata!$H$6*(denatran!H352 + denatran!I352 + denatran!X352))</f>
        <v>0</v>
      </c>
      <c r="H352" s="0" t="n">
        <f aca="false">IF(B352&gt;2006, 0, metadata!$H$7*(denatran!H352 + denatran!I352 + denatran!X352))</f>
        <v>553.706649759013</v>
      </c>
      <c r="I352" s="0" t="n">
        <f aca="false">IF(B352&lt;2003, 0, metadata!$H$8*(denatran!H352 + denatran!I352 + denatran!X352))</f>
        <v>0</v>
      </c>
      <c r="J352" s="0" t="n">
        <f aca="false">IF(B352&lt;2003, 0, metadata!$H$9*(denatran!H352 + denatran!I352 + denatran!X352))</f>
        <v>0</v>
      </c>
      <c r="K352" s="0" t="n">
        <f aca="false">metadata!$H$10*(denatran!H352 + denatran!I352 + denatran!X352)</f>
        <v>12171.7250562788</v>
      </c>
      <c r="L352" s="5" t="n">
        <f aca="false">metadata!$H$11*(denatran!G352 + denatran!F352)</f>
        <v>1911.3187061186</v>
      </c>
      <c r="M352" s="0" t="n">
        <f aca="false">metadata!$H$12*(denatran!G352 + denatran!F352)</f>
        <v>6324.15534620932</v>
      </c>
      <c r="N352" s="0" t="n">
        <f aca="false">metadata!$H$13*(denatran!G352 + denatran!F352)</f>
        <v>3605.79738490858</v>
      </c>
      <c r="O352" s="0" t="n">
        <f aca="false">metadata!$H$14*(denatran!G352 + denatran!F352)</f>
        <v>6651.34452621049</v>
      </c>
      <c r="P352" s="0" t="n">
        <f aca="false">metadata!$H$15*(denatran!G352 + denatran!F352)</f>
        <v>7386.00599125247</v>
      </c>
      <c r="Q352" s="0" t="n">
        <f aca="false">metadata!$H$16*(denatran!L352 + denatran!O352)</f>
        <v>2436.85841595374</v>
      </c>
      <c r="R352" s="0" t="n">
        <f aca="false">metadata!$H$17*(denatran!L352 + denatran!O352)</f>
        <v>589.508002294821</v>
      </c>
      <c r="S352" s="0" t="n">
        <f aca="false">metadata!$H$18*(denatran!L352 + denatran!O352)</f>
        <v>1103.44698217637</v>
      </c>
      <c r="T352" s="0" t="n">
        <f aca="false">metadata!$H$19*(denatran!M352 + denatran!N352)</f>
        <v>42238.8254422394</v>
      </c>
      <c r="U352" s="0" t="n">
        <f aca="false">metadata!$H$20*(denatran!M352 + denatran!N352)</f>
        <v>6034.1179203199</v>
      </c>
      <c r="V352" s="0" t="n">
        <f aca="false">metadata!$H$21*(denatran!M352 + denatran!N352)</f>
        <v>2011.37264010663</v>
      </c>
      <c r="W352" s="0" t="n">
        <f aca="false">IF(B352&lt;2010, 0, metadata!$H$22*(denatran!M352 + denatran!N352))</f>
        <v>0</v>
      </c>
      <c r="X352" s="0" t="n">
        <f aca="false">IF(B352&lt;2010, 0, metadata!$H$23*(denatran!M352 + denatran!N352))</f>
        <v>0</v>
      </c>
      <c r="Y352" s="0" t="n">
        <f aca="false">IF(B352&lt;2010, 0, metadata!$H$24*(denatran!M352 + denatran!N352))</f>
        <v>0</v>
      </c>
      <c r="Z352" s="0" t="n">
        <f aca="false">IF(B352&lt;2010, 0, metadata!$H$25*(denatran!M352 + denatran!N352))</f>
        <v>0</v>
      </c>
      <c r="AA352" s="0" t="n">
        <f aca="false">IF(B352&lt;2010, 0, metadata!$H$26*(denatran!M352 + denatran!N352))</f>
        <v>0</v>
      </c>
      <c r="AB352" s="0" t="n">
        <f aca="false">IF(B352&lt;2010, 0, metadata!$H$27*(denatran!M352 + denatran!N352))</f>
        <v>0</v>
      </c>
    </row>
    <row r="353" customFormat="false" ht="12.8" hidden="false" customHeight="false" outlineLevel="0" collapsed="false">
      <c r="A353" s="0" t="str">
        <f aca="false">denatran!A353</f>
        <v>GOIAS</v>
      </c>
      <c r="B353" s="0" t="n">
        <f aca="false">denatran!B353</f>
        <v>1987</v>
      </c>
      <c r="C353" s="0" t="n">
        <f aca="false">metadata!$H$2*denatran!$D353</f>
        <v>57804.8976687407</v>
      </c>
      <c r="D353" s="0" t="n">
        <f aca="false">IF(B353&gt;2006, 0, metadata!$H$3*denatran!D353)</f>
        <v>4399.75239778482</v>
      </c>
      <c r="E353" s="0" t="n">
        <f aca="false">IF(B353&lt;2003, 0, metadata!$H$4*denatran!D353)</f>
        <v>0</v>
      </c>
      <c r="F353" s="0" t="n">
        <f aca="false">IF(B353&lt;2003, 0, metadata!$H$5*denatran!D353)</f>
        <v>0</v>
      </c>
      <c r="G353" s="0" t="n">
        <f aca="false">IF(B353&lt;2003, 0, metadata!$H$6*(denatran!H353 + denatran!I353 + denatran!X353))</f>
        <v>0</v>
      </c>
      <c r="H353" s="0" t="n">
        <f aca="false">IF(B353&gt;2006, 0, metadata!$H$7*(denatran!H353 + denatran!I353 + denatran!X353))</f>
        <v>519.221460737512</v>
      </c>
      <c r="I353" s="0" t="n">
        <f aca="false">IF(B353&lt;2003, 0, metadata!$H$8*(denatran!H353 + denatran!I353 + denatran!X353))</f>
        <v>0</v>
      </c>
      <c r="J353" s="0" t="n">
        <f aca="false">IF(B353&lt;2003, 0, metadata!$H$9*(denatran!H353 + denatran!I353 + denatran!X353))</f>
        <v>0</v>
      </c>
      <c r="K353" s="0" t="n">
        <f aca="false">metadata!$H$10*(denatran!H353 + denatran!I353 + denatran!X353)</f>
        <v>11413.6625705453</v>
      </c>
      <c r="L353" s="5" t="n">
        <f aca="false">metadata!$H$11*(denatran!G353 + denatran!F353)</f>
        <v>1792.28060735363</v>
      </c>
      <c r="M353" s="0" t="n">
        <f aca="false">metadata!$H$12*(denatran!G353 + denatran!F353)</f>
        <v>5930.28308079533</v>
      </c>
      <c r="N353" s="0" t="n">
        <f aca="false">metadata!$H$13*(denatran!G353 + denatran!F353)</f>
        <v>3381.22611698914</v>
      </c>
      <c r="O353" s="0" t="n">
        <f aca="false">metadata!$H$14*(denatran!G353 + denatran!F353)</f>
        <v>6237.09471842268</v>
      </c>
      <c r="P353" s="0" t="n">
        <f aca="false">metadata!$H$15*(denatran!G353 + denatran!F353)</f>
        <v>6926.00101780102</v>
      </c>
      <c r="Q353" s="0" t="n">
        <f aca="false">metadata!$H$16*(denatran!L353 + denatran!O353)</f>
        <v>2285.08938242421</v>
      </c>
      <c r="R353" s="0" t="n">
        <f aca="false">metadata!$H$17*(denatran!L353 + denatran!O353)</f>
        <v>552.793083126572</v>
      </c>
      <c r="S353" s="0" t="n">
        <f aca="false">metadata!$H$18*(denatran!L353 + denatran!O353)</f>
        <v>1034.72362880484</v>
      </c>
      <c r="T353" s="0" t="n">
        <f aca="false">metadata!$H$19*(denatran!M353 + denatran!N353)</f>
        <v>39608.1655430748</v>
      </c>
      <c r="U353" s="0" t="n">
        <f aca="false">metadata!$H$20*(denatran!M353 + denatran!N353)</f>
        <v>5658.30936329639</v>
      </c>
      <c r="V353" s="0" t="n">
        <f aca="false">metadata!$H$21*(denatran!M353 + denatran!N353)</f>
        <v>1886.1031210988</v>
      </c>
      <c r="W353" s="0" t="n">
        <f aca="false">IF(B353&lt;2010, 0, metadata!$H$22*(denatran!M353 + denatran!N353))</f>
        <v>0</v>
      </c>
      <c r="X353" s="0" t="n">
        <f aca="false">IF(B353&lt;2010, 0, metadata!$H$23*(denatran!M353 + denatran!N353))</f>
        <v>0</v>
      </c>
      <c r="Y353" s="0" t="n">
        <f aca="false">IF(B353&lt;2010, 0, metadata!$H$24*(denatran!M353 + denatran!N353))</f>
        <v>0</v>
      </c>
      <c r="Z353" s="0" t="n">
        <f aca="false">IF(B353&lt;2010, 0, metadata!$H$25*(denatran!M353 + denatran!N353))</f>
        <v>0</v>
      </c>
      <c r="AA353" s="0" t="n">
        <f aca="false">IF(B353&lt;2010, 0, metadata!$H$26*(denatran!M353 + denatran!N353))</f>
        <v>0</v>
      </c>
      <c r="AB353" s="0" t="n">
        <f aca="false">IF(B353&lt;2010, 0, metadata!$H$27*(denatran!M353 + denatran!N353))</f>
        <v>0</v>
      </c>
    </row>
    <row r="354" customFormat="false" ht="12.8" hidden="false" customHeight="false" outlineLevel="0" collapsed="false">
      <c r="A354" s="0" t="str">
        <f aca="false">denatran!A354</f>
        <v>GOIAS</v>
      </c>
      <c r="B354" s="0" t="n">
        <f aca="false">denatran!B354</f>
        <v>1986</v>
      </c>
      <c r="C354" s="0" t="n">
        <f aca="false">metadata!$H$2*denatran!$D354</f>
        <v>54204.7732647036</v>
      </c>
      <c r="D354" s="0" t="n">
        <f aca="false">IF(B354&gt;2006, 0, metadata!$H$3*denatran!D354)</f>
        <v>4125.73312575432</v>
      </c>
      <c r="E354" s="0" t="n">
        <f aca="false">IF(B354&lt;2003, 0, metadata!$H$4*denatran!D354)</f>
        <v>0</v>
      </c>
      <c r="F354" s="0" t="n">
        <f aca="false">IF(B354&lt;2003, 0, metadata!$H$5*denatran!D354)</f>
        <v>0</v>
      </c>
      <c r="G354" s="0" t="n">
        <f aca="false">IF(B354&lt;2003, 0, metadata!$H$6*(denatran!H354 + denatran!I354 + denatran!X354))</f>
        <v>0</v>
      </c>
      <c r="H354" s="0" t="n">
        <f aca="false">IF(B354&gt;2006, 0, metadata!$H$7*(denatran!H354 + denatran!I354 + denatran!X354))</f>
        <v>486.884030393582</v>
      </c>
      <c r="I354" s="0" t="n">
        <f aca="false">IF(B354&lt;2003, 0, metadata!$H$8*(denatran!H354 + denatran!I354 + denatran!X354))</f>
        <v>0</v>
      </c>
      <c r="J354" s="0" t="n">
        <f aca="false">IF(B354&lt;2003, 0, metadata!$H$9*(denatran!H354 + denatran!I354 + denatran!X354))</f>
        <v>0</v>
      </c>
      <c r="K354" s="0" t="n">
        <f aca="false">metadata!$H$10*(denatran!H354 + denatran!I354 + denatran!X354)</f>
        <v>10702.8126803657</v>
      </c>
      <c r="L354" s="5" t="n">
        <f aca="false">metadata!$H$11*(denatran!G354 + denatran!F354)</f>
        <v>1680.65627423237</v>
      </c>
      <c r="M354" s="0" t="n">
        <f aca="false">metadata!$H$12*(denatran!G354 + denatran!F354)</f>
        <v>5560.94142112548</v>
      </c>
      <c r="N354" s="0" t="n">
        <f aca="false">metadata!$H$13*(denatran!G354 + denatran!F354)</f>
        <v>3170.64128507579</v>
      </c>
      <c r="O354" s="0" t="n">
        <f aca="false">metadata!$H$14*(denatran!G354 + denatran!F354)</f>
        <v>5848.64464218933</v>
      </c>
      <c r="P354" s="0" t="n">
        <f aca="false">metadata!$H$15*(denatran!G354 + denatran!F354)</f>
        <v>6494.64543562421</v>
      </c>
      <c r="Q354" s="0" t="n">
        <f aca="false">metadata!$H$16*(denatran!L354 + denatran!O354)</f>
        <v>2142.7726171872</v>
      </c>
      <c r="R354" s="0" t="n">
        <f aca="false">metadata!$H$17*(denatran!L354 + denatran!O354)</f>
        <v>518.364791594051</v>
      </c>
      <c r="S354" s="0" t="n">
        <f aca="false">metadata!$H$18*(denatran!L354 + denatran!O354)</f>
        <v>970.280407940724</v>
      </c>
      <c r="T354" s="0" t="n">
        <f aca="false">metadata!$H$19*(denatran!M354 + denatran!N354)</f>
        <v>37141.3447524227</v>
      </c>
      <c r="U354" s="0" t="n">
        <f aca="false">metadata!$H$20*(denatran!M354 + denatran!N354)</f>
        <v>5305.90639320324</v>
      </c>
      <c r="V354" s="0" t="n">
        <f aca="false">metadata!$H$21*(denatran!M354 + denatran!N354)</f>
        <v>1768.63546440108</v>
      </c>
      <c r="W354" s="0" t="n">
        <f aca="false">IF(B354&lt;2010, 0, metadata!$H$22*(denatran!M354 + denatran!N354))</f>
        <v>0</v>
      </c>
      <c r="X354" s="0" t="n">
        <f aca="false">IF(B354&lt;2010, 0, metadata!$H$23*(denatran!M354 + denatran!N354))</f>
        <v>0</v>
      </c>
      <c r="Y354" s="0" t="n">
        <f aca="false">IF(B354&lt;2010, 0, metadata!$H$24*(denatran!M354 + denatran!N354))</f>
        <v>0</v>
      </c>
      <c r="Z354" s="0" t="n">
        <f aca="false">IF(B354&lt;2010, 0, metadata!$H$25*(denatran!M354 + denatran!N354))</f>
        <v>0</v>
      </c>
      <c r="AA354" s="0" t="n">
        <f aca="false">IF(B354&lt;2010, 0, metadata!$H$26*(denatran!M354 + denatran!N354))</f>
        <v>0</v>
      </c>
      <c r="AB354" s="0" t="n">
        <f aca="false">IF(B354&lt;2010, 0, metadata!$H$27*(denatran!M354 + denatran!N354))</f>
        <v>0</v>
      </c>
    </row>
    <row r="355" customFormat="false" ht="12.8" hidden="false" customHeight="false" outlineLevel="0" collapsed="false">
      <c r="A355" s="0" t="str">
        <f aca="false">denatran!A355</f>
        <v>GOIAS</v>
      </c>
      <c r="B355" s="0" t="n">
        <f aca="false">denatran!B355</f>
        <v>1985</v>
      </c>
      <c r="C355" s="0" t="n">
        <f aca="false">metadata!$H$2*denatran!$D355</f>
        <v>50828.8668118654</v>
      </c>
      <c r="D355" s="0" t="n">
        <f aca="false">IF(B355&gt;2006, 0, metadata!$H$3*denatran!D355)</f>
        <v>3868.77994168866</v>
      </c>
      <c r="E355" s="0" t="n">
        <f aca="false">IF(B355&lt;2003, 0, metadata!$H$4*denatran!D355)</f>
        <v>0</v>
      </c>
      <c r="F355" s="0" t="n">
        <f aca="false">IF(B355&lt;2003, 0, metadata!$H$5*denatran!D355)</f>
        <v>0</v>
      </c>
      <c r="G355" s="0" t="n">
        <f aca="false">IF(B355&lt;2003, 0, metadata!$H$6*(denatran!H355 + denatran!I355 + denatran!X355))</f>
        <v>0</v>
      </c>
      <c r="H355" s="0" t="n">
        <f aca="false">IF(B355&gt;2006, 0, metadata!$H$7*(denatran!H355 + denatran!I355 + denatran!X355))</f>
        <v>456.560595002332</v>
      </c>
      <c r="I355" s="0" t="n">
        <f aca="false">IF(B355&lt;2003, 0, metadata!$H$8*(denatran!H355 + denatran!I355 + denatran!X355))</f>
        <v>0</v>
      </c>
      <c r="J355" s="0" t="n">
        <f aca="false">IF(B355&lt;2003, 0, metadata!$H$9*(denatran!H355 + denatran!I355 + denatran!X355))</f>
        <v>0</v>
      </c>
      <c r="K355" s="0" t="n">
        <f aca="false">metadata!$H$10*(denatran!H355 + denatran!I355 + denatran!X355)</f>
        <v>10036.2349563944</v>
      </c>
      <c r="L355" s="5" t="n">
        <f aca="false">metadata!$H$11*(denatran!G355 + denatran!F355)</f>
        <v>1575.98397289321</v>
      </c>
      <c r="M355" s="0" t="n">
        <f aca="false">metadata!$H$12*(denatran!G355 + denatran!F355)</f>
        <v>5214.60258606097</v>
      </c>
      <c r="N355" s="0" t="n">
        <f aca="false">metadata!$H$13*(denatran!G355 + denatran!F355)</f>
        <v>2973.17180537422</v>
      </c>
      <c r="O355" s="0" t="n">
        <f aca="false">metadata!$H$14*(denatran!G355 + denatran!F355)</f>
        <v>5484.38747443946</v>
      </c>
      <c r="P355" s="0" t="n">
        <f aca="false">metadata!$H$15*(denatran!G355 + denatran!F355)</f>
        <v>6090.15494309969</v>
      </c>
      <c r="Q355" s="0" t="n">
        <f aca="false">metadata!$H$16*(denatran!L355 + denatran!O355)</f>
        <v>2009.31942718857</v>
      </c>
      <c r="R355" s="0" t="n">
        <f aca="false">metadata!$H$17*(denatran!L355 + denatran!O355)</f>
        <v>486.080715128667</v>
      </c>
      <c r="S355" s="0" t="n">
        <f aca="false">metadata!$H$18*(denatran!L355 + denatran!O355)</f>
        <v>909.850750311983</v>
      </c>
      <c r="T355" s="0" t="n">
        <f aca="false">metadata!$H$19*(denatran!M355 + denatran!N355)</f>
        <v>34828.1590703337</v>
      </c>
      <c r="U355" s="0" t="n">
        <f aca="false">metadata!$H$20*(denatran!M355 + denatran!N355)</f>
        <v>4975.45129576195</v>
      </c>
      <c r="V355" s="0" t="n">
        <f aca="false">metadata!$H$21*(denatran!M355 + denatran!N355)</f>
        <v>1658.48376525398</v>
      </c>
      <c r="W355" s="0" t="n">
        <f aca="false">IF(B355&lt;2010, 0, metadata!$H$22*(denatran!M355 + denatran!N355))</f>
        <v>0</v>
      </c>
      <c r="X355" s="0" t="n">
        <f aca="false">IF(B355&lt;2010, 0, metadata!$H$23*(denatran!M355 + denatran!N355))</f>
        <v>0</v>
      </c>
      <c r="Y355" s="0" t="n">
        <f aca="false">IF(B355&lt;2010, 0, metadata!$H$24*(denatran!M355 + denatran!N355))</f>
        <v>0</v>
      </c>
      <c r="Z355" s="0" t="n">
        <f aca="false">IF(B355&lt;2010, 0, metadata!$H$25*(denatran!M355 + denatran!N355))</f>
        <v>0</v>
      </c>
      <c r="AA355" s="0" t="n">
        <f aca="false">IF(B355&lt;2010, 0, metadata!$H$26*(denatran!M355 + denatran!N355))</f>
        <v>0</v>
      </c>
      <c r="AB355" s="0" t="n">
        <f aca="false">IF(B355&lt;2010, 0, metadata!$H$27*(denatran!M355 + denatran!N355))</f>
        <v>0</v>
      </c>
    </row>
    <row r="356" customFormat="false" ht="12.8" hidden="false" customHeight="false" outlineLevel="0" collapsed="false">
      <c r="A356" s="0" t="str">
        <f aca="false">denatran!A356</f>
        <v>GOIAS</v>
      </c>
      <c r="B356" s="0" t="n">
        <f aca="false">denatran!B356</f>
        <v>1984</v>
      </c>
      <c r="C356" s="0" t="n">
        <f aca="false">metadata!$H$2*denatran!$D356</f>
        <v>47663.2138790015</v>
      </c>
      <c r="D356" s="0" t="n">
        <f aca="false">IF(B356&gt;2006, 0, metadata!$H$3*denatran!D356)</f>
        <v>3627.82995918477</v>
      </c>
      <c r="E356" s="0" t="n">
        <f aca="false">IF(B356&lt;2003, 0, metadata!$H$4*denatran!D356)</f>
        <v>0</v>
      </c>
      <c r="F356" s="0" t="n">
        <f aca="false">IF(B356&lt;2003, 0, metadata!$H$5*denatran!D356)</f>
        <v>0</v>
      </c>
      <c r="G356" s="0" t="n">
        <f aca="false">IF(B356&lt;2003, 0, metadata!$H$6*(denatran!H356 + denatran!I356 + denatran!X356))</f>
        <v>0</v>
      </c>
      <c r="H356" s="0" t="n">
        <f aca="false">IF(B356&gt;2006, 0, metadata!$H$7*(denatran!H356 + denatran!I356 + denatran!X356))</f>
        <v>428.125721725523</v>
      </c>
      <c r="I356" s="0" t="n">
        <f aca="false">IF(B356&lt;2003, 0, metadata!$H$8*(denatran!H356 + denatran!I356 + denatran!X356))</f>
        <v>0</v>
      </c>
      <c r="J356" s="0" t="n">
        <f aca="false">IF(B356&lt;2003, 0, metadata!$H$9*(denatran!H356 + denatran!I356 + denatran!X356))</f>
        <v>0</v>
      </c>
      <c r="K356" s="0" t="n">
        <f aca="false">metadata!$H$10*(denatran!H356 + denatran!I356 + denatran!X356)</f>
        <v>9411.17210102492</v>
      </c>
      <c r="L356" s="5" t="n">
        <f aca="false">metadata!$H$11*(denatran!G356 + denatran!F356)</f>
        <v>1477.83072654203</v>
      </c>
      <c r="M356" s="0" t="n">
        <f aca="false">metadata!$H$12*(denatran!G356 + denatran!F356)</f>
        <v>4889.83394560742</v>
      </c>
      <c r="N356" s="0" t="n">
        <f aca="false">metadata!$H$13*(denatran!G356 + denatran!F356)</f>
        <v>2788.00084572193</v>
      </c>
      <c r="O356" s="0" t="n">
        <f aca="false">metadata!$H$14*(denatran!G356 + denatran!F356)</f>
        <v>5142.8164660264</v>
      </c>
      <c r="P356" s="0" t="n">
        <f aca="false">metadata!$H$15*(denatran!G356 + denatran!F356)</f>
        <v>5710.85636600217</v>
      </c>
      <c r="Q356" s="0" t="n">
        <f aca="false">metadata!$H$16*(denatran!L356 + denatran!O356)</f>
        <v>1884.17778353786</v>
      </c>
      <c r="R356" s="0" t="n">
        <f aca="false">metadata!$H$17*(denatran!L356 + denatran!O356)</f>
        <v>455.807310703754</v>
      </c>
      <c r="S356" s="0" t="n">
        <f aca="false">metadata!$H$18*(denatran!L356 + denatran!O356)</f>
        <v>853.184688743969</v>
      </c>
      <c r="T356" s="0" t="n">
        <f aca="false">metadata!$H$19*(denatran!M356 + denatran!N356)</f>
        <v>32659.04000822</v>
      </c>
      <c r="U356" s="0" t="n">
        <f aca="false">metadata!$H$20*(denatran!M356 + denatran!N356)</f>
        <v>4665.57714403143</v>
      </c>
      <c r="V356" s="0" t="n">
        <f aca="false">metadata!$H$21*(denatran!M356 + denatran!N356)</f>
        <v>1555.19238134381</v>
      </c>
      <c r="W356" s="0" t="n">
        <f aca="false">IF(B356&lt;2010, 0, metadata!$H$22*(denatran!M356 + denatran!N356))</f>
        <v>0</v>
      </c>
      <c r="X356" s="0" t="n">
        <f aca="false">IF(B356&lt;2010, 0, metadata!$H$23*(denatran!M356 + denatran!N356))</f>
        <v>0</v>
      </c>
      <c r="Y356" s="0" t="n">
        <f aca="false">IF(B356&lt;2010, 0, metadata!$H$24*(denatran!M356 + denatran!N356))</f>
        <v>0</v>
      </c>
      <c r="Z356" s="0" t="n">
        <f aca="false">IF(B356&lt;2010, 0, metadata!$H$25*(denatran!M356 + denatran!N356))</f>
        <v>0</v>
      </c>
      <c r="AA356" s="0" t="n">
        <f aca="false">IF(B356&lt;2010, 0, metadata!$H$26*(denatran!M356 + denatran!N356))</f>
        <v>0</v>
      </c>
      <c r="AB356" s="0" t="n">
        <f aca="false">IF(B356&lt;2010, 0, metadata!$H$27*(denatran!M356 + denatran!N356))</f>
        <v>0</v>
      </c>
    </row>
    <row r="357" customFormat="false" ht="12.8" hidden="false" customHeight="false" outlineLevel="0" collapsed="false">
      <c r="A357" s="0" t="str">
        <f aca="false">denatran!A357</f>
        <v>GOIAS</v>
      </c>
      <c r="B357" s="0" t="n">
        <f aca="false">denatran!B357</f>
        <v>1983</v>
      </c>
      <c r="C357" s="0" t="n">
        <f aca="false">metadata!$H$2*denatran!$D357</f>
        <v>44694.7197482104</v>
      </c>
      <c r="D357" s="0" t="n">
        <f aca="false">IF(B357&gt;2006, 0, metadata!$H$3*denatran!D357)</f>
        <v>3401.88648905523</v>
      </c>
      <c r="E357" s="0" t="n">
        <f aca="false">IF(B357&lt;2003, 0, metadata!$H$4*denatran!D357)</f>
        <v>0</v>
      </c>
      <c r="F357" s="0" t="n">
        <f aca="false">IF(B357&lt;2003, 0, metadata!$H$5*denatran!D357)</f>
        <v>0</v>
      </c>
      <c r="G357" s="0" t="n">
        <f aca="false">IF(B357&lt;2003, 0, metadata!$H$6*(denatran!H357 + denatran!I357 + denatran!X357))</f>
        <v>0</v>
      </c>
      <c r="H357" s="0" t="n">
        <f aca="false">IF(B357&gt;2006, 0, metadata!$H$7*(denatran!H357 + denatran!I357 + denatran!X357))</f>
        <v>401.461789758846</v>
      </c>
      <c r="I357" s="0" t="n">
        <f aca="false">IF(B357&lt;2003, 0, metadata!$H$8*(denatran!H357 + denatran!I357 + denatran!X357))</f>
        <v>0</v>
      </c>
      <c r="J357" s="0" t="n">
        <f aca="false">IF(B357&lt;2003, 0, metadata!$H$9*(denatran!H357 + denatran!I357 + denatran!X357))</f>
        <v>0</v>
      </c>
      <c r="K357" s="0" t="n">
        <f aca="false">metadata!$H$10*(denatran!H357 + denatran!I357 + denatran!X357)</f>
        <v>8825.03854283311</v>
      </c>
      <c r="L357" s="5" t="n">
        <f aca="false">metadata!$H$11*(denatran!G357 + denatran!F357)</f>
        <v>1385.79052444447</v>
      </c>
      <c r="M357" s="0" t="n">
        <f aca="false">metadata!$H$12*(denatran!G357 + denatran!F357)</f>
        <v>4585.29209484328</v>
      </c>
      <c r="N357" s="0" t="n">
        <f aca="false">metadata!$H$13*(denatran!G357 + denatran!F357)</f>
        <v>2614.36244676344</v>
      </c>
      <c r="O357" s="0" t="n">
        <f aca="false">metadata!$H$14*(denatran!G357 + denatran!F357)</f>
        <v>4822.51870906251</v>
      </c>
      <c r="P357" s="0" t="n">
        <f aca="false">metadata!$H$15*(denatran!G357 + denatran!F357)</f>
        <v>5355.18073642117</v>
      </c>
      <c r="Q357" s="0" t="n">
        <f aca="false">metadata!$H$16*(denatran!L357 + denatran!O357)</f>
        <v>1766.83003804177</v>
      </c>
      <c r="R357" s="0" t="n">
        <f aca="false">metadata!$H$17*(denatran!L357 + denatran!O357)</f>
        <v>427.419352434079</v>
      </c>
      <c r="S357" s="0" t="n">
        <f aca="false">metadata!$H$18*(denatran!L357 + denatran!O357)</f>
        <v>800.04782417066</v>
      </c>
      <c r="T357" s="0" t="n">
        <f aca="false">metadata!$H$19*(denatran!M357 + denatran!N357)</f>
        <v>30625.0150088194</v>
      </c>
      <c r="U357" s="0" t="n">
        <f aca="false">metadata!$H$20*(denatran!M357 + denatran!N357)</f>
        <v>4375.00214411705</v>
      </c>
      <c r="V357" s="0" t="n">
        <f aca="false">metadata!$H$21*(denatran!M357 + denatran!N357)</f>
        <v>1458.33404803902</v>
      </c>
      <c r="W357" s="0" t="n">
        <f aca="false">IF(B357&lt;2010, 0, metadata!$H$22*(denatran!M357 + denatran!N357))</f>
        <v>0</v>
      </c>
      <c r="X357" s="0" t="n">
        <f aca="false">IF(B357&lt;2010, 0, metadata!$H$23*(denatran!M357 + denatran!N357))</f>
        <v>0</v>
      </c>
      <c r="Y357" s="0" t="n">
        <f aca="false">IF(B357&lt;2010, 0, metadata!$H$24*(denatran!M357 + denatran!N357))</f>
        <v>0</v>
      </c>
      <c r="Z357" s="0" t="n">
        <f aca="false">IF(B357&lt;2010, 0, metadata!$H$25*(denatran!M357 + denatran!N357))</f>
        <v>0</v>
      </c>
      <c r="AA357" s="0" t="n">
        <f aca="false">IF(B357&lt;2010, 0, metadata!$H$26*(denatran!M357 + denatran!N357))</f>
        <v>0</v>
      </c>
      <c r="AB357" s="0" t="n">
        <f aca="false">IF(B357&lt;2010, 0, metadata!$H$27*(denatran!M357 + denatran!N357))</f>
        <v>0</v>
      </c>
    </row>
    <row r="358" customFormat="false" ht="12.8" hidden="false" customHeight="false" outlineLevel="0" collapsed="false">
      <c r="A358" s="0" t="str">
        <f aca="false">denatran!A358</f>
        <v>GOIAS</v>
      </c>
      <c r="B358" s="0" t="n">
        <f aca="false">denatran!B358</f>
        <v>1982</v>
      </c>
      <c r="C358" s="0" t="n">
        <f aca="false">metadata!$H$2*denatran!$D358</f>
        <v>41911.1052486359</v>
      </c>
      <c r="D358" s="0" t="n">
        <f aca="false">IF(B358&gt;2006, 0, metadata!$H$3*denatran!D358)</f>
        <v>3190.01491652523</v>
      </c>
      <c r="E358" s="0" t="n">
        <f aca="false">IF(B358&lt;2003, 0, metadata!$H$4*denatran!D358)</f>
        <v>0</v>
      </c>
      <c r="F358" s="0" t="n">
        <f aca="false">IF(B358&lt;2003, 0, metadata!$H$5*denatran!D358)</f>
        <v>0</v>
      </c>
      <c r="G358" s="0" t="n">
        <f aca="false">IF(B358&lt;2003, 0, metadata!$H$6*(denatran!H358 + denatran!I358 + denatran!X358))</f>
        <v>0</v>
      </c>
      <c r="H358" s="0" t="n">
        <f aca="false">IF(B358&gt;2006, 0, metadata!$H$7*(denatran!H358 + denatran!I358 + denatran!X358))</f>
        <v>376.45850379367</v>
      </c>
      <c r="I358" s="0" t="n">
        <f aca="false">IF(B358&lt;2003, 0, metadata!$H$8*(denatran!H358 + denatran!I358 + denatran!X358))</f>
        <v>0</v>
      </c>
      <c r="J358" s="0" t="n">
        <f aca="false">IF(B358&lt;2003, 0, metadata!$H$9*(denatran!H358 + denatran!I358 + denatran!X358))</f>
        <v>0</v>
      </c>
      <c r="K358" s="0" t="n">
        <f aca="false">metadata!$H$10*(denatran!H358 + denatran!I358 + denatran!X358)</f>
        <v>8275.4097413656</v>
      </c>
      <c r="L358" s="5" t="n">
        <f aca="false">metadata!$H$11*(denatran!G358 + denatran!F358)</f>
        <v>1299.48264246315</v>
      </c>
      <c r="M358" s="0" t="n">
        <f aca="false">metadata!$H$12*(denatran!G358 + denatran!F358)</f>
        <v>4299.71729692767</v>
      </c>
      <c r="N358" s="0" t="n">
        <f aca="false">metadata!$H$13*(denatran!G358 + denatran!F358)</f>
        <v>2451.53835356069</v>
      </c>
      <c r="O358" s="0" t="n">
        <f aca="false">metadata!$H$14*(denatran!G358 + denatran!F358)</f>
        <v>4522.16929242805</v>
      </c>
      <c r="P358" s="0" t="n">
        <f aca="false">metadata!$H$15*(denatran!G358 + denatran!F358)</f>
        <v>5021.65680272784</v>
      </c>
      <c r="Q358" s="0" t="n">
        <f aca="false">metadata!$H$16*(denatran!L358 + denatran!O358)</f>
        <v>1656.79078195327</v>
      </c>
      <c r="R358" s="0" t="n">
        <f aca="false">metadata!$H$17*(denatran!L358 + denatran!O358)</f>
        <v>400.799413579178</v>
      </c>
      <c r="S358" s="0" t="n">
        <f aca="false">metadata!$H$18*(denatran!L358 + denatran!O358)</f>
        <v>750.220356043315</v>
      </c>
      <c r="T358" s="0" t="n">
        <f aca="false">metadata!$H$19*(denatran!M358 + denatran!N358)</f>
        <v>28717.6703312269</v>
      </c>
      <c r="U358" s="0" t="n">
        <f aca="false">metadata!$H$20*(denatran!M358 + denatran!N358)</f>
        <v>4102.52433303241</v>
      </c>
      <c r="V358" s="0" t="n">
        <f aca="false">metadata!$H$21*(denatran!M358 + denatran!N358)</f>
        <v>1367.5081110108</v>
      </c>
      <c r="W358" s="0" t="n">
        <f aca="false">IF(B358&lt;2010, 0, metadata!$H$22*(denatran!M358 + denatran!N358))</f>
        <v>0</v>
      </c>
      <c r="X358" s="0" t="n">
        <f aca="false">IF(B358&lt;2010, 0, metadata!$H$23*(denatran!M358 + denatran!N358))</f>
        <v>0</v>
      </c>
      <c r="Y358" s="0" t="n">
        <f aca="false">IF(B358&lt;2010, 0, metadata!$H$24*(denatran!M358 + denatran!N358))</f>
        <v>0</v>
      </c>
      <c r="Z358" s="0" t="n">
        <f aca="false">IF(B358&lt;2010, 0, metadata!$H$25*(denatran!M358 + denatran!N358))</f>
        <v>0</v>
      </c>
      <c r="AA358" s="0" t="n">
        <f aca="false">IF(B358&lt;2010, 0, metadata!$H$26*(denatran!M358 + denatran!N358))</f>
        <v>0</v>
      </c>
      <c r="AB358" s="0" t="n">
        <f aca="false">IF(B358&lt;2010, 0, metadata!$H$27*(denatran!M358 + denatran!N358))</f>
        <v>0</v>
      </c>
    </row>
    <row r="359" customFormat="false" ht="12.8" hidden="false" customHeight="false" outlineLevel="0" collapsed="false">
      <c r="A359" s="0" t="str">
        <f aca="false">denatran!A359</f>
        <v>GOIAS</v>
      </c>
      <c r="B359" s="0" t="n">
        <f aca="false">denatran!B359</f>
        <v>1981</v>
      </c>
      <c r="C359" s="0" t="n">
        <f aca="false">metadata!$H$2*denatran!$D359</f>
        <v>39300.8559636972</v>
      </c>
      <c r="D359" s="0" t="n">
        <f aca="false">IF(B359&gt;2006, 0, metadata!$H$3*denatran!D359)</f>
        <v>2991.33883520011</v>
      </c>
      <c r="E359" s="0" t="n">
        <f aca="false">IF(B359&lt;2003, 0, metadata!$H$4*denatran!D359)</f>
        <v>0</v>
      </c>
      <c r="F359" s="0" t="n">
        <f aca="false">IF(B359&lt;2003, 0, metadata!$H$5*denatran!D359)</f>
        <v>0</v>
      </c>
      <c r="G359" s="0" t="n">
        <f aca="false">IF(B359&lt;2003, 0, metadata!$H$6*(denatran!H359 + denatran!I359 + denatran!X359))</f>
        <v>0</v>
      </c>
      <c r="H359" s="0" t="n">
        <f aca="false">IF(B359&gt;2006, 0, metadata!$H$7*(denatran!H359 + denatran!I359 + denatran!X359))</f>
        <v>353.01243778069</v>
      </c>
      <c r="I359" s="0" t="n">
        <f aca="false">IF(B359&lt;2003, 0, metadata!$H$8*(denatran!H359 + denatran!I359 + denatran!X359))</f>
        <v>0</v>
      </c>
      <c r="J359" s="0" t="n">
        <f aca="false">IF(B359&lt;2003, 0, metadata!$H$9*(denatran!H359 + denatran!I359 + denatran!X359))</f>
        <v>0</v>
      </c>
      <c r="K359" s="0" t="n">
        <f aca="false">metadata!$H$10*(denatran!H359 + denatran!I359 + denatran!X359)</f>
        <v>7760.01215803233</v>
      </c>
      <c r="L359" s="5" t="n">
        <f aca="false">metadata!$H$11*(denatran!G359 + denatran!F359)</f>
        <v>1218.55006819299</v>
      </c>
      <c r="M359" s="0" t="n">
        <f aca="false">metadata!$H$12*(denatran!G359 + denatran!F359)</f>
        <v>4031.92827220112</v>
      </c>
      <c r="N359" s="0" t="n">
        <f aca="false">metadata!$H$13*(denatran!G359 + denatran!F359)</f>
        <v>2298.85504453271</v>
      </c>
      <c r="O359" s="0" t="n">
        <f aca="false">metadata!$H$14*(denatran!G359 + denatran!F359)</f>
        <v>4240.52582127868</v>
      </c>
      <c r="P359" s="0" t="n">
        <f aca="false">metadata!$H$15*(denatran!G359 + denatran!F359)</f>
        <v>4708.9049437452</v>
      </c>
      <c r="Q359" s="0" t="n">
        <f aca="false">metadata!$H$16*(denatran!L359 + denatran!O359)</f>
        <v>1553.60483807918</v>
      </c>
      <c r="R359" s="0" t="n">
        <f aca="false">metadata!$H$17*(denatran!L359 + denatran!O359)</f>
        <v>375.837380807853</v>
      </c>
      <c r="S359" s="0" t="n">
        <f aca="false">metadata!$H$18*(denatran!L359 + denatran!O359)</f>
        <v>703.496173125895</v>
      </c>
      <c r="T359" s="0" t="n">
        <f aca="false">metadata!$H$19*(denatran!M359 + denatran!N359)</f>
        <v>26929.1162474706</v>
      </c>
      <c r="U359" s="0" t="n">
        <f aca="false">metadata!$H$20*(denatran!M359 + denatran!N359)</f>
        <v>3847.01660678151</v>
      </c>
      <c r="V359" s="0" t="n">
        <f aca="false">metadata!$H$21*(denatran!M359 + denatran!N359)</f>
        <v>1282.33886892717</v>
      </c>
      <c r="W359" s="0" t="n">
        <f aca="false">IF(B359&lt;2010, 0, metadata!$H$22*(denatran!M359 + denatran!N359))</f>
        <v>0</v>
      </c>
      <c r="X359" s="0" t="n">
        <f aca="false">IF(B359&lt;2010, 0, metadata!$H$23*(denatran!M359 + denatran!N359))</f>
        <v>0</v>
      </c>
      <c r="Y359" s="0" t="n">
        <f aca="false">IF(B359&lt;2010, 0, metadata!$H$24*(denatran!M359 + denatran!N359))</f>
        <v>0</v>
      </c>
      <c r="Z359" s="0" t="n">
        <f aca="false">IF(B359&lt;2010, 0, metadata!$H$25*(denatran!M359 + denatran!N359))</f>
        <v>0</v>
      </c>
      <c r="AA359" s="0" t="n">
        <f aca="false">IF(B359&lt;2010, 0, metadata!$H$26*(denatran!M359 + denatran!N359))</f>
        <v>0</v>
      </c>
      <c r="AB359" s="0" t="n">
        <f aca="false">IF(B359&lt;2010, 0, metadata!$H$27*(denatran!M359 + denatran!N359))</f>
        <v>0</v>
      </c>
    </row>
    <row r="360" customFormat="false" ht="12.8" hidden="false" customHeight="false" outlineLevel="0" collapsed="false">
      <c r="A360" s="0" t="str">
        <f aca="false">denatran!A360</f>
        <v>GOIAS</v>
      </c>
      <c r="B360" s="0" t="n">
        <f aca="false">denatran!B360</f>
        <v>1980</v>
      </c>
      <c r="C360" s="0" t="n">
        <f aca="false">metadata!$H$2*denatran!$D360</f>
        <v>36853.1746017256</v>
      </c>
      <c r="D360" s="0" t="n">
        <f aca="false">IF(B360&gt;2006, 0, metadata!$H$3*denatran!D360)</f>
        <v>2805.03642181185</v>
      </c>
      <c r="E360" s="0" t="n">
        <f aca="false">IF(B360&lt;2003, 0, metadata!$H$4*denatran!D360)</f>
        <v>0</v>
      </c>
      <c r="F360" s="0" t="n">
        <f aca="false">IF(B360&lt;2003, 0, metadata!$H$5*denatran!D360)</f>
        <v>0</v>
      </c>
      <c r="G360" s="0" t="n">
        <f aca="false">IF(B360&lt;2003, 0, metadata!$H$6*(denatran!H360 + denatran!I360 + denatran!X360))</f>
        <v>0</v>
      </c>
      <c r="H360" s="0" t="n">
        <f aca="false">IF(B360&gt;2006, 0, metadata!$H$7*(denatran!H360 + denatran!I360 + denatran!X360))</f>
        <v>331.026607108246</v>
      </c>
      <c r="I360" s="0" t="n">
        <f aca="false">IF(B360&lt;2003, 0, metadata!$H$8*(denatran!H360 + denatran!I360 + denatran!X360))</f>
        <v>0</v>
      </c>
      <c r="J360" s="0" t="n">
        <f aca="false">IF(B360&lt;2003, 0, metadata!$H$9*(denatran!H360 + denatran!I360 + denatran!X360))</f>
        <v>0</v>
      </c>
      <c r="K360" s="0" t="n">
        <f aca="false">metadata!$H$10*(denatran!H360 + denatran!I360 + denatran!X360)</f>
        <v>7276.71385161799</v>
      </c>
      <c r="L360" s="5" t="n">
        <f aca="false">metadata!$H$11*(denatran!G360 + denatran!F360)</f>
        <v>1142.65802418</v>
      </c>
      <c r="M360" s="0" t="n">
        <f aca="false">metadata!$H$12*(denatran!G360 + denatran!F360)</f>
        <v>3780.81731182435</v>
      </c>
      <c r="N360" s="0" t="n">
        <f aca="false">metadata!$H$13*(denatran!G360 + denatran!F360)</f>
        <v>2155.68094543485</v>
      </c>
      <c r="O360" s="0" t="n">
        <f aca="false">metadata!$H$14*(denatran!G360 + denatran!F360)</f>
        <v>3976.42327788139</v>
      </c>
      <c r="P360" s="0" t="n">
        <f aca="false">metadata!$H$15*(denatran!G360 + denatran!F360)</f>
        <v>4415.63146194756</v>
      </c>
      <c r="Q360" s="0" t="n">
        <f aca="false">metadata!$H$16*(denatran!L360 + denatran!O360)</f>
        <v>1456.84537794051</v>
      </c>
      <c r="R360" s="0" t="n">
        <f aca="false">metadata!$H$17*(denatran!L360 + denatran!O360)</f>
        <v>352.429998714564</v>
      </c>
      <c r="S360" s="0" t="n">
        <f aca="false">metadata!$H$18*(denatran!L360 + denatran!O360)</f>
        <v>659.682000916284</v>
      </c>
      <c r="T360" s="0" t="n">
        <f aca="false">metadata!$H$19*(denatran!M360 + denatran!N360)</f>
        <v>25251.9544066652</v>
      </c>
      <c r="U360" s="0" t="n">
        <f aca="false">metadata!$H$20*(denatran!M360 + denatran!N360)</f>
        <v>3607.42205809503</v>
      </c>
      <c r="V360" s="0" t="n">
        <f aca="false">metadata!$H$21*(denatran!M360 + denatran!N360)</f>
        <v>1202.47401936501</v>
      </c>
      <c r="W360" s="0" t="n">
        <f aca="false">IF(B360&lt;2010, 0, metadata!$H$22*(denatran!M360 + denatran!N360))</f>
        <v>0</v>
      </c>
      <c r="X360" s="0" t="n">
        <f aca="false">IF(B360&lt;2010, 0, metadata!$H$23*(denatran!M360 + denatran!N360))</f>
        <v>0</v>
      </c>
      <c r="Y360" s="0" t="n">
        <f aca="false">IF(B360&lt;2010, 0, metadata!$H$24*(denatran!M360 + denatran!N360))</f>
        <v>0</v>
      </c>
      <c r="Z360" s="0" t="n">
        <f aca="false">IF(B360&lt;2010, 0, metadata!$H$25*(denatran!M360 + denatran!N360))</f>
        <v>0</v>
      </c>
      <c r="AA360" s="0" t="n">
        <f aca="false">IF(B360&lt;2010, 0, metadata!$H$26*(denatran!M360 + denatran!N360))</f>
        <v>0</v>
      </c>
      <c r="AB360" s="0" t="n">
        <f aca="false">IF(B360&lt;2010, 0, metadata!$H$27*(denatran!M360 + denatran!N360))</f>
        <v>0</v>
      </c>
    </row>
    <row r="361" customFormat="false" ht="12.8" hidden="false" customHeight="false" outlineLevel="0" collapsed="false">
      <c r="A361" s="0" t="str">
        <f aca="false">denatran!A361</f>
        <v>GOIAS</v>
      </c>
      <c r="B361" s="0" t="n">
        <f aca="false">denatran!B361</f>
        <v>1979</v>
      </c>
      <c r="C361" s="0" t="n">
        <f aca="false">metadata!$H$2*denatran!$D361</f>
        <v>34557.9363329853</v>
      </c>
      <c r="D361" s="0" t="n">
        <f aca="false">IF(B361&gt;2006, 0, metadata!$H$3*denatran!D361)</f>
        <v>2630.33703674852</v>
      </c>
      <c r="E361" s="0" t="n">
        <f aca="false">IF(B361&lt;2003, 0, metadata!$H$4*denatran!D361)</f>
        <v>0</v>
      </c>
      <c r="F361" s="0" t="n">
        <f aca="false">IF(B361&lt;2003, 0, metadata!$H$5*denatran!D361)</f>
        <v>0</v>
      </c>
      <c r="G361" s="0" t="n">
        <f aca="false">IF(B361&lt;2003, 0, metadata!$H$6*(denatran!H361 + denatran!I361 + denatran!X361))</f>
        <v>0</v>
      </c>
      <c r="H361" s="0" t="n">
        <f aca="false">IF(B361&gt;2006, 0, metadata!$H$7*(denatran!H361 + denatran!I361 + denatran!X361))</f>
        <v>310.410067425649</v>
      </c>
      <c r="I361" s="0" t="n">
        <f aca="false">IF(B361&lt;2003, 0, metadata!$H$8*(denatran!H361 + denatran!I361 + denatran!X361))</f>
        <v>0</v>
      </c>
      <c r="J361" s="0" t="n">
        <f aca="false">IF(B361&lt;2003, 0, metadata!$H$9*(denatran!H361 + denatran!I361 + denatran!X361))</f>
        <v>0</v>
      </c>
      <c r="K361" s="0" t="n">
        <f aca="false">metadata!$H$10*(denatran!H361 + denatran!I361 + denatran!X361)</f>
        <v>6823.51565951096</v>
      </c>
      <c r="L361" s="5" t="n">
        <f aca="false">metadata!$H$11*(denatran!G361 + denatran!F361)</f>
        <v>1071.4925831149</v>
      </c>
      <c r="M361" s="0" t="n">
        <f aca="false">metadata!$H$12*(denatran!G361 + denatran!F361)</f>
        <v>3545.3456957425</v>
      </c>
      <c r="N361" s="0" t="n">
        <f aca="false">metadata!$H$13*(denatran!G361 + denatran!F361)</f>
        <v>2021.42381685291</v>
      </c>
      <c r="O361" s="0" t="n">
        <f aca="false">metadata!$H$14*(denatran!G361 + denatran!F361)</f>
        <v>3728.76920252052</v>
      </c>
      <c r="P361" s="0" t="n">
        <f aca="false">metadata!$H$15*(denatran!G361 + denatran!F361)</f>
        <v>4140.62323208285</v>
      </c>
      <c r="Q361" s="0" t="n">
        <f aca="false">metadata!$H$16*(denatran!L361 + denatran!O361)</f>
        <v>1366.11215619711</v>
      </c>
      <c r="R361" s="0" t="n">
        <f aca="false">metadata!$H$17*(denatran!L361 + denatran!O361)</f>
        <v>330.480442703617</v>
      </c>
      <c r="S361" s="0" t="n">
        <f aca="false">metadata!$H$18*(denatran!L361 + denatran!O361)</f>
        <v>618.596602166636</v>
      </c>
      <c r="T361" s="0" t="n">
        <f aca="false">metadata!$H$19*(denatran!M361 + denatran!N361)</f>
        <v>23679.2472317465</v>
      </c>
      <c r="U361" s="0" t="n">
        <f aca="false">metadata!$H$20*(denatran!M361 + denatran!N361)</f>
        <v>3382.74960453522</v>
      </c>
      <c r="V361" s="0" t="n">
        <f aca="false">metadata!$H$21*(denatran!M361 + denatran!N361)</f>
        <v>1127.58320151174</v>
      </c>
      <c r="W361" s="0" t="n">
        <f aca="false">IF(B361&lt;2010, 0, metadata!$H$22*(denatran!M361 + denatran!N361))</f>
        <v>0</v>
      </c>
      <c r="X361" s="0" t="n">
        <f aca="false">IF(B361&lt;2010, 0, metadata!$H$23*(denatran!M361 + denatran!N361))</f>
        <v>0</v>
      </c>
      <c r="Y361" s="0" t="n">
        <f aca="false">IF(B361&lt;2010, 0, metadata!$H$24*(denatran!M361 + denatran!N361))</f>
        <v>0</v>
      </c>
      <c r="Z361" s="0" t="n">
        <f aca="false">IF(B361&lt;2010, 0, metadata!$H$25*(denatran!M361 + denatran!N361))</f>
        <v>0</v>
      </c>
      <c r="AA361" s="0" t="n">
        <f aca="false">IF(B361&lt;2010, 0, metadata!$H$26*(denatran!M361 + denatran!N361))</f>
        <v>0</v>
      </c>
      <c r="AB361" s="0" t="n">
        <f aca="false">IF(B361&lt;2010, 0, metadata!$H$27*(denatran!M361 + denatran!N361))</f>
        <v>0</v>
      </c>
    </row>
    <row r="362" customFormat="false" ht="12.8" hidden="false" customHeight="false" outlineLevel="0" collapsed="false">
      <c r="A362" s="0" t="str">
        <f aca="false">denatran!A362</f>
        <v>MARANHAO</v>
      </c>
      <c r="B362" s="0" t="n">
        <f aca="false">denatran!B362</f>
        <v>2018</v>
      </c>
      <c r="C362" s="0" t="n">
        <f aca="false">metadata!$H$2*denatran!$D362</f>
        <v>113622.951451911</v>
      </c>
      <c r="D362" s="0" t="n">
        <f aca="false">IF(B362&gt;2006, 0, metadata!$H$3*denatran!D362)</f>
        <v>0</v>
      </c>
      <c r="E362" s="0" t="n">
        <f aca="false">IF(B362&lt;2003, 0, metadata!$H$4*denatran!D362)</f>
        <v>143921.68545496</v>
      </c>
      <c r="F362" s="0" t="n">
        <f aca="false">IF(B362&lt;2003, 0, metadata!$H$5*denatran!D362)</f>
        <v>170068.08460367</v>
      </c>
      <c r="G362" s="0" t="n">
        <f aca="false">IF(B362&lt;2003, 0, metadata!$H$6*(denatran!H362 + denatran!I362 + denatran!X362))</f>
        <v>40614.382573153</v>
      </c>
      <c r="H362" s="0" t="n">
        <f aca="false">IF(B362&gt;2006, 0, metadata!$H$7*(denatran!H362 + denatran!I362 + denatran!X362))</f>
        <v>0</v>
      </c>
      <c r="I362" s="0" t="n">
        <f aca="false">IF(B362&lt;2003, 0, metadata!$H$8*(denatran!H362 + denatran!I362 + denatran!X362))</f>
        <v>35499.8552417249</v>
      </c>
      <c r="J362" s="0" t="n">
        <f aca="false">IF(B362&lt;2003, 0, metadata!$H$9*(denatran!H362 + denatran!I362 + denatran!X362))</f>
        <v>41949.1500921667</v>
      </c>
      <c r="K362" s="0" t="n">
        <f aca="false">metadata!$H$10*(denatran!H362 + denatran!I362 + denatran!X362)</f>
        <v>34535.5478117607</v>
      </c>
      <c r="L362" s="5" t="n">
        <f aca="false">metadata!$H$11*(denatran!G362 + denatran!F362)</f>
        <v>3417.51347209813</v>
      </c>
      <c r="M362" s="0" t="n">
        <f aca="false">metadata!$H$12*(denatran!G362 + denatran!F362)</f>
        <v>11307.8399882362</v>
      </c>
      <c r="N362" s="0" t="n">
        <f aca="false">metadata!$H$13*(denatran!G362 + denatran!F362)</f>
        <v>6447.30839557672</v>
      </c>
      <c r="O362" s="0" t="n">
        <f aca="false">metadata!$H$14*(denatran!G362 + denatran!F362)</f>
        <v>11892.8671880429</v>
      </c>
      <c r="P362" s="0" t="n">
        <f aca="false">metadata!$H$15*(denatran!G362 + denatran!F362)</f>
        <v>13206.4709560461</v>
      </c>
      <c r="Q362" s="0" t="n">
        <f aca="false">metadata!$H$16*(denatran!L362 + denatran!O362)</f>
        <v>8382.46363709238</v>
      </c>
      <c r="R362" s="0" t="n">
        <f aca="false">metadata!$H$17*(denatran!L362 + denatran!O362)</f>
        <v>2027.82786257087</v>
      </c>
      <c r="S362" s="0" t="n">
        <f aca="false">metadata!$H$18*(denatran!L362 + denatran!O362)</f>
        <v>3795.70850033675</v>
      </c>
      <c r="T362" s="0" t="n">
        <f aca="false">metadata!$H$19*(denatran!M362 + denatran!N362)</f>
        <v>617036.16910411</v>
      </c>
      <c r="U362" s="0" t="n">
        <f aca="false">metadata!$H$20*(denatran!M362 + denatran!N362)</f>
        <v>88148.02415773</v>
      </c>
      <c r="V362" s="0" t="n">
        <f aca="false">metadata!$H$21*(denatran!M362 + denatran!N362)</f>
        <v>29382.6747192433</v>
      </c>
      <c r="W362" s="0" t="n">
        <f aca="false">IF(B362&lt;2010, 0, metadata!$H$22*(denatran!M362 + denatran!N362))</f>
        <v>106677.981064044</v>
      </c>
      <c r="X362" s="0" t="n">
        <f aca="false">IF(B362&lt;2010, 0, metadata!$H$23*(denatran!M362 + denatran!N362))</f>
        <v>16708.5994437658</v>
      </c>
      <c r="Y362" s="0" t="n">
        <f aca="false">IF(B362&lt;2010, 0, metadata!$H$24*(denatran!M362 + denatran!N362))</f>
        <v>5141.10752115872</v>
      </c>
      <c r="Z362" s="0" t="n">
        <f aca="false">IF(B362&lt;2010, 0, metadata!$H$25*(denatran!M362 + denatran!N362))</f>
        <v>126058.278511658</v>
      </c>
      <c r="AA362" s="0" t="n">
        <f aca="false">IF(B362&lt;2010, 0, metadata!$H$26*(denatran!M362 + denatran!N362))</f>
        <v>19744.0677186933</v>
      </c>
      <c r="AB362" s="0" t="n">
        <f aca="false">IF(B362&lt;2010, 0, metadata!$H$27*(denatran!M362 + denatran!N362))</f>
        <v>6075.09775959793</v>
      </c>
    </row>
    <row r="363" customFormat="false" ht="12.8" hidden="false" customHeight="false" outlineLevel="0" collapsed="false">
      <c r="A363" s="0" t="str">
        <f aca="false">denatran!A363</f>
        <v>MARANHAO</v>
      </c>
      <c r="B363" s="0" t="n">
        <f aca="false">denatran!B363</f>
        <v>2017</v>
      </c>
      <c r="C363" s="0" t="n">
        <f aca="false">metadata!$H$2*denatran!$D363</f>
        <v>108186.11636567</v>
      </c>
      <c r="D363" s="0" t="n">
        <f aca="false">IF(B363&gt;2006, 0, metadata!$H$3*denatran!D363)</f>
        <v>0</v>
      </c>
      <c r="E363" s="0" t="n">
        <f aca="false">IF(B363&lt;2003, 0, metadata!$H$4*denatran!D363)</f>
        <v>137035.062117388</v>
      </c>
      <c r="F363" s="0" t="n">
        <f aca="false">IF(B363&lt;2003, 0, metadata!$H$5*denatran!D363)</f>
        <v>161930.361391873</v>
      </c>
      <c r="G363" s="0" t="n">
        <f aca="false">IF(B363&lt;2003, 0, metadata!$H$6*(denatran!H363 + denatran!I363 + denatran!X363))</f>
        <v>38173.6207223372</v>
      </c>
      <c r="H363" s="0" t="n">
        <f aca="false">IF(B363&gt;2006, 0, metadata!$H$7*(denatran!H363 + denatran!I363 + denatran!X363))</f>
        <v>0</v>
      </c>
      <c r="I363" s="0" t="n">
        <f aca="false">IF(B363&lt;2003, 0, metadata!$H$8*(denatran!H363 + denatran!I363 + denatran!X363))</f>
        <v>33366.4560148028</v>
      </c>
      <c r="J363" s="0" t="n">
        <f aca="false">IF(B363&lt;2003, 0, metadata!$H$9*(denatran!H363 + denatran!I363 + denatran!X363))</f>
        <v>39428.1740552988</v>
      </c>
      <c r="K363" s="0" t="n">
        <f aca="false">metadata!$H$10*(denatran!H363 + denatran!I363 + denatran!X363)</f>
        <v>32460.0996021482</v>
      </c>
      <c r="L363" s="5" t="n">
        <f aca="false">metadata!$H$11*(denatran!G363 + denatran!F363)</f>
        <v>3282.65049664751</v>
      </c>
      <c r="M363" s="0" t="n">
        <f aca="false">metadata!$H$12*(denatran!G363 + denatran!F363)</f>
        <v>10861.6065032232</v>
      </c>
      <c r="N363" s="0" t="n">
        <f aca="false">metadata!$H$13*(denatran!G363 + denatran!F363)</f>
        <v>6192.88271416414</v>
      </c>
      <c r="O363" s="0" t="n">
        <f aca="false">metadata!$H$14*(denatran!G363 + denatran!F363)</f>
        <v>11423.5471784179</v>
      </c>
      <c r="P363" s="0" t="n">
        <f aca="false">metadata!$H$15*(denatran!G363 + denatran!F363)</f>
        <v>12685.3131075472</v>
      </c>
      <c r="Q363" s="0" t="n">
        <f aca="false">metadata!$H$16*(denatran!L363 + denatran!O363)</f>
        <v>8075.62982804774</v>
      </c>
      <c r="R363" s="0" t="n">
        <f aca="false">metadata!$H$17*(denatran!L363 + denatran!O363)</f>
        <v>1953.60074103512</v>
      </c>
      <c r="S363" s="0" t="n">
        <f aca="false">metadata!$H$18*(denatran!L363 + denatran!O363)</f>
        <v>3656.76943091713</v>
      </c>
      <c r="T363" s="0" t="n">
        <f aca="false">metadata!$H$19*(denatran!M363 + denatran!N363)</f>
        <v>590863.386847782</v>
      </c>
      <c r="U363" s="0" t="n">
        <f aca="false">metadata!$H$20*(denatran!M363 + denatran!N363)</f>
        <v>84409.0552639688</v>
      </c>
      <c r="V363" s="0" t="n">
        <f aca="false">metadata!$H$21*(denatran!M363 + denatran!N363)</f>
        <v>28136.3517546563</v>
      </c>
      <c r="W363" s="0" t="n">
        <f aca="false">IF(B363&lt;2010, 0, metadata!$H$22*(denatran!M363 + denatran!N363))</f>
        <v>102153.028217296</v>
      </c>
      <c r="X363" s="0" t="n">
        <f aca="false">IF(B363&lt;2010, 0, metadata!$H$23*(denatran!M363 + denatran!N363))</f>
        <v>15999.871889456</v>
      </c>
      <c r="Y363" s="0" t="n">
        <f aca="false">IF(B363&lt;2010, 0, metadata!$H$24*(denatran!M363 + denatran!N363))</f>
        <v>4923.03750444799</v>
      </c>
      <c r="Z363" s="0" t="n">
        <f aca="false">IF(B363&lt;2010, 0, metadata!$H$25*(denatran!M363 + denatran!N363))</f>
        <v>120711.272873587</v>
      </c>
      <c r="AA363" s="0" t="n">
        <f aca="false">IF(B363&lt;2010, 0, metadata!$H$26*(denatran!M363 + denatran!N363))</f>
        <v>18906.5849079111</v>
      </c>
      <c r="AB363" s="0" t="n">
        <f aca="false">IF(B363&lt;2010, 0, metadata!$H$27*(denatran!M363 + denatran!N363))</f>
        <v>5817.41074089573</v>
      </c>
    </row>
    <row r="364" customFormat="false" ht="12.8" hidden="false" customHeight="false" outlineLevel="0" collapsed="false">
      <c r="A364" s="0" t="str">
        <f aca="false">denatran!A364</f>
        <v>MARANHAO</v>
      </c>
      <c r="B364" s="0" t="n">
        <f aca="false">denatran!B364</f>
        <v>2016</v>
      </c>
      <c r="C364" s="0" t="n">
        <f aca="false">metadata!$H$2*denatran!$D364</f>
        <v>103727.000029788</v>
      </c>
      <c r="D364" s="0" t="n">
        <f aca="false">IF(B364&gt;2006, 0, metadata!$H$3*denatran!D364)</f>
        <v>0</v>
      </c>
      <c r="E364" s="0" t="n">
        <f aca="false">IF(B364&lt;2003, 0, metadata!$H$4*denatran!D364)</f>
        <v>131386.876337146</v>
      </c>
      <c r="F364" s="0" t="n">
        <f aca="false">IF(B364&lt;2003, 0, metadata!$H$5*denatran!D364)</f>
        <v>155256.063949518</v>
      </c>
      <c r="G364" s="0" t="n">
        <f aca="false">IF(B364&lt;2003, 0, metadata!$H$6*(denatran!H364 + denatran!I364 + denatran!X364))</f>
        <v>35997.0881361052</v>
      </c>
      <c r="H364" s="0" t="n">
        <f aca="false">IF(B364&gt;2006, 0, metadata!$H$7*(denatran!H364 + denatran!I364 + denatran!X364))</f>
        <v>0</v>
      </c>
      <c r="I364" s="0" t="n">
        <f aca="false">IF(B364&lt;2003, 0, metadata!$H$8*(denatran!H364 + denatran!I364 + denatran!X364))</f>
        <v>31464.0119335475</v>
      </c>
      <c r="J364" s="0" t="n">
        <f aca="false">IF(B364&lt;2003, 0, metadata!$H$9*(denatran!H364 + denatran!I364 + denatran!X364))</f>
        <v>37180.1110205873</v>
      </c>
      <c r="K364" s="0" t="n">
        <f aca="false">metadata!$H$10*(denatran!H364 + denatran!I364 + denatran!X364)</f>
        <v>30609.3329418332</v>
      </c>
      <c r="L364" s="5" t="n">
        <f aca="false">metadata!$H$11*(denatran!G364 + denatran!F364)</f>
        <v>3185.75004550226</v>
      </c>
      <c r="M364" s="0" t="n">
        <f aca="false">metadata!$H$12*(denatran!G364 + denatran!F364)</f>
        <v>10540.9831010672</v>
      </c>
      <c r="N364" s="0" t="n">
        <f aca="false">metadata!$H$13*(denatran!G364 + denatran!F364)</f>
        <v>6010.07521470449</v>
      </c>
      <c r="O364" s="0" t="n">
        <f aca="false">metadata!$H$14*(denatran!G364 + denatran!F364)</f>
        <v>11086.3358681069</v>
      </c>
      <c r="P364" s="0" t="n">
        <f aca="false">metadata!$H$15*(denatran!G364 + denatran!F364)</f>
        <v>12310.8557706192</v>
      </c>
      <c r="Q364" s="0" t="n">
        <f aca="false">metadata!$H$16*(denatran!L364 + denatran!O364)</f>
        <v>7744.01328827258</v>
      </c>
      <c r="R364" s="0" t="n">
        <f aca="false">metadata!$H$17*(denatran!L364 + denatran!O364)</f>
        <v>1873.37835199071</v>
      </c>
      <c r="S364" s="0" t="n">
        <f aca="false">metadata!$H$18*(denatran!L364 + denatran!O364)</f>
        <v>3506.60835973669</v>
      </c>
      <c r="T364" s="0" t="n">
        <f aca="false">metadata!$H$19*(denatran!M364 + denatran!N364)</f>
        <v>561633.303607363</v>
      </c>
      <c r="U364" s="0" t="n">
        <f aca="false">metadata!$H$20*(denatran!M364 + denatran!N364)</f>
        <v>80233.3290867661</v>
      </c>
      <c r="V364" s="0" t="n">
        <f aca="false">metadata!$H$21*(denatran!M364 + denatran!N364)</f>
        <v>26744.443028922</v>
      </c>
      <c r="W364" s="0" t="n">
        <f aca="false">IF(B364&lt;2010, 0, metadata!$H$22*(denatran!M364 + denatran!N364))</f>
        <v>97099.5055511138</v>
      </c>
      <c r="X364" s="0" t="n">
        <f aca="false">IF(B364&lt;2010, 0, metadata!$H$23*(denatran!M364 + denatran!N364))</f>
        <v>15208.3562911383</v>
      </c>
      <c r="Y364" s="0" t="n">
        <f aca="false">IF(B364&lt;2010, 0, metadata!$H$24*(denatran!M364 + denatran!N364))</f>
        <v>4679.49424342716</v>
      </c>
      <c r="Z364" s="0" t="n">
        <f aca="false">IF(B364&lt;2010, 0, metadata!$H$25*(denatran!M364 + denatran!N364))</f>
        <v>114739.671598755</v>
      </c>
      <c r="AA364" s="0" t="n">
        <f aca="false">IF(B364&lt;2010, 0, metadata!$H$26*(denatran!M364 + denatran!N364))</f>
        <v>17971.2738648651</v>
      </c>
      <c r="AB364" s="0" t="n">
        <f aca="false">IF(B364&lt;2010, 0, metadata!$H$27*(denatran!M364 + denatran!N364))</f>
        <v>5529.62272765081</v>
      </c>
    </row>
    <row r="365" customFormat="false" ht="12.8" hidden="false" customHeight="false" outlineLevel="0" collapsed="false">
      <c r="A365" s="0" t="str">
        <f aca="false">denatran!A365</f>
        <v>MARANHAO</v>
      </c>
      <c r="B365" s="0" t="n">
        <f aca="false">denatran!B365</f>
        <v>2015</v>
      </c>
      <c r="C365" s="0" t="n">
        <f aca="false">metadata!$H$2*denatran!$D365</f>
        <v>99767.1609566766</v>
      </c>
      <c r="D365" s="0" t="n">
        <f aca="false">IF(B365&gt;2006, 0, metadata!$H$3*denatran!D365)</f>
        <v>0</v>
      </c>
      <c r="E365" s="0" t="n">
        <f aca="false">IF(B365&lt;2003, 0, metadata!$H$4*denatran!D365)</f>
        <v>126371.105260526</v>
      </c>
      <c r="F365" s="0" t="n">
        <f aca="false">IF(B365&lt;2003, 0, metadata!$H$5*denatran!D365)</f>
        <v>149329.072633965</v>
      </c>
      <c r="G365" s="0" t="n">
        <f aca="false">IF(B365&lt;2003, 0, metadata!$H$6*(denatran!H365 + denatran!I365 + denatran!X365))</f>
        <v>33885.0980920696</v>
      </c>
      <c r="H365" s="0" t="n">
        <f aca="false">IF(B365&gt;2006, 0, metadata!$H$7*(denatran!H365 + denatran!I365 + denatran!X365))</f>
        <v>0</v>
      </c>
      <c r="I365" s="0" t="n">
        <f aca="false">IF(B365&lt;2003, 0, metadata!$H$8*(denatran!H365 + denatran!I365 + denatran!X365))</f>
        <v>29617.9826186814</v>
      </c>
      <c r="J365" s="0" t="n">
        <f aca="false">IF(B365&lt;2003, 0, metadata!$H$9*(denatran!H365 + denatran!I365 + denatran!X365))</f>
        <v>34998.7116803207</v>
      </c>
      <c r="K365" s="0" t="n">
        <f aca="false">metadata!$H$10*(denatran!H365 + denatran!I365 + denatran!X365)</f>
        <v>28813.4486140983</v>
      </c>
      <c r="L365" s="5" t="n">
        <f aca="false">metadata!$H$11*(denatran!G365 + denatran!F365)</f>
        <v>3064.62448157071</v>
      </c>
      <c r="M365" s="0" t="n">
        <f aca="false">metadata!$H$12*(denatran!G365 + denatran!F365)</f>
        <v>10140.2038483721</v>
      </c>
      <c r="N365" s="0" t="n">
        <f aca="false">metadata!$H$13*(denatran!G365 + denatran!F365)</f>
        <v>5781.56584037994</v>
      </c>
      <c r="O365" s="0" t="n">
        <f aca="false">metadata!$H$14*(denatran!G365 + denatran!F365)</f>
        <v>10664.8217302181</v>
      </c>
      <c r="P365" s="0" t="n">
        <f aca="false">metadata!$H$15*(denatran!G365 + denatran!F365)</f>
        <v>11842.7840994592</v>
      </c>
      <c r="Q365" s="0" t="n">
        <f aca="false">metadata!$H$16*(denatran!L365 + denatran!O365)</f>
        <v>7400.59544814955</v>
      </c>
      <c r="R365" s="0" t="n">
        <f aca="false">metadata!$H$17*(denatran!L365 + denatran!O365)</f>
        <v>1790.30107365647</v>
      </c>
      <c r="S365" s="0" t="n">
        <f aca="false">metadata!$H$18*(denatran!L365 + denatran!O365)</f>
        <v>3351.10347819396</v>
      </c>
      <c r="T365" s="0" t="n">
        <f aca="false">metadata!$H$19*(denatran!M365 + denatran!N365)</f>
        <v>528650.442682555</v>
      </c>
      <c r="U365" s="0" t="n">
        <f aca="false">metadata!$H$20*(denatran!M365 + denatran!N365)</f>
        <v>75521.4918117935</v>
      </c>
      <c r="V365" s="0" t="n">
        <f aca="false">metadata!$H$21*(denatran!M365 + denatran!N365)</f>
        <v>25173.8306039312</v>
      </c>
      <c r="W365" s="0" t="n">
        <f aca="false">IF(B365&lt;2010, 0, metadata!$H$22*(denatran!M365 + denatran!N365))</f>
        <v>91397.1736792507</v>
      </c>
      <c r="X365" s="0" t="n">
        <f aca="false">IF(B365&lt;2010, 0, metadata!$H$23*(denatran!M365 + denatran!N365))</f>
        <v>14315.2199738585</v>
      </c>
      <c r="Y365" s="0" t="n">
        <f aca="false">IF(B365&lt;2010, 0, metadata!$H$24*(denatran!M365 + denatran!N365))</f>
        <v>4404.68306887954</v>
      </c>
      <c r="Z365" s="0" t="n">
        <f aca="false">IF(B365&lt;2010, 0, metadata!$H$25*(denatran!M365 + denatran!N365))</f>
        <v>108001.391289178</v>
      </c>
      <c r="AA365" s="0" t="n">
        <f aca="false">IF(B365&lt;2010, 0, metadata!$H$26*(denatran!M365 + denatran!N365))</f>
        <v>16915.8805633652</v>
      </c>
      <c r="AB365" s="0" t="n">
        <f aca="false">IF(B365&lt;2010, 0, metadata!$H$27*(denatran!M365 + denatran!N365))</f>
        <v>5204.88632718929</v>
      </c>
    </row>
    <row r="366" customFormat="false" ht="12.8" hidden="false" customHeight="false" outlineLevel="0" collapsed="false">
      <c r="A366" s="0" t="str">
        <f aca="false">denatran!A366</f>
        <v>MARANHAO</v>
      </c>
      <c r="B366" s="0" t="n">
        <f aca="false">denatran!B366</f>
        <v>2014</v>
      </c>
      <c r="C366" s="0" t="n">
        <f aca="false">metadata!$H$2*denatran!$D366</f>
        <v>94206.0925609198</v>
      </c>
      <c r="D366" s="0" t="n">
        <f aca="false">IF(B366&gt;2006, 0, metadata!$H$3*denatran!D366)</f>
        <v>0</v>
      </c>
      <c r="E366" s="0" t="n">
        <f aca="false">IF(B366&lt;2003, 0, metadata!$H$4*denatran!D366)</f>
        <v>119327.120517828</v>
      </c>
      <c r="F366" s="0" t="n">
        <f aca="false">IF(B366&lt;2003, 0, metadata!$H$5*denatran!D366)</f>
        <v>141005.400010335</v>
      </c>
      <c r="G366" s="0" t="n">
        <f aca="false">IF(B366&lt;2003, 0, metadata!$H$6*(denatran!H366 + denatran!I366 + denatran!X366))</f>
        <v>31336.589711628</v>
      </c>
      <c r="H366" s="0" t="n">
        <f aca="false">IF(B366&gt;2006, 0, metadata!$H$7*(denatran!H366 + denatran!I366 + denatran!X366))</f>
        <v>0</v>
      </c>
      <c r="I366" s="0" t="n">
        <f aca="false">IF(B366&lt;2003, 0, metadata!$H$8*(denatran!H366 + denatran!I366 + denatran!X366))</f>
        <v>27390.4052715422</v>
      </c>
      <c r="J366" s="0" t="n">
        <f aca="false">IF(B366&lt;2003, 0, metadata!$H$9*(denatran!H366 + denatran!I366 + denatran!X366))</f>
        <v>32366.4480882365</v>
      </c>
      <c r="K366" s="0" t="n">
        <f aca="false">metadata!$H$10*(denatran!H366 + denatran!I366 + denatran!X366)</f>
        <v>26646.380510505</v>
      </c>
      <c r="L366" s="5" t="n">
        <f aca="false">metadata!$H$11*(denatran!G366 + denatran!F366)</f>
        <v>2887.58912989757</v>
      </c>
      <c r="M366" s="0" t="n">
        <f aca="false">metadata!$H$12*(denatran!G366 + denatran!F366)</f>
        <v>9554.43075769515</v>
      </c>
      <c r="N366" s="0" t="n">
        <f aca="false">metadata!$H$13*(denatran!G366 + denatran!F366)</f>
        <v>5447.57988290679</v>
      </c>
      <c r="O366" s="0" t="n">
        <f aca="false">metadata!$H$14*(denatran!G366 + denatran!F366)</f>
        <v>10048.7428347794</v>
      </c>
      <c r="P366" s="0" t="n">
        <f aca="false">metadata!$H$15*(denatran!G366 + denatran!F366)</f>
        <v>11158.6573947211</v>
      </c>
      <c r="Q366" s="0" t="n">
        <f aca="false">metadata!$H$16*(denatran!L366 + denatran!O366)</f>
        <v>6916.74213388687</v>
      </c>
      <c r="R366" s="0" t="n">
        <f aca="false">metadata!$H$17*(denatran!L366 + denatran!O366)</f>
        <v>1673.25061277317</v>
      </c>
      <c r="S366" s="0" t="n">
        <f aca="false">metadata!$H$18*(denatran!L366 + denatran!O366)</f>
        <v>3132.00725333995</v>
      </c>
      <c r="T366" s="0" t="n">
        <f aca="false">metadata!$H$19*(denatran!M366 + denatran!N366)</f>
        <v>481460.160004276</v>
      </c>
      <c r="U366" s="0" t="n">
        <f aca="false">metadata!$H$20*(denatran!M366 + denatran!N366)</f>
        <v>68780.0228577537</v>
      </c>
      <c r="V366" s="0" t="n">
        <f aca="false">metadata!$H$21*(denatran!M366 + denatran!N366)</f>
        <v>22926.6742859179</v>
      </c>
      <c r="W366" s="0" t="n">
        <f aca="false">IF(B366&lt;2010, 0, metadata!$H$22*(denatran!M366 + denatran!N366))</f>
        <v>83238.5529467425</v>
      </c>
      <c r="X366" s="0" t="n">
        <f aca="false">IF(B366&lt;2010, 0, metadata!$H$23*(denatran!M366 + denatran!N366))</f>
        <v>13037.36371455</v>
      </c>
      <c r="Y366" s="0" t="n">
        <f aca="false">IF(B366&lt;2010, 0, metadata!$H$24*(denatran!M366 + denatran!N366))</f>
        <v>4011.49652755385</v>
      </c>
      <c r="Z366" s="0" t="n">
        <f aca="false">IF(B366&lt;2010, 0, metadata!$H$25*(denatran!M366 + denatran!N366))</f>
        <v>98360.5856204614</v>
      </c>
      <c r="AA366" s="0" t="n">
        <f aca="false">IF(B366&lt;2010, 0, metadata!$H$26*(denatran!M366 + denatran!N366))</f>
        <v>15405.8748562168</v>
      </c>
      <c r="AB366" s="0" t="n">
        <f aca="false">IF(B366&lt;2010, 0, metadata!$H$27*(denatran!M366 + denatran!N366))</f>
        <v>4740.26918652824</v>
      </c>
    </row>
    <row r="367" customFormat="false" ht="12.8" hidden="false" customHeight="false" outlineLevel="0" collapsed="false">
      <c r="A367" s="0" t="str">
        <f aca="false">denatran!A367</f>
        <v>MARANHAO</v>
      </c>
      <c r="B367" s="0" t="n">
        <f aca="false">denatran!B367</f>
        <v>2013</v>
      </c>
      <c r="C367" s="0" t="n">
        <f aca="false">metadata!$H$2*denatran!$D367</f>
        <v>87456.3431910983</v>
      </c>
      <c r="D367" s="0" t="n">
        <f aca="false">IF(B367&gt;2006, 0, metadata!$H$3*denatran!D367)</f>
        <v>0</v>
      </c>
      <c r="E367" s="0" t="n">
        <f aca="false">IF(B367&lt;2003, 0, metadata!$H$4*denatran!D367)</f>
        <v>110777.480737397</v>
      </c>
      <c r="F367" s="0" t="n">
        <f aca="false">IF(B367&lt;2003, 0, metadata!$H$5*denatran!D367)</f>
        <v>130902.538465093</v>
      </c>
      <c r="G367" s="0" t="n">
        <f aca="false">IF(B367&lt;2003, 0, metadata!$H$6*(denatran!H367 + denatran!I367 + denatran!X367))</f>
        <v>28328.643806327</v>
      </c>
      <c r="H367" s="0" t="n">
        <f aca="false">IF(B367&gt;2006, 0, metadata!$H$7*(denatran!H367 + denatran!I367 + denatran!X367))</f>
        <v>0</v>
      </c>
      <c r="I367" s="0" t="n">
        <f aca="false">IF(B367&lt;2003, 0, metadata!$H$8*(denatran!H367 + denatran!I367 + denatran!X367))</f>
        <v>24761.246893453</v>
      </c>
      <c r="J367" s="0" t="n">
        <f aca="false">IF(B367&lt;2003, 0, metadata!$H$9*(denatran!H367 + denatran!I367 + denatran!X367))</f>
        <v>29259.6478303889</v>
      </c>
      <c r="K367" s="0" t="n">
        <f aca="false">metadata!$H$10*(denatran!H367 + denatran!I367 + denatran!X367)</f>
        <v>24088.6398027494</v>
      </c>
      <c r="L367" s="5" t="n">
        <f aca="false">metadata!$H$11*(denatran!G367 + denatran!F367)</f>
        <v>2666.01797636424</v>
      </c>
      <c r="M367" s="0" t="n">
        <f aca="false">metadata!$H$12*(denatran!G367 + denatran!F367)</f>
        <v>8821.29797837486</v>
      </c>
      <c r="N367" s="0" t="n">
        <f aca="false">metadata!$H$13*(denatran!G367 + denatran!F367)</f>
        <v>5029.57492987407</v>
      </c>
      <c r="O367" s="0" t="n">
        <f aca="false">metadata!$H$14*(denatran!G367 + denatran!F367)</f>
        <v>9277.68038742186</v>
      </c>
      <c r="P367" s="0" t="n">
        <f aca="false">metadata!$H$15*(denatran!G367 + denatran!F367)</f>
        <v>10302.428727965</v>
      </c>
      <c r="Q367" s="0" t="n">
        <f aca="false">metadata!$H$16*(denatran!L367 + denatran!O367)</f>
        <v>6469.47285070258</v>
      </c>
      <c r="R367" s="0" t="n">
        <f aca="false">metadata!$H$17*(denatran!L367 + denatran!O367)</f>
        <v>1565.05030868837</v>
      </c>
      <c r="S367" s="0" t="n">
        <f aca="false">metadata!$H$18*(denatran!L367 + denatran!O367)</f>
        <v>2929.47684060904</v>
      </c>
      <c r="T367" s="0" t="n">
        <f aca="false">metadata!$H$19*(denatran!M367 + denatran!N367)</f>
        <v>429416.130844196</v>
      </c>
      <c r="U367" s="0" t="n">
        <f aca="false">metadata!$H$20*(denatran!M367 + denatran!N367)</f>
        <v>61345.1615491709</v>
      </c>
      <c r="V367" s="0" t="n">
        <f aca="false">metadata!$H$21*(denatran!M367 + denatran!N367)</f>
        <v>20448.387183057</v>
      </c>
      <c r="W367" s="0" t="n">
        <f aca="false">IF(B367&lt;2010, 0, metadata!$H$22*(denatran!M367 + denatran!N367))</f>
        <v>74240.7790151161</v>
      </c>
      <c r="X367" s="0" t="n">
        <f aca="false">IF(B367&lt;2010, 0, metadata!$H$23*(denatran!M367 + denatran!N367))</f>
        <v>11628.0738216447</v>
      </c>
      <c r="Y367" s="0" t="n">
        <f aca="false">IF(B367&lt;2010, 0, metadata!$H$24*(denatran!M367 + denatran!N367))</f>
        <v>3577.86886819836</v>
      </c>
      <c r="Z367" s="0" t="n">
        <f aca="false">IF(B367&lt;2010, 0, metadata!$H$25*(denatran!M367 + denatran!N367))</f>
        <v>87728.1769364524</v>
      </c>
      <c r="AA367" s="0" t="n">
        <f aca="false">IF(B367&lt;2010, 0, metadata!$H$26*(denatran!M367 + denatran!N367))</f>
        <v>13740.5578334202</v>
      </c>
      <c r="AB367" s="0" t="n">
        <f aca="false">IF(B367&lt;2010, 0, metadata!$H$27*(denatran!M367 + denatran!N367))</f>
        <v>4227.86394874467</v>
      </c>
    </row>
    <row r="368" customFormat="false" ht="12.8" hidden="false" customHeight="false" outlineLevel="0" collapsed="false">
      <c r="A368" s="0" t="str">
        <f aca="false">denatran!A368</f>
        <v>MARANHAO</v>
      </c>
      <c r="B368" s="0" t="n">
        <f aca="false">denatran!B368</f>
        <v>2012</v>
      </c>
      <c r="C368" s="0" t="n">
        <f aca="false">metadata!$H$2*denatran!$D368</f>
        <v>80166.4263497143</v>
      </c>
      <c r="D368" s="0" t="n">
        <f aca="false">IF(B368&gt;2006, 0, metadata!$H$3*denatran!D368)</f>
        <v>0</v>
      </c>
      <c r="E368" s="0" t="n">
        <f aca="false">IF(B368&lt;2003, 0, metadata!$H$4*denatran!D368)</f>
        <v>101543.632247881</v>
      </c>
      <c r="F368" s="0" t="n">
        <f aca="false">IF(B368&lt;2003, 0, metadata!$H$5*denatran!D368)</f>
        <v>119991.167317875</v>
      </c>
      <c r="G368" s="0" t="n">
        <f aca="false">IF(B368&lt;2003, 0, metadata!$H$6*(denatran!H368 + denatran!I368 + denatran!X368))</f>
        <v>25358.1062316051</v>
      </c>
      <c r="H368" s="0" t="n">
        <f aca="false">IF(B368&gt;2006, 0, metadata!$H$7*(denatran!H368 + denatran!I368 + denatran!X368))</f>
        <v>0</v>
      </c>
      <c r="I368" s="0" t="n">
        <f aca="false">IF(B368&lt;2003, 0, metadata!$H$8*(denatran!H368 + denatran!I368 + denatran!X368))</f>
        <v>22164.7860534342</v>
      </c>
      <c r="J368" s="0" t="n">
        <f aca="false">IF(B368&lt;2003, 0, metadata!$H$9*(denatran!H368 + denatran!I368 + denatran!X368))</f>
        <v>26191.4853056482</v>
      </c>
      <c r="K368" s="0" t="n">
        <f aca="false">metadata!$H$10*(denatran!H368 + denatran!I368 + denatran!X368)</f>
        <v>21562.7084469382</v>
      </c>
      <c r="L368" s="5" t="n">
        <f aca="false">metadata!$H$11*(denatran!G368 + denatran!F368)</f>
        <v>2439.42454335082</v>
      </c>
      <c r="M368" s="0" t="n">
        <f aca="false">metadata!$H$12*(denatran!G368 + denatran!F368)</f>
        <v>8071.54752272331</v>
      </c>
      <c r="N368" s="0" t="n">
        <f aca="false">metadata!$H$13*(denatran!G368 + denatran!F368)</f>
        <v>4602.09519790594</v>
      </c>
      <c r="O368" s="0" t="n">
        <f aca="false">metadata!$H$14*(denatran!G368 + denatran!F368)</f>
        <v>8489.14052459087</v>
      </c>
      <c r="P368" s="0" t="n">
        <f aca="false">metadata!$H$15*(denatran!G368 + denatran!F368)</f>
        <v>9426.79221142905</v>
      </c>
      <c r="Q368" s="0" t="n">
        <f aca="false">metadata!$H$16*(denatran!L368 + denatran!O368)</f>
        <v>5998.60096682255</v>
      </c>
      <c r="R368" s="0" t="n">
        <f aca="false">metadata!$H$17*(denatran!L368 + denatran!O368)</f>
        <v>1451.14022602389</v>
      </c>
      <c r="S368" s="0" t="n">
        <f aca="false">metadata!$H$18*(denatran!L368 + denatran!O368)</f>
        <v>2716.25880715355</v>
      </c>
      <c r="T368" s="0" t="n">
        <f aca="false">metadata!$H$19*(denatran!M368 + denatran!N368)</f>
        <v>374792.636964391</v>
      </c>
      <c r="U368" s="0" t="n">
        <f aca="false">metadata!$H$20*(denatran!M368 + denatran!N368)</f>
        <v>53541.8052806273</v>
      </c>
      <c r="V368" s="0" t="n">
        <f aca="false">metadata!$H$21*(denatran!M368 + denatran!N368)</f>
        <v>17847.2684268758</v>
      </c>
      <c r="W368" s="0" t="n">
        <f aca="false">IF(B368&lt;2010, 0, metadata!$H$22*(denatran!M368 + denatran!N368))</f>
        <v>64797.0472899204</v>
      </c>
      <c r="X368" s="0" t="n">
        <f aca="false">IF(B368&lt;2010, 0, metadata!$H$23*(denatran!M368 + denatran!N368))</f>
        <v>10148.9351176983</v>
      </c>
      <c r="Y368" s="0" t="n">
        <f aca="false">IF(B368&lt;2010, 0, metadata!$H$24*(denatran!M368 + denatran!N368))</f>
        <v>3122.74926698411</v>
      </c>
      <c r="Z368" s="0" t="n">
        <f aca="false">IF(B368&lt;2010, 0, metadata!$H$25*(denatran!M368 + denatran!N368))</f>
        <v>76568.7928524077</v>
      </c>
      <c r="AA368" s="0" t="n">
        <f aca="false">IF(B368&lt;2010, 0, metadata!$H$26*(denatran!M368 + denatran!N368))</f>
        <v>11992.7024949554</v>
      </c>
      <c r="AB368" s="0" t="n">
        <f aca="false">IF(B368&lt;2010, 0, metadata!$H$27*(denatran!M368 + denatran!N368))</f>
        <v>3690.06230614011</v>
      </c>
    </row>
    <row r="369" customFormat="false" ht="12.8" hidden="false" customHeight="false" outlineLevel="0" collapsed="false">
      <c r="A369" s="0" t="str">
        <f aca="false">denatran!A369</f>
        <v>MARANHAO</v>
      </c>
      <c r="B369" s="0" t="n">
        <f aca="false">denatran!B369</f>
        <v>2011</v>
      </c>
      <c r="C369" s="0" t="n">
        <f aca="false">metadata!$H$2*denatran!$D369</f>
        <v>72265.5004011533</v>
      </c>
      <c r="D369" s="0" t="n">
        <f aca="false">IF(B369&gt;2006, 0, metadata!$H$3*denatran!D369)</f>
        <v>0</v>
      </c>
      <c r="E369" s="0" t="n">
        <f aca="false">IF(B369&lt;2003, 0, metadata!$H$4*denatran!D369)</f>
        <v>91535.8427595668</v>
      </c>
      <c r="F369" s="0" t="n">
        <f aca="false">IF(B369&lt;2003, 0, metadata!$H$5*denatran!D369)</f>
        <v>108165.252522519</v>
      </c>
      <c r="G369" s="0" t="n">
        <f aca="false">IF(B369&lt;2003, 0, metadata!$H$6*(denatran!H369 + denatran!I369 + denatran!X369))</f>
        <v>22212.118317688</v>
      </c>
      <c r="H369" s="0" t="n">
        <f aca="false">IF(B369&gt;2006, 0, metadata!$H$7*(denatran!H369 + denatran!I369 + denatran!X369))</f>
        <v>0</v>
      </c>
      <c r="I369" s="0" t="n">
        <f aca="false">IF(B369&lt;2003, 0, metadata!$H$8*(denatran!H369 + denatran!I369 + denatran!X369))</f>
        <v>19414.9691545779</v>
      </c>
      <c r="J369" s="0" t="n">
        <f aca="false">IF(B369&lt;2003, 0, metadata!$H$9*(denatran!H369 + denatran!I369 + denatran!X369))</f>
        <v>22942.106370702</v>
      </c>
      <c r="K369" s="0" t="n">
        <f aca="false">metadata!$H$10*(denatran!H369 + denatran!I369 + denatran!X369)</f>
        <v>18887.5867503173</v>
      </c>
      <c r="L369" s="5" t="n">
        <f aca="false">metadata!$H$11*(denatran!G369 + denatran!F369)</f>
        <v>2217.18867635689</v>
      </c>
      <c r="M369" s="0" t="n">
        <f aca="false">metadata!$H$12*(denatran!G369 + denatran!F369)</f>
        <v>7336.21534506506</v>
      </c>
      <c r="N369" s="0" t="n">
        <f aca="false">metadata!$H$13*(denatran!G369 + denatran!F369)</f>
        <v>4182.83623001412</v>
      </c>
      <c r="O369" s="0" t="n">
        <f aca="false">metadata!$H$14*(denatran!G369 + denatran!F369)</f>
        <v>7715.76488989125</v>
      </c>
      <c r="P369" s="0" t="n">
        <f aca="false">metadata!$H$15*(denatran!G369 + denatran!F369)</f>
        <v>8567.99485867269</v>
      </c>
      <c r="Q369" s="0" t="n">
        <f aca="false">metadata!$H$16*(denatran!L369 + denatran!O369)</f>
        <v>5481.11394656843</v>
      </c>
      <c r="R369" s="0" t="n">
        <f aca="false">metadata!$H$17*(denatran!L369 + denatran!O369)</f>
        <v>1325.95333066456</v>
      </c>
      <c r="S369" s="0" t="n">
        <f aca="false">metadata!$H$18*(denatran!L369 + denatran!O369)</f>
        <v>2481.932722767</v>
      </c>
      <c r="T369" s="0" t="n">
        <f aca="false">metadata!$H$19*(denatran!M369 + denatran!N369)</f>
        <v>321622.713705577</v>
      </c>
      <c r="U369" s="0" t="n">
        <f aca="false">metadata!$H$20*(denatran!M369 + denatran!N369)</f>
        <v>45946.1019579395</v>
      </c>
      <c r="V369" s="0" t="n">
        <f aca="false">metadata!$H$21*(denatran!M369 + denatran!N369)</f>
        <v>15315.3673193132</v>
      </c>
      <c r="W369" s="0" t="n">
        <f aca="false">IF(B369&lt;2010, 0, metadata!$H$22*(denatran!M369 + denatran!N369))</f>
        <v>55604.6200861539</v>
      </c>
      <c r="X369" s="0" t="n">
        <f aca="false">IF(B369&lt;2010, 0, metadata!$H$23*(denatran!M369 + denatran!N369))</f>
        <v>8709.15736289155</v>
      </c>
      <c r="Y369" s="0" t="n">
        <f aca="false">IF(B369&lt;2010, 0, metadata!$H$24*(denatran!M369 + denatran!N369))</f>
        <v>2679.74072704356</v>
      </c>
      <c r="Z369" s="0" t="n">
        <f aca="false">IF(B369&lt;2010, 0, metadata!$H$25*(denatran!M369 + denatran!N369))</f>
        <v>65706.368038098</v>
      </c>
      <c r="AA369" s="0" t="n">
        <f aca="false">IF(B369&lt;2010, 0, metadata!$H$26*(denatran!M369 + denatran!N369))</f>
        <v>10291.3588493406</v>
      </c>
      <c r="AB369" s="0" t="n">
        <f aca="false">IF(B369&lt;2010, 0, metadata!$H$27*(denatran!M369 + denatran!N369))</f>
        <v>3166.57195364326</v>
      </c>
    </row>
    <row r="370" customFormat="false" ht="12.8" hidden="false" customHeight="false" outlineLevel="0" collapsed="false">
      <c r="A370" s="0" t="str">
        <f aca="false">denatran!A370</f>
        <v>MARANHAO</v>
      </c>
      <c r="B370" s="0" t="n">
        <f aca="false">denatran!B370</f>
        <v>2010</v>
      </c>
      <c r="C370" s="0" t="n">
        <f aca="false">metadata!$H$2*denatran!$D370</f>
        <v>64769.3093854794</v>
      </c>
      <c r="D370" s="0" t="n">
        <f aca="false">IF(B370&gt;2006, 0, metadata!$H$3*denatran!D370)</f>
        <v>0</v>
      </c>
      <c r="E370" s="0" t="n">
        <f aca="false">IF(B370&lt;2003, 0, metadata!$H$4*denatran!D370)</f>
        <v>82040.7149558789</v>
      </c>
      <c r="F370" s="0" t="n">
        <f aca="false">IF(B370&lt;2003, 0, metadata!$H$5*denatran!D370)</f>
        <v>96945.1351820668</v>
      </c>
      <c r="G370" s="0" t="n">
        <f aca="false">IF(B370&lt;2003, 0, metadata!$H$6*(denatran!H370 + denatran!I370 + denatran!X370))</f>
        <v>18900.9541835377</v>
      </c>
      <c r="H370" s="0" t="n">
        <f aca="false">IF(B370&gt;2006, 0, metadata!$H$7*(denatran!H370 + denatran!I370 + denatran!X370))</f>
        <v>0</v>
      </c>
      <c r="I370" s="0" t="n">
        <f aca="false">IF(B370&lt;2003, 0, metadata!$H$8*(denatran!H370 + denatran!I370 + denatran!X370))</f>
        <v>16520.7765066358</v>
      </c>
      <c r="J370" s="0" t="n">
        <f aca="false">IF(B370&lt;2003, 0, metadata!$H$9*(denatran!H370 + denatran!I370 + denatran!X370))</f>
        <v>19522.1227973191</v>
      </c>
      <c r="K370" s="0" t="n">
        <f aca="false">metadata!$H$10*(denatran!H370 + denatran!I370 + denatran!X370)</f>
        <v>16072.0110841954</v>
      </c>
      <c r="L370" s="5" t="n">
        <f aca="false">metadata!$H$11*(denatran!G370 + denatran!F370)</f>
        <v>1948.20129596742</v>
      </c>
      <c r="M370" s="0" t="n">
        <f aca="false">metadata!$H$12*(denatran!G370 + denatran!F370)</f>
        <v>6446.19215097022</v>
      </c>
      <c r="N370" s="0" t="n">
        <f aca="false">metadata!$H$13*(denatran!G370 + denatran!F370)</f>
        <v>3675.37821703239</v>
      </c>
      <c r="O370" s="0" t="n">
        <f aca="false">metadata!$H$14*(denatran!G370 + denatran!F370)</f>
        <v>6779.69507879918</v>
      </c>
      <c r="P370" s="0" t="n">
        <f aca="false">metadata!$H$15*(denatran!G370 + denatran!F370)</f>
        <v>7528.53325723078</v>
      </c>
      <c r="Q370" s="0" t="n">
        <f aca="false">metadata!$H$16*(denatran!L370 + denatran!O370)</f>
        <v>4798.40872144412</v>
      </c>
      <c r="R370" s="0" t="n">
        <f aca="false">metadata!$H$17*(denatran!L370 + denatran!O370)</f>
        <v>1160.79798524752</v>
      </c>
      <c r="S370" s="0" t="n">
        <f aca="false">metadata!$H$18*(denatran!L370 + denatran!O370)</f>
        <v>2172.79329330835</v>
      </c>
      <c r="T370" s="0" t="n">
        <f aca="false">metadata!$H$19*(denatran!M370 + denatran!N370)</f>
        <v>262561.300322121</v>
      </c>
      <c r="U370" s="0" t="n">
        <f aca="false">metadata!$H$20*(denatran!M370 + denatran!N370)</f>
        <v>37508.7571888743</v>
      </c>
      <c r="V370" s="0" t="n">
        <f aca="false">metadata!$H$21*(denatran!M370 + denatran!N370)</f>
        <v>12502.9190629581</v>
      </c>
      <c r="W370" s="0" t="n">
        <f aca="false">IF(B370&lt;2010, 0, metadata!$H$22*(denatran!M370 + denatran!N370))</f>
        <v>45393.6265431272</v>
      </c>
      <c r="X370" s="0" t="n">
        <f aca="false">IF(B370&lt;2010, 0, metadata!$H$23*(denatran!M370 + denatran!N370))</f>
        <v>7109.84512121268</v>
      </c>
      <c r="Y370" s="0" t="n">
        <f aca="false">IF(B370&lt;2010, 0, metadata!$H$24*(denatran!M370 + denatran!N370))</f>
        <v>2187.64465268082</v>
      </c>
      <c r="Z370" s="0" t="n">
        <f aca="false">IF(B370&lt;2010, 0, metadata!$H$25*(denatran!M370 + denatran!N370))</f>
        <v>53640.3329004922</v>
      </c>
      <c r="AA370" s="0" t="n">
        <f aca="false">IF(B370&lt;2010, 0, metadata!$H$26*(denatran!M370 + denatran!N370))</f>
        <v>8401.49792417344</v>
      </c>
      <c r="AB370" s="0" t="n">
        <f aca="false">IF(B370&lt;2010, 0, metadata!$H$27*(denatran!M370 + denatran!N370))</f>
        <v>2585.07628436106</v>
      </c>
    </row>
    <row r="371" customFormat="false" ht="12.8" hidden="false" customHeight="false" outlineLevel="0" collapsed="false">
      <c r="A371" s="0" t="str">
        <f aca="false">denatran!A371</f>
        <v>MARANHAO</v>
      </c>
      <c r="B371" s="0" t="n">
        <f aca="false">denatran!B371</f>
        <v>2009</v>
      </c>
      <c r="C371" s="0" t="n">
        <f aca="false">metadata!$H$2*denatran!$D371</f>
        <v>56482.6611488837</v>
      </c>
      <c r="D371" s="0" t="n">
        <f aca="false">IF(B371&gt;2006, 0, metadata!$H$3*denatran!D371)</f>
        <v>0</v>
      </c>
      <c r="E371" s="0" t="n">
        <f aca="false">IF(B371&lt;2003, 0, metadata!$H$4*denatran!D371)</f>
        <v>71544.3463459861</v>
      </c>
      <c r="F371" s="0" t="n">
        <f aca="false">IF(B371&lt;2003, 0, metadata!$H$5*denatran!D371)</f>
        <v>84541.8805986065</v>
      </c>
      <c r="G371" s="0" t="n">
        <f aca="false">IF(B371&lt;2003, 0, metadata!$H$6*(denatran!H371 + denatran!I371 + denatran!X371))</f>
        <v>15904.0727140418</v>
      </c>
      <c r="H371" s="0" t="n">
        <f aca="false">IF(B371&gt;2006, 0, metadata!$H$7*(denatran!H371 + denatran!I371 + denatran!X371))</f>
        <v>0</v>
      </c>
      <c r="I371" s="0" t="n">
        <f aca="false">IF(B371&lt;2003, 0, metadata!$H$8*(denatran!H371 + denatran!I371 + denatran!X371))</f>
        <v>13901.2892313561</v>
      </c>
      <c r="J371" s="0" t="n">
        <f aca="false">IF(B371&lt;2003, 0, metadata!$H$9*(denatran!H371 + denatran!I371 + denatran!X371))</f>
        <v>16426.7506013764</v>
      </c>
      <c r="K371" s="0" t="n">
        <f aca="false">metadata!$H$10*(denatran!H371 + denatran!I371 + denatran!X371)</f>
        <v>13523.6787763106</v>
      </c>
      <c r="L371" s="5" t="n">
        <f aca="false">metadata!$H$11*(denatran!G371 + denatran!F371)</f>
        <v>1723.45428923344</v>
      </c>
      <c r="M371" s="0" t="n">
        <f aca="false">metadata!$H$12*(denatran!G371 + denatran!F371)</f>
        <v>5702.55113514634</v>
      </c>
      <c r="N371" s="0" t="n">
        <f aca="false">metadata!$H$13*(denatran!G371 + denatran!F371)</f>
        <v>3251.38185967286</v>
      </c>
      <c r="O371" s="0" t="n">
        <f aca="false">metadata!$H$14*(denatran!G371 + denatran!F371)</f>
        <v>5997.58073636283</v>
      </c>
      <c r="P371" s="0" t="n">
        <f aca="false">metadata!$H$15*(denatran!G371 + denatran!F371)</f>
        <v>6660.03197958452</v>
      </c>
      <c r="Q371" s="0" t="n">
        <f aca="false">metadata!$H$16*(denatran!L371 + denatran!O371)</f>
        <v>4410.73600501658</v>
      </c>
      <c r="R371" s="0" t="n">
        <f aca="false">metadata!$H$17*(denatran!L371 + denatran!O371)</f>
        <v>1067.01487207639</v>
      </c>
      <c r="S371" s="0" t="n">
        <f aca="false">metadata!$H$18*(denatran!L371 + denatran!O371)</f>
        <v>1997.24912290702</v>
      </c>
      <c r="T371" s="0" t="n">
        <f aca="false">metadata!$H$19*(denatran!M371 + denatran!N371)</f>
        <v>212828.636909011</v>
      </c>
      <c r="U371" s="0" t="n">
        <f aca="false">metadata!$H$20*(denatran!M371 + denatran!N371)</f>
        <v>30404.0909870015</v>
      </c>
      <c r="V371" s="0" t="n">
        <f aca="false">metadata!$H$21*(denatran!M371 + denatran!N371)</f>
        <v>10134.6969956672</v>
      </c>
      <c r="W371" s="0" t="n">
        <f aca="false">IF(B371&lt;2010, 0, metadata!$H$22*(denatran!M371 + denatran!N371))</f>
        <v>0</v>
      </c>
      <c r="X371" s="0" t="n">
        <f aca="false">IF(B371&lt;2010, 0, metadata!$H$23*(denatran!M371 + denatran!N371))</f>
        <v>0</v>
      </c>
      <c r="Y371" s="0" t="n">
        <f aca="false">IF(B371&lt;2010, 0, metadata!$H$24*(denatran!M371 + denatran!N371))</f>
        <v>0</v>
      </c>
      <c r="Z371" s="0" t="n">
        <f aca="false">IF(B371&lt;2010, 0, metadata!$H$25*(denatran!M371 + denatran!N371))</f>
        <v>0</v>
      </c>
      <c r="AA371" s="0" t="n">
        <f aca="false">IF(B371&lt;2010, 0, metadata!$H$26*(denatran!M371 + denatran!N371))</f>
        <v>0</v>
      </c>
      <c r="AB371" s="0" t="n">
        <f aca="false">IF(B371&lt;2010, 0, metadata!$H$27*(denatran!M371 + denatran!N371))</f>
        <v>0</v>
      </c>
    </row>
    <row r="372" customFormat="false" ht="12.8" hidden="false" customHeight="false" outlineLevel="0" collapsed="false">
      <c r="A372" s="0" t="str">
        <f aca="false">denatran!A372</f>
        <v>MARANHAO</v>
      </c>
      <c r="B372" s="0" t="n">
        <f aca="false">denatran!B372</f>
        <v>2008</v>
      </c>
      <c r="C372" s="0" t="n">
        <f aca="false">metadata!$H$2*denatran!$D372</f>
        <v>49735.2558037699</v>
      </c>
      <c r="D372" s="0" t="n">
        <f aca="false">IF(B372&gt;2006, 0, metadata!$H$3*denatran!D372)</f>
        <v>0</v>
      </c>
      <c r="E372" s="0" t="n">
        <f aca="false">IF(B372&lt;2003, 0, metadata!$H$4*denatran!D372)</f>
        <v>62997.6756486704</v>
      </c>
      <c r="F372" s="0" t="n">
        <f aca="false">IF(B372&lt;2003, 0, metadata!$H$5*denatran!D372)</f>
        <v>74442.5275328333</v>
      </c>
      <c r="G372" s="0" t="n">
        <f aca="false">IF(B372&lt;2003, 0, metadata!$H$6*(denatran!H372 + denatran!I372 + denatran!X372))</f>
        <v>13719.9003983253</v>
      </c>
      <c r="H372" s="0" t="n">
        <f aca="false">IF(B372&gt;2006, 0, metadata!$H$7*(denatran!H372 + denatran!I372 + denatran!X372))</f>
        <v>0</v>
      </c>
      <c r="I372" s="0" t="n">
        <f aca="false">IF(B372&lt;2003, 0, metadata!$H$8*(denatran!H372 + denatran!I372 + denatran!X372))</f>
        <v>11992.1674838752</v>
      </c>
      <c r="J372" s="0" t="n">
        <f aca="false">IF(B372&lt;2003, 0, metadata!$H$9*(denatran!H372 + denatran!I372 + denatran!X372))</f>
        <v>14170.7967620162</v>
      </c>
      <c r="K372" s="0" t="n">
        <f aca="false">metadata!$H$10*(denatran!H372 + denatran!I372 + denatran!X372)</f>
        <v>11666.4158398943</v>
      </c>
      <c r="L372" s="5" t="n">
        <f aca="false">metadata!$H$11*(denatran!G372 + denatran!F372)</f>
        <v>1543.4646555132</v>
      </c>
      <c r="M372" s="0" t="n">
        <f aca="false">metadata!$H$12*(denatran!G372 + denatran!F372)</f>
        <v>5107.00294074516</v>
      </c>
      <c r="N372" s="0" t="n">
        <f aca="false">metadata!$H$13*(denatran!G372 + denatran!F372)</f>
        <v>2911.82250282595</v>
      </c>
      <c r="O372" s="0" t="n">
        <f aca="false">metadata!$H$14*(denatran!G372 + denatran!F372)</f>
        <v>5371.22100829271</v>
      </c>
      <c r="P372" s="0" t="n">
        <f aca="false">metadata!$H$15*(denatran!G372 + denatran!F372)</f>
        <v>5964.48889262298</v>
      </c>
      <c r="Q372" s="0" t="n">
        <f aca="false">metadata!$H$16*(denatran!L372 + denatran!O372)</f>
        <v>3858.43514873624</v>
      </c>
      <c r="R372" s="0" t="n">
        <f aca="false">metadata!$H$17*(denatran!L372 + denatran!O372)</f>
        <v>933.406053312044</v>
      </c>
      <c r="S372" s="0" t="n">
        <f aca="false">metadata!$H$18*(denatran!L372 + denatran!O372)</f>
        <v>1747.15879795171</v>
      </c>
      <c r="T372" s="0" t="n">
        <f aca="false">metadata!$H$19*(denatran!M372 + denatran!N372)</f>
        <v>174162.807282815</v>
      </c>
      <c r="U372" s="0" t="n">
        <f aca="false">metadata!$H$20*(denatran!M372 + denatran!N372)</f>
        <v>24880.4010404021</v>
      </c>
      <c r="V372" s="0" t="n">
        <f aca="false">metadata!$H$21*(denatran!M372 + denatran!N372)</f>
        <v>8293.46701346736</v>
      </c>
      <c r="W372" s="0" t="n">
        <f aca="false">IF(B372&lt;2010, 0, metadata!$H$22*(denatran!M372 + denatran!N372))</f>
        <v>0</v>
      </c>
      <c r="X372" s="0" t="n">
        <f aca="false">IF(B372&lt;2010, 0, metadata!$H$23*(denatran!M372 + denatran!N372))</f>
        <v>0</v>
      </c>
      <c r="Y372" s="0" t="n">
        <f aca="false">IF(B372&lt;2010, 0, metadata!$H$24*(denatran!M372 + denatran!N372))</f>
        <v>0</v>
      </c>
      <c r="Z372" s="0" t="n">
        <f aca="false">IF(B372&lt;2010, 0, metadata!$H$25*(denatran!M372 + denatran!N372))</f>
        <v>0</v>
      </c>
      <c r="AA372" s="0" t="n">
        <f aca="false">IF(B372&lt;2010, 0, metadata!$H$26*(denatran!M372 + denatran!N372))</f>
        <v>0</v>
      </c>
      <c r="AB372" s="0" t="n">
        <f aca="false">IF(B372&lt;2010, 0, metadata!$H$27*(denatran!M372 + denatran!N372))</f>
        <v>0</v>
      </c>
    </row>
    <row r="373" customFormat="false" ht="12.8" hidden="false" customHeight="false" outlineLevel="0" collapsed="false">
      <c r="A373" s="0" t="str">
        <f aca="false">denatran!A373</f>
        <v>MARANHAO</v>
      </c>
      <c r="B373" s="0" t="n">
        <f aca="false">denatran!B373</f>
        <v>2007</v>
      </c>
      <c r="C373" s="0" t="n">
        <f aca="false">metadata!$H$2*denatran!$D373</f>
        <v>44380.722029493</v>
      </c>
      <c r="D373" s="0" t="n">
        <f aca="false">IF(B373&gt;2006, 0, metadata!$H$3*denatran!D373)</f>
        <v>0</v>
      </c>
      <c r="E373" s="0" t="n">
        <f aca="false">IF(B373&lt;2003, 0, metadata!$H$4*denatran!D373)</f>
        <v>56215.3001182688</v>
      </c>
      <c r="F373" s="0" t="n">
        <f aca="false">IF(B373&lt;2003, 0, metadata!$H$5*denatran!D373)</f>
        <v>66427.9909334883</v>
      </c>
      <c r="G373" s="0" t="n">
        <f aca="false">IF(B373&lt;2003, 0, metadata!$H$6*(denatran!H373 + denatran!I373 + denatran!X373))</f>
        <v>12128.9925929204</v>
      </c>
      <c r="H373" s="0" t="n">
        <f aca="false">IF(B373&gt;2006, 0, metadata!$H$7*(denatran!H373 + denatran!I373 + denatran!X373))</f>
        <v>0</v>
      </c>
      <c r="I373" s="0" t="n">
        <f aca="false">IF(B373&lt;2003, 0, metadata!$H$8*(denatran!H373 + denatran!I373 + denatran!X373))</f>
        <v>10601.6010584696</v>
      </c>
      <c r="J373" s="0" t="n">
        <f aca="false">IF(B373&lt;2003, 0, metadata!$H$9*(denatran!H373 + denatran!I373 + denatran!X373))</f>
        <v>12527.6047181258</v>
      </c>
      <c r="K373" s="0" t="n">
        <f aca="false">metadata!$H$10*(denatran!H373 + denatran!I373 + denatran!X373)</f>
        <v>10313.6223441738</v>
      </c>
      <c r="L373" s="5" t="n">
        <f aca="false">metadata!$H$11*(denatran!G373 + denatran!F373)</f>
        <v>1387.18313522102</v>
      </c>
      <c r="M373" s="0" t="n">
        <f aca="false">metadata!$H$12*(denatran!G373 + denatran!F373)</f>
        <v>4589.89995373124</v>
      </c>
      <c r="N373" s="0" t="n">
        <f aca="false">metadata!$H$13*(denatran!G373 + denatran!F373)</f>
        <v>2616.98967595354</v>
      </c>
      <c r="O373" s="0" t="n">
        <f aca="false">metadata!$H$14*(denatran!G373 + denatran!F373)</f>
        <v>4827.36496208985</v>
      </c>
      <c r="P373" s="0" t="n">
        <f aca="false">metadata!$H$15*(denatran!G373 + denatran!F373)</f>
        <v>5360.56227300434</v>
      </c>
      <c r="Q373" s="0" t="n">
        <f aca="false">metadata!$H$16*(denatran!L373 + denatran!O373)</f>
        <v>3553.96159976118</v>
      </c>
      <c r="R373" s="0" t="n">
        <f aca="false">metadata!$H$17*(denatran!L373 + denatran!O373)</f>
        <v>859.749909634262</v>
      </c>
      <c r="S373" s="0" t="n">
        <f aca="false">metadata!$H$18*(denatran!L373 + denatran!O373)</f>
        <v>1609.28849060455</v>
      </c>
      <c r="T373" s="0" t="n">
        <f aca="false">metadata!$H$19*(denatran!M373 + denatran!N373)</f>
        <v>143009.220301361</v>
      </c>
      <c r="U373" s="0" t="n">
        <f aca="false">metadata!$H$20*(denatran!M373 + denatran!N373)</f>
        <v>20429.8886144801</v>
      </c>
      <c r="V373" s="0" t="n">
        <f aca="false">metadata!$H$21*(denatran!M373 + denatran!N373)</f>
        <v>6809.96287149336</v>
      </c>
      <c r="W373" s="0" t="n">
        <f aca="false">IF(B373&lt;2010, 0, metadata!$H$22*(denatran!M373 + denatran!N373))</f>
        <v>0</v>
      </c>
      <c r="X373" s="0" t="n">
        <f aca="false">IF(B373&lt;2010, 0, metadata!$H$23*(denatran!M373 + denatran!N373))</f>
        <v>0</v>
      </c>
      <c r="Y373" s="0" t="n">
        <f aca="false">IF(B373&lt;2010, 0, metadata!$H$24*(denatran!M373 + denatran!N373))</f>
        <v>0</v>
      </c>
      <c r="Z373" s="0" t="n">
        <f aca="false">IF(B373&lt;2010, 0, metadata!$H$25*(denatran!M373 + denatran!N373))</f>
        <v>0</v>
      </c>
      <c r="AA373" s="0" t="n">
        <f aca="false">IF(B373&lt;2010, 0, metadata!$H$26*(denatran!M373 + denatran!N373))</f>
        <v>0</v>
      </c>
      <c r="AB373" s="0" t="n">
        <f aca="false">IF(B373&lt;2010, 0, metadata!$H$27*(denatran!M373 + denatran!N373))</f>
        <v>0</v>
      </c>
    </row>
    <row r="374" customFormat="false" ht="12.8" hidden="false" customHeight="false" outlineLevel="0" collapsed="false">
      <c r="A374" s="0" t="str">
        <f aca="false">denatran!A374</f>
        <v>MARANHAO</v>
      </c>
      <c r="B374" s="0" t="n">
        <f aca="false">denatran!B374</f>
        <v>2006</v>
      </c>
      <c r="C374" s="0" t="n">
        <f aca="false">metadata!$H$2*denatran!$D374</f>
        <v>39199.1251892166</v>
      </c>
      <c r="D374" s="0" t="n">
        <f aca="false">IF(B374&gt;2006, 0, metadata!$H$3*denatran!D374)</f>
        <v>2983.59571589707</v>
      </c>
      <c r="E374" s="0" t="n">
        <f aca="false">IF(B374&lt;2003, 0, metadata!$H$4*denatran!D374)</f>
        <v>49651.9769421737</v>
      </c>
      <c r="F374" s="0" t="n">
        <f aca="false">IF(B374&lt;2003, 0, metadata!$H$5*denatran!D374)</f>
        <v>58672.3021527126</v>
      </c>
      <c r="G374" s="0" t="n">
        <f aca="false">IF(B374&lt;2003, 0, metadata!$H$6*(denatran!H374 + denatran!I374 + denatran!X374))</f>
        <v>10983.8234870924</v>
      </c>
      <c r="H374" s="0" t="n">
        <f aca="false">IF(B374&gt;2006, 0, metadata!$H$7*(denatran!H374 + denatran!I374 + denatran!X374))</f>
        <v>424.881326718116</v>
      </c>
      <c r="I374" s="0" t="n">
        <f aca="false">IF(B374&lt;2003, 0, metadata!$H$8*(denatran!H374 + denatran!I374 + denatran!X374))</f>
        <v>9600.6419176784</v>
      </c>
      <c r="J374" s="0" t="n">
        <f aca="false">IF(B374&lt;2003, 0, metadata!$H$9*(denatran!H374 + denatran!I374 + denatran!X374))</f>
        <v>11344.8003109736</v>
      </c>
      <c r="K374" s="0" t="n">
        <f aca="false">metadata!$H$10*(denatran!H374 + denatran!I374 + denatran!X374)</f>
        <v>9339.85295753747</v>
      </c>
      <c r="L374" s="5" t="n">
        <f aca="false">metadata!$H$11*(denatran!G374 + denatran!F374)</f>
        <v>1269.67656679718</v>
      </c>
      <c r="M374" s="0" t="n">
        <f aca="false">metadata!$H$12*(denatran!G374 + denatran!F374)</f>
        <v>4201.09520309838</v>
      </c>
      <c r="N374" s="0" t="n">
        <f aca="false">metadata!$H$13*(denatran!G374 + denatran!F374)</f>
        <v>2395.30771586185</v>
      </c>
      <c r="O374" s="0" t="n">
        <f aca="false">metadata!$H$14*(denatran!G374 + denatran!F374)</f>
        <v>4418.44484417456</v>
      </c>
      <c r="P374" s="0" t="n">
        <f aca="false">metadata!$H$15*(denatran!G374 + denatran!F374)</f>
        <v>4906.47567006803</v>
      </c>
      <c r="Q374" s="0" t="n">
        <f aca="false">metadata!$H$16*(denatran!L374 + denatran!O374)</f>
        <v>3286.07208186452</v>
      </c>
      <c r="R374" s="0" t="n">
        <f aca="false">metadata!$H$17*(denatran!L374 + denatran!O374)</f>
        <v>794.943922754974</v>
      </c>
      <c r="S374" s="0" t="n">
        <f aca="false">metadata!$H$18*(denatran!L374 + denatran!O374)</f>
        <v>1487.9839953805</v>
      </c>
      <c r="T374" s="0" t="n">
        <f aca="false">metadata!$H$19*(denatran!M374 + denatran!N374)</f>
        <v>117175.665316681</v>
      </c>
      <c r="U374" s="0" t="n">
        <f aca="false">metadata!$H$20*(denatran!M374 + denatran!N374)</f>
        <v>16739.3807595259</v>
      </c>
      <c r="V374" s="0" t="n">
        <f aca="false">metadata!$H$21*(denatran!M374 + denatran!N374)</f>
        <v>5579.79358650863</v>
      </c>
      <c r="W374" s="0" t="n">
        <f aca="false">IF(B374&lt;2010, 0, metadata!$H$22*(denatran!M374 + denatran!N374))</f>
        <v>0</v>
      </c>
      <c r="X374" s="0" t="n">
        <f aca="false">IF(B374&lt;2010, 0, metadata!$H$23*(denatran!M374 + denatran!N374))</f>
        <v>0</v>
      </c>
      <c r="Y374" s="0" t="n">
        <f aca="false">IF(B374&lt;2010, 0, metadata!$H$24*(denatran!M374 + denatran!N374))</f>
        <v>0</v>
      </c>
      <c r="Z374" s="0" t="n">
        <f aca="false">IF(B374&lt;2010, 0, metadata!$H$25*(denatran!M374 + denatran!N374))</f>
        <v>0</v>
      </c>
      <c r="AA374" s="0" t="n">
        <f aca="false">IF(B374&lt;2010, 0, metadata!$H$26*(denatran!M374 + denatran!N374))</f>
        <v>0</v>
      </c>
      <c r="AB374" s="0" t="n">
        <f aca="false">IF(B374&lt;2010, 0, metadata!$H$27*(denatran!M374 + denatran!N374))</f>
        <v>0</v>
      </c>
    </row>
    <row r="375" customFormat="false" ht="12.8" hidden="false" customHeight="false" outlineLevel="0" collapsed="false">
      <c r="A375" s="0" t="str">
        <f aca="false">denatran!A375</f>
        <v>MARANHAO</v>
      </c>
      <c r="B375" s="0" t="n">
        <f aca="false">denatran!B375</f>
        <v>2005</v>
      </c>
      <c r="C375" s="0" t="n">
        <f aca="false">metadata!$H$2*denatran!$D375</f>
        <v>35232.2540419812</v>
      </c>
      <c r="D375" s="0" t="n">
        <f aca="false">IF(B375&gt;2006, 0, metadata!$H$3*denatran!D375)</f>
        <v>2681.66194305708</v>
      </c>
      <c r="E375" s="0" t="n">
        <f aca="false">IF(B375&lt;2003, 0, metadata!$H$4*denatran!D375)</f>
        <v>44627.2986162072</v>
      </c>
      <c r="F375" s="0" t="n">
        <f aca="false">IF(B375&lt;2003, 0, metadata!$H$5*denatran!D375)</f>
        <v>52734.7853987545</v>
      </c>
      <c r="G375" s="0" t="n">
        <f aca="false">IF(B375&lt;2003, 0, metadata!$H$6*(denatran!H375 + denatran!I375 + denatran!X375))</f>
        <v>10143.4532438002</v>
      </c>
      <c r="H375" s="0" t="n">
        <f aca="false">IF(B375&gt;2006, 0, metadata!$H$7*(denatran!H375 + denatran!I375 + denatran!X375))</f>
        <v>392.37373732322</v>
      </c>
      <c r="I375" s="0" t="n">
        <f aca="false">IF(B375&lt;2003, 0, metadata!$H$8*(denatran!H375 + denatran!I375 + denatran!X375))</f>
        <v>8866.09863285578</v>
      </c>
      <c r="J375" s="0" t="n">
        <f aca="false">IF(B375&lt;2003, 0, metadata!$H$9*(denatran!H375 + denatran!I375 + denatran!X375))</f>
        <v>10476.8117996289</v>
      </c>
      <c r="K375" s="0" t="n">
        <f aca="false">metadata!$H$10*(denatran!H375 + denatran!I375 + denatran!X375)</f>
        <v>8625.26258639188</v>
      </c>
      <c r="L375" s="5" t="n">
        <f aca="false">metadata!$H$11*(denatran!G375 + denatran!F375)</f>
        <v>1190.57566498578</v>
      </c>
      <c r="M375" s="0" t="n">
        <f aca="false">metadata!$H$12*(denatran!G375 + denatran!F375)</f>
        <v>3939.36680088104</v>
      </c>
      <c r="N375" s="0" t="n">
        <f aca="false">metadata!$H$13*(denatran!G375 + denatran!F375)</f>
        <v>2246.07994762917</v>
      </c>
      <c r="O375" s="0" t="n">
        <f aca="false">metadata!$H$14*(denatran!G375 + denatran!F375)</f>
        <v>4143.17555046792</v>
      </c>
      <c r="P375" s="0" t="n">
        <f aca="false">metadata!$H$15*(denatran!G375 + denatran!F375)</f>
        <v>4600.8020360361</v>
      </c>
      <c r="Q375" s="0" t="n">
        <f aca="false">metadata!$H$16*(denatran!L375 + denatran!O375)</f>
        <v>3132.65517734221</v>
      </c>
      <c r="R375" s="0" t="n">
        <f aca="false">metadata!$H$17*(denatran!L375 + denatran!O375)</f>
        <v>757.830361987099</v>
      </c>
      <c r="S375" s="0" t="n">
        <f aca="false">metadata!$H$18*(denatran!L375 + denatran!O375)</f>
        <v>1418.51446067069</v>
      </c>
      <c r="T375" s="0" t="n">
        <f aca="false">metadata!$H$19*(denatran!M375 + denatran!N375)</f>
        <v>99048.283979712</v>
      </c>
      <c r="U375" s="0" t="n">
        <f aca="false">metadata!$H$20*(denatran!M375 + denatran!N375)</f>
        <v>14149.7548542446</v>
      </c>
      <c r="V375" s="0" t="n">
        <f aca="false">metadata!$H$21*(denatran!M375 + denatran!N375)</f>
        <v>4716.58495141486</v>
      </c>
      <c r="W375" s="0" t="n">
        <f aca="false">IF(B375&lt;2010, 0, metadata!$H$22*(denatran!M375 + denatran!N375))</f>
        <v>0</v>
      </c>
      <c r="X375" s="0" t="n">
        <f aca="false">IF(B375&lt;2010, 0, metadata!$H$23*(denatran!M375 + denatran!N375))</f>
        <v>0</v>
      </c>
      <c r="Y375" s="0" t="n">
        <f aca="false">IF(B375&lt;2010, 0, metadata!$H$24*(denatran!M375 + denatran!N375))</f>
        <v>0</v>
      </c>
      <c r="Z375" s="0" t="n">
        <f aca="false">IF(B375&lt;2010, 0, metadata!$H$25*(denatran!M375 + denatran!N375))</f>
        <v>0</v>
      </c>
      <c r="AA375" s="0" t="n">
        <f aca="false">IF(B375&lt;2010, 0, metadata!$H$26*(denatran!M375 + denatran!N375))</f>
        <v>0</v>
      </c>
      <c r="AB375" s="0" t="n">
        <f aca="false">IF(B375&lt;2010, 0, metadata!$H$27*(denatran!M375 + denatran!N375))</f>
        <v>0</v>
      </c>
    </row>
    <row r="376" customFormat="false" ht="12.8" hidden="false" customHeight="false" outlineLevel="0" collapsed="false">
      <c r="A376" s="0" t="str">
        <f aca="false">denatran!A376</f>
        <v>MARANHAO</v>
      </c>
      <c r="B376" s="0" t="n">
        <f aca="false">denatran!B376</f>
        <v>2004</v>
      </c>
      <c r="C376" s="0" t="n">
        <f aca="false">metadata!$H$2*denatran!$D376</f>
        <v>32330.0910064849</v>
      </c>
      <c r="D376" s="0" t="n">
        <f aca="false">IF(B376&gt;2006, 0, metadata!$H$3*denatran!D376)</f>
        <v>2460.76718691789</v>
      </c>
      <c r="E376" s="0" t="n">
        <f aca="false">IF(B376&lt;2003, 0, metadata!$H$4*denatran!D376)</f>
        <v>40951.2438209708</v>
      </c>
      <c r="F376" s="0" t="n">
        <f aca="false">IF(B376&lt;2003, 0, metadata!$H$5*denatran!D376)</f>
        <v>48390.8979856264</v>
      </c>
      <c r="G376" s="0" t="n">
        <f aca="false">IF(B376&lt;2003, 0, metadata!$H$6*(denatran!H376 + denatran!I376 + denatran!X376))</f>
        <v>9362.35676374964</v>
      </c>
      <c r="H376" s="0" t="n">
        <f aca="false">IF(B376&gt;2006, 0, metadata!$H$7*(denatran!H376 + denatran!I376 + denatran!X376))</f>
        <v>362.159002979688</v>
      </c>
      <c r="I376" s="0" t="n">
        <f aca="false">IF(B376&lt;2003, 0, metadata!$H$8*(denatran!H376 + denatran!I376 + denatran!X376))</f>
        <v>8183.36482737018</v>
      </c>
      <c r="J376" s="0" t="n">
        <f aca="false">IF(B376&lt;2003, 0, metadata!$H$9*(denatran!H376 + denatran!I376 + denatran!X376))</f>
        <v>9670.04504848877</v>
      </c>
      <c r="K376" s="0" t="n">
        <f aca="false">metadata!$H$10*(denatran!H376 + denatran!I376 + denatran!X376)</f>
        <v>7961.07435741172</v>
      </c>
      <c r="L376" s="5" t="n">
        <f aca="false">metadata!$H$11*(denatran!G376 + denatran!F376)</f>
        <v>1117.97418367802</v>
      </c>
      <c r="M376" s="0" t="n">
        <f aca="false">metadata!$H$12*(denatran!G376 + denatran!F376)</f>
        <v>3699.14362685709</v>
      </c>
      <c r="N376" s="0" t="n">
        <f aca="false">metadata!$H$13*(denatran!G376 + denatran!F376)</f>
        <v>2109.11365801878</v>
      </c>
      <c r="O376" s="0" t="n">
        <f aca="false">metadata!$H$14*(denatran!G376 + denatran!F376)</f>
        <v>3890.52408855043</v>
      </c>
      <c r="P376" s="0" t="n">
        <f aca="false">metadata!$H$15*(denatran!G376 + denatran!F376)</f>
        <v>4320.24444289569</v>
      </c>
      <c r="Q376" s="0" t="n">
        <f aca="false">metadata!$H$16*(denatran!L376 + denatran!O376)</f>
        <v>2935.57346153277</v>
      </c>
      <c r="R376" s="0" t="n">
        <f aca="false">metadata!$H$17*(denatran!L376 + denatran!O376)</f>
        <v>710.153710846829</v>
      </c>
      <c r="S376" s="0" t="n">
        <f aca="false">metadata!$H$18*(denatran!L376 + denatran!O376)</f>
        <v>1329.27282762039</v>
      </c>
      <c r="T376" s="0" t="n">
        <f aca="false">metadata!$H$19*(denatran!M376 + denatran!N376)</f>
        <v>81673.5251558278</v>
      </c>
      <c r="U376" s="0" t="n">
        <f aca="false">metadata!$H$20*(denatran!M376 + denatran!N376)</f>
        <v>11667.6464508325</v>
      </c>
      <c r="V376" s="0" t="n">
        <f aca="false">metadata!$H$21*(denatran!M376 + denatran!N376)</f>
        <v>3889.21548361084</v>
      </c>
      <c r="W376" s="0" t="n">
        <f aca="false">IF(B376&lt;2010, 0, metadata!$H$22*(denatran!M376 + denatran!N376))</f>
        <v>0</v>
      </c>
      <c r="X376" s="0" t="n">
        <f aca="false">IF(B376&lt;2010, 0, metadata!$H$23*(denatran!M376 + denatran!N376))</f>
        <v>0</v>
      </c>
      <c r="Y376" s="0" t="n">
        <f aca="false">IF(B376&lt;2010, 0, metadata!$H$24*(denatran!M376 + denatran!N376))</f>
        <v>0</v>
      </c>
      <c r="Z376" s="0" t="n">
        <f aca="false">IF(B376&lt;2010, 0, metadata!$H$25*(denatran!M376 + denatran!N376))</f>
        <v>0</v>
      </c>
      <c r="AA376" s="0" t="n">
        <f aca="false">IF(B376&lt;2010, 0, metadata!$H$26*(denatran!M376 + denatran!N376))</f>
        <v>0</v>
      </c>
      <c r="AB376" s="0" t="n">
        <f aca="false">IF(B376&lt;2010, 0, metadata!$H$27*(denatran!M376 + denatran!N376))</f>
        <v>0</v>
      </c>
    </row>
    <row r="377" customFormat="false" ht="12.8" hidden="false" customHeight="false" outlineLevel="0" collapsed="false">
      <c r="A377" s="0" t="str">
        <f aca="false">denatran!A377</f>
        <v>MARANHAO</v>
      </c>
      <c r="B377" s="0" t="n">
        <f aca="false">denatran!B377</f>
        <v>2003</v>
      </c>
      <c r="C377" s="0" t="n">
        <f aca="false">metadata!$H$2*denatran!$D377</f>
        <v>30339.7535823386</v>
      </c>
      <c r="D377" s="0" t="n">
        <f aca="false">IF(B377&gt;2006, 0, metadata!$H$3*denatran!D377)</f>
        <v>2309.274974191</v>
      </c>
      <c r="E377" s="0" t="n">
        <f aca="false">IF(B377&lt;2003, 0, metadata!$H$4*denatran!D377)</f>
        <v>38430.1623577027</v>
      </c>
      <c r="F377" s="0" t="n">
        <f aca="false">IF(B377&lt;2003, 0, metadata!$H$5*denatran!D377)</f>
        <v>45411.8090857677</v>
      </c>
      <c r="G377" s="0" t="n">
        <f aca="false">IF(B377&lt;2003, 0, metadata!$H$6*(denatran!H377 + denatran!I377 + denatran!X377))</f>
        <v>8786.21578504117</v>
      </c>
      <c r="H377" s="0" t="n">
        <f aca="false">IF(B377&gt;2006, 0, metadata!$H$7*(denatran!H377 + denatran!I377 + denatran!X377))</f>
        <v>339.872451880429</v>
      </c>
      <c r="I377" s="0" t="n">
        <f aca="false">IF(B377&lt;2003, 0, metadata!$H$8*(denatran!H377 + denatran!I377 + denatran!X377))</f>
        <v>7679.77668821437</v>
      </c>
      <c r="J377" s="0" t="n">
        <f aca="false">IF(B377&lt;2003, 0, metadata!$H$9*(denatran!H377 + denatran!I377 + denatran!X377))</f>
        <v>9074.96953930041</v>
      </c>
      <c r="K377" s="0" t="n">
        <f aca="false">metadata!$H$10*(denatran!H377 + denatran!I377 + denatran!X377)</f>
        <v>7471.16553556363</v>
      </c>
      <c r="L377" s="5" t="n">
        <f aca="false">metadata!$H$11*(denatran!G377 + denatran!F377)</f>
        <v>1069.00695874715</v>
      </c>
      <c r="M377" s="0" t="n">
        <f aca="false">metadata!$H$12*(denatran!G377 + denatran!F377)</f>
        <v>3537.1212826273</v>
      </c>
      <c r="N377" s="0" t="n">
        <f aca="false">metadata!$H$13*(denatran!G377 + denatran!F377)</f>
        <v>2016.73456339854</v>
      </c>
      <c r="O377" s="0" t="n">
        <f aca="false">metadata!$H$14*(denatran!G377 + denatran!F377)</f>
        <v>3720.11928768441</v>
      </c>
      <c r="P377" s="0" t="n">
        <f aca="false">metadata!$H$15*(denatran!G377 + denatran!F377)</f>
        <v>4131.01790754259</v>
      </c>
      <c r="Q377" s="0" t="n">
        <f aca="false">metadata!$H$16*(denatran!L377 + denatran!O377)</f>
        <v>2827.59156334976</v>
      </c>
      <c r="R377" s="0" t="n">
        <f aca="false">metadata!$H$17*(denatran!L377 + denatran!O377)</f>
        <v>684.031473844825</v>
      </c>
      <c r="S377" s="0" t="n">
        <f aca="false">metadata!$H$18*(denatran!L377 + denatran!O377)</f>
        <v>1280.37696280541</v>
      </c>
      <c r="T377" s="0" t="n">
        <f aca="false">metadata!$H$19*(denatran!M377 + denatran!N377)</f>
        <v>67855.1812766504</v>
      </c>
      <c r="U377" s="0" t="n">
        <f aca="false">metadata!$H$20*(denatran!M377 + denatran!N377)</f>
        <v>9693.59732523576</v>
      </c>
      <c r="V377" s="0" t="n">
        <f aca="false">metadata!$H$21*(denatran!M377 + denatran!N377)</f>
        <v>3231.19910841192</v>
      </c>
      <c r="W377" s="0" t="n">
        <f aca="false">IF(B377&lt;2010, 0, metadata!$H$22*(denatran!M377 + denatran!N377))</f>
        <v>0</v>
      </c>
      <c r="X377" s="0" t="n">
        <f aca="false">IF(B377&lt;2010, 0, metadata!$H$23*(denatran!M377 + denatran!N377))</f>
        <v>0</v>
      </c>
      <c r="Y377" s="0" t="n">
        <f aca="false">IF(B377&lt;2010, 0, metadata!$H$24*(denatran!M377 + denatran!N377))</f>
        <v>0</v>
      </c>
      <c r="Z377" s="0" t="n">
        <f aca="false">IF(B377&lt;2010, 0, metadata!$H$25*(denatran!M377 + denatran!N377))</f>
        <v>0</v>
      </c>
      <c r="AA377" s="0" t="n">
        <f aca="false">IF(B377&lt;2010, 0, metadata!$H$26*(denatran!M377 + denatran!N377))</f>
        <v>0</v>
      </c>
      <c r="AB377" s="0" t="n">
        <f aca="false">IF(B377&lt;2010, 0, metadata!$H$27*(denatran!M377 + denatran!N377))</f>
        <v>0</v>
      </c>
    </row>
    <row r="378" customFormat="false" ht="12.8" hidden="false" customHeight="false" outlineLevel="0" collapsed="false">
      <c r="A378" s="0" t="str">
        <f aca="false">denatran!A378</f>
        <v>MARANHAO</v>
      </c>
      <c r="B378" s="0" t="n">
        <f aca="false">denatran!B378</f>
        <v>2002</v>
      </c>
      <c r="C378" s="0" t="n">
        <f aca="false">metadata!$H$2*denatran!$D378</f>
        <v>28263.989479951</v>
      </c>
      <c r="D378" s="0" t="n">
        <f aca="false">IF(B378&gt;2006, 0, metadata!$H$3*denatran!D378)</f>
        <v>2151.2806094392</v>
      </c>
      <c r="E378" s="0" t="n">
        <f aca="false">IF(B378&lt;2003, 0, metadata!$H$4*denatran!D378)</f>
        <v>0</v>
      </c>
      <c r="F378" s="0" t="n">
        <f aca="false">IF(B378&lt;2003, 0, metadata!$H$5*denatran!D378)</f>
        <v>0</v>
      </c>
      <c r="G378" s="0" t="n">
        <f aca="false">IF(B378&lt;2003, 0, metadata!$H$6*(denatran!H378 + denatran!I378 + denatran!X378))</f>
        <v>0</v>
      </c>
      <c r="H378" s="0" t="n">
        <f aca="false">IF(B378&gt;2006, 0, metadata!$H$7*(denatran!H378 + denatran!I378 + denatran!X378))</f>
        <v>319.613803693265</v>
      </c>
      <c r="I378" s="0" t="n">
        <f aca="false">IF(B378&lt;2003, 0, metadata!$H$8*(denatran!H378 + denatran!I378 + denatran!X378))</f>
        <v>0</v>
      </c>
      <c r="J378" s="0" t="n">
        <f aca="false">IF(B378&lt;2003, 0, metadata!$H$9*(denatran!H378 + denatran!I378 + denatran!X378))</f>
        <v>0</v>
      </c>
      <c r="K378" s="0" t="n">
        <f aca="false">metadata!$H$10*(denatran!H378 + denatran!I378 + denatran!X378)</f>
        <v>7025.83460834186</v>
      </c>
      <c r="L378" s="5" t="n">
        <f aca="false">metadata!$H$11*(denatran!G378 + denatran!F378)</f>
        <v>1020.9998754816</v>
      </c>
      <c r="M378" s="0" t="n">
        <f aca="false">metadata!$H$12*(denatran!G378 + denatran!F378)</f>
        <v>3378.27584710791</v>
      </c>
      <c r="N378" s="0" t="n">
        <f aca="false">metadata!$H$13*(denatran!G378 + denatran!F378)</f>
        <v>1926.16682357479</v>
      </c>
      <c r="O378" s="0" t="n">
        <f aca="false">metadata!$H$14*(denatran!G378 + denatran!F378)</f>
        <v>3553.0557574236</v>
      </c>
      <c r="P378" s="0" t="n">
        <f aca="false">metadata!$H$15*(denatran!G378 + denatran!F378)</f>
        <v>3945.5016964121</v>
      </c>
      <c r="Q378" s="0" t="n">
        <f aca="false">metadata!$H$16*(denatran!L378 + denatran!O378)</f>
        <v>2617.52841715766</v>
      </c>
      <c r="R378" s="0" t="n">
        <f aca="false">metadata!$H$17*(denatran!L378 + denatran!O378)</f>
        <v>633.214444485736</v>
      </c>
      <c r="S378" s="0" t="n">
        <f aca="false">metadata!$H$18*(denatran!L378 + denatran!O378)</f>
        <v>1185.2571383566</v>
      </c>
      <c r="T378" s="0" t="n">
        <f aca="false">metadata!$H$19*(denatran!M378 + denatran!N378)</f>
        <v>55884.3493661848</v>
      </c>
      <c r="U378" s="0" t="n">
        <f aca="false">metadata!$H$20*(denatran!M378 + denatran!N378)</f>
        <v>7983.47848088354</v>
      </c>
      <c r="V378" s="0" t="n">
        <f aca="false">metadata!$H$21*(denatran!M378 + denatran!N378)</f>
        <v>2661.15949362785</v>
      </c>
      <c r="W378" s="0" t="n">
        <f aca="false">IF(B378&lt;2010, 0, metadata!$H$22*(denatran!M378 + denatran!N378))</f>
        <v>0</v>
      </c>
      <c r="X378" s="0" t="n">
        <f aca="false">IF(B378&lt;2010, 0, metadata!$H$23*(denatran!M378 + denatran!N378))</f>
        <v>0</v>
      </c>
      <c r="Y378" s="0" t="n">
        <f aca="false">IF(B378&lt;2010, 0, metadata!$H$24*(denatran!M378 + denatran!N378))</f>
        <v>0</v>
      </c>
      <c r="Z378" s="0" t="n">
        <f aca="false">IF(B378&lt;2010, 0, metadata!$H$25*(denatran!M378 + denatran!N378))</f>
        <v>0</v>
      </c>
      <c r="AA378" s="0" t="n">
        <f aca="false">IF(B378&lt;2010, 0, metadata!$H$26*(denatran!M378 + denatran!N378))</f>
        <v>0</v>
      </c>
      <c r="AB378" s="0" t="n">
        <f aca="false">IF(B378&lt;2010, 0, metadata!$H$27*(denatran!M378 + denatran!N378))</f>
        <v>0</v>
      </c>
    </row>
    <row r="379" customFormat="false" ht="12.8" hidden="false" customHeight="false" outlineLevel="0" collapsed="false">
      <c r="A379" s="0" t="str">
        <f aca="false">denatran!A379</f>
        <v>MARANHAO</v>
      </c>
      <c r="B379" s="0" t="n">
        <f aca="false">denatran!B379</f>
        <v>2001</v>
      </c>
      <c r="C379" s="0" t="n">
        <f aca="false">metadata!$H$2*denatran!$D379</f>
        <v>26535.4014815135</v>
      </c>
      <c r="D379" s="0" t="n">
        <f aca="false">IF(B379&gt;2006, 0, metadata!$H$3*denatran!D379)</f>
        <v>2019.71114910573</v>
      </c>
      <c r="E379" s="0" t="n">
        <f aca="false">IF(B379&lt;2003, 0, metadata!$H$4*denatran!D379)</f>
        <v>0</v>
      </c>
      <c r="F379" s="0" t="n">
        <f aca="false">IF(B379&lt;2003, 0, metadata!$H$5*denatran!D379)</f>
        <v>0</v>
      </c>
      <c r="G379" s="0" t="n">
        <f aca="false">IF(B379&lt;2003, 0, metadata!$H$6*(denatran!H379 + denatran!I379 + denatran!X379))</f>
        <v>0</v>
      </c>
      <c r="H379" s="0" t="n">
        <f aca="false">IF(B379&gt;2006, 0, metadata!$H$7*(denatran!H379 + denatran!I379 + denatran!X379))</f>
        <v>301.107915812033</v>
      </c>
      <c r="I379" s="0" t="n">
        <f aca="false">IF(B379&lt;2003, 0, metadata!$H$8*(denatran!H379 + denatran!I379 + denatran!X379))</f>
        <v>0</v>
      </c>
      <c r="J379" s="0" t="n">
        <f aca="false">IF(B379&lt;2003, 0, metadata!$H$9*(denatran!H379 + denatran!I379 + denatran!X379))</f>
        <v>0</v>
      </c>
      <c r="K379" s="0" t="n">
        <f aca="false">metadata!$H$10*(denatran!H379 + denatran!I379 + denatran!X379)</f>
        <v>6619.03331868656</v>
      </c>
      <c r="L379" s="5" t="n">
        <f aca="false">metadata!$H$11*(denatran!G379 + denatran!F379)</f>
        <v>979.639926822043</v>
      </c>
      <c r="M379" s="0" t="n">
        <f aca="false">metadata!$H$12*(denatran!G379 + denatran!F379)</f>
        <v>3241.42439496812</v>
      </c>
      <c r="N379" s="0" t="n">
        <f aca="false">metadata!$H$13*(denatran!G379 + denatran!F379)</f>
        <v>1848.13923234201</v>
      </c>
      <c r="O379" s="0" t="n">
        <f aca="false">metadata!$H$14*(denatran!G379 + denatran!F379)</f>
        <v>3409.12410058353</v>
      </c>
      <c r="P379" s="0" t="n">
        <f aca="false">metadata!$H$15*(denatran!G379 + denatran!F379)</f>
        <v>3785.67234528429</v>
      </c>
      <c r="Q379" s="0" t="n">
        <f aca="false">metadata!$H$16*(denatran!L379 + denatran!O379)</f>
        <v>2441.68904197439</v>
      </c>
      <c r="R379" s="0" t="n">
        <f aca="false">metadata!$H$17*(denatran!L379 + denatran!O379)</f>
        <v>590.676594067172</v>
      </c>
      <c r="S379" s="0" t="n">
        <f aca="false">metadata!$H$18*(denatran!L379 + denatran!O379)</f>
        <v>1105.63436395843</v>
      </c>
      <c r="T379" s="0" t="n">
        <f aca="false">metadata!$H$19*(denatran!M379 + denatran!N379)</f>
        <v>46043.7188174719</v>
      </c>
      <c r="U379" s="0" t="n">
        <f aca="false">metadata!$H$20*(denatran!M379 + denatran!N379)</f>
        <v>6577.6741167817</v>
      </c>
      <c r="V379" s="0" t="n">
        <f aca="false">metadata!$H$21*(denatran!M379 + denatran!N379)</f>
        <v>2192.55803892723</v>
      </c>
      <c r="W379" s="0" t="n">
        <f aca="false">IF(B379&lt;2010, 0, metadata!$H$22*(denatran!M379 + denatran!N379))</f>
        <v>0</v>
      </c>
      <c r="X379" s="0" t="n">
        <f aca="false">IF(B379&lt;2010, 0, metadata!$H$23*(denatran!M379 + denatran!N379))</f>
        <v>0</v>
      </c>
      <c r="Y379" s="0" t="n">
        <f aca="false">IF(B379&lt;2010, 0, metadata!$H$24*(denatran!M379 + denatran!N379))</f>
        <v>0</v>
      </c>
      <c r="Z379" s="0" t="n">
        <f aca="false">IF(B379&lt;2010, 0, metadata!$H$25*(denatran!M379 + denatran!N379))</f>
        <v>0</v>
      </c>
      <c r="AA379" s="0" t="n">
        <f aca="false">IF(B379&lt;2010, 0, metadata!$H$26*(denatran!M379 + denatran!N379))</f>
        <v>0</v>
      </c>
      <c r="AB379" s="0" t="n">
        <f aca="false">IF(B379&lt;2010, 0, metadata!$H$27*(denatran!M379 + denatran!N379))</f>
        <v>0</v>
      </c>
    </row>
    <row r="380" customFormat="false" ht="12.8" hidden="false" customHeight="false" outlineLevel="0" collapsed="false">
      <c r="A380" s="0" t="str">
        <f aca="false">denatran!A380</f>
        <v>MARANHAO</v>
      </c>
      <c r="B380" s="0" t="n">
        <f aca="false">denatran!B380</f>
        <v>2000</v>
      </c>
      <c r="C380" s="0" t="n">
        <f aca="false">metadata!$H$2*denatran!$D380</f>
        <v>24308.8384562548</v>
      </c>
      <c r="D380" s="0" t="n">
        <f aca="false">IF(B380&gt;2006, 0, metadata!$H$3*denatran!D380)</f>
        <v>1850.23890013921</v>
      </c>
      <c r="E380" s="0" t="n">
        <f aca="false">IF(B380&lt;2003, 0, metadata!$H$4*denatran!D380)</f>
        <v>0</v>
      </c>
      <c r="F380" s="0" t="n">
        <f aca="false">IF(B380&lt;2003, 0, metadata!$H$5*denatran!D380)</f>
        <v>0</v>
      </c>
      <c r="G380" s="0" t="n">
        <f aca="false">IF(B380&lt;2003, 0, metadata!$H$6*(denatran!H380 + denatran!I380 + denatran!X380))</f>
        <v>0</v>
      </c>
      <c r="H380" s="0" t="n">
        <f aca="false">IF(B380&gt;2006, 0, metadata!$H$7*(denatran!H380 + denatran!I380 + denatran!X380))</f>
        <v>279.178031054097</v>
      </c>
      <c r="I380" s="0" t="n">
        <f aca="false">IF(B380&lt;2003, 0, metadata!$H$8*(denatran!H380 + denatran!I380 + denatran!X380))</f>
        <v>0</v>
      </c>
      <c r="J380" s="0" t="n">
        <f aca="false">IF(B380&lt;2003, 0, metadata!$H$9*(denatran!H380 + denatran!I380 + denatran!X380))</f>
        <v>0</v>
      </c>
      <c r="K380" s="0" t="n">
        <f aca="false">metadata!$H$10*(denatran!H380 + denatran!I380 + denatran!X380)</f>
        <v>6136.9648300642</v>
      </c>
      <c r="L380" s="5" t="n">
        <f aca="false">metadata!$H$11*(denatran!G380 + denatran!F380)</f>
        <v>927.792276895243</v>
      </c>
      <c r="M380" s="0" t="n">
        <f aca="false">metadata!$H$12*(denatran!G380 + denatran!F380)</f>
        <v>3069.87132460717</v>
      </c>
      <c r="N380" s="0" t="n">
        <f aca="false">metadata!$H$13*(denatran!G380 + denatran!F380)</f>
        <v>1750.32607333236</v>
      </c>
      <c r="O380" s="0" t="n">
        <f aca="false">metadata!$H$14*(denatran!G380 + denatran!F380)</f>
        <v>3228.69548790186</v>
      </c>
      <c r="P380" s="0" t="n">
        <f aca="false">metadata!$H$15*(denatran!G380 + denatran!F380)</f>
        <v>3585.31483726337</v>
      </c>
      <c r="Q380" s="0" t="n">
        <f aca="false">metadata!$H$16*(denatran!L380 + denatran!O380)</f>
        <v>2292.99265759123</v>
      </c>
      <c r="R380" s="0" t="n">
        <f aca="false">metadata!$H$17*(denatran!L380 + denatran!O380)</f>
        <v>554.704989015232</v>
      </c>
      <c r="S380" s="0" t="n">
        <f aca="false">metadata!$H$18*(denatran!L380 + denatran!O380)</f>
        <v>1038.30235339354</v>
      </c>
      <c r="T380" s="0" t="n">
        <f aca="false">metadata!$H$19*(denatran!M380 + denatran!N380)</f>
        <v>39643.9957195353</v>
      </c>
      <c r="U380" s="0" t="n">
        <f aca="false">metadata!$H$20*(denatran!M380 + denatran!N380)</f>
        <v>5663.42795993361</v>
      </c>
      <c r="V380" s="0" t="n">
        <f aca="false">metadata!$H$21*(denatran!M380 + denatran!N380)</f>
        <v>1887.80931997787</v>
      </c>
      <c r="W380" s="0" t="n">
        <f aca="false">IF(B380&lt;2010, 0, metadata!$H$22*(denatran!M380 + denatran!N380))</f>
        <v>0</v>
      </c>
      <c r="X380" s="0" t="n">
        <f aca="false">IF(B380&lt;2010, 0, metadata!$H$23*(denatran!M380 + denatran!N380))</f>
        <v>0</v>
      </c>
      <c r="Y380" s="0" t="n">
        <f aca="false">IF(B380&lt;2010, 0, metadata!$H$24*(denatran!M380 + denatran!N380))</f>
        <v>0</v>
      </c>
      <c r="Z380" s="0" t="n">
        <f aca="false">IF(B380&lt;2010, 0, metadata!$H$25*(denatran!M380 + denatran!N380))</f>
        <v>0</v>
      </c>
      <c r="AA380" s="0" t="n">
        <f aca="false">IF(B380&lt;2010, 0, metadata!$H$26*(denatran!M380 + denatran!N380))</f>
        <v>0</v>
      </c>
      <c r="AB380" s="0" t="n">
        <f aca="false">IF(B380&lt;2010, 0, metadata!$H$27*(denatran!M380 + denatran!N380))</f>
        <v>0</v>
      </c>
    </row>
    <row r="381" customFormat="false" ht="12.8" hidden="false" customHeight="false" outlineLevel="0" collapsed="false">
      <c r="A381" s="0" t="str">
        <f aca="false">denatran!A381</f>
        <v>MARANHAO</v>
      </c>
      <c r="B381" s="0" t="n">
        <f aca="false">denatran!B381</f>
        <v>1999</v>
      </c>
      <c r="C381" s="0" t="n">
        <f aca="false">metadata!$H$2*denatran!$D381</f>
        <v>23233.4520097355</v>
      </c>
      <c r="D381" s="0" t="n">
        <f aca="false">IF(B381&gt;2006, 0, metadata!$H$3*denatran!D381)</f>
        <v>1768.3871144353</v>
      </c>
      <c r="E381" s="0" t="n">
        <f aca="false">IF(B381&lt;2003, 0, metadata!$H$4*denatran!D381)</f>
        <v>0</v>
      </c>
      <c r="F381" s="0" t="n">
        <f aca="false">IF(B381&lt;2003, 0, metadata!$H$5*denatran!D381)</f>
        <v>0</v>
      </c>
      <c r="G381" s="0" t="n">
        <f aca="false">IF(B381&lt;2003, 0, metadata!$H$6*(denatran!H381 + denatran!I381 + denatran!X381))</f>
        <v>0</v>
      </c>
      <c r="H381" s="0" t="n">
        <f aca="false">IF(B381&gt;2006, 0, metadata!$H$7*(denatran!H381 + denatran!I381 + denatran!X381))</f>
        <v>248.209202160339</v>
      </c>
      <c r="I381" s="0" t="n">
        <f aca="false">IF(B381&lt;2003, 0, metadata!$H$8*(denatran!H381 + denatran!I381 + denatran!X381))</f>
        <v>0</v>
      </c>
      <c r="J381" s="0" t="n">
        <f aca="false">IF(B381&lt;2003, 0, metadata!$H$9*(denatran!H381 + denatran!I381 + denatran!X381))</f>
        <v>0</v>
      </c>
      <c r="K381" s="0" t="n">
        <f aca="false">metadata!$H$10*(denatran!H381 + denatran!I381 + denatran!X381)</f>
        <v>5456.19989654963</v>
      </c>
      <c r="L381" s="5" t="n">
        <f aca="false">metadata!$H$11*(denatran!G381 + denatran!F381)</f>
        <v>846.47566354851</v>
      </c>
      <c r="M381" s="0" t="n">
        <f aca="false">metadata!$H$12*(denatran!G381 + denatran!F381)</f>
        <v>2800.81159459662</v>
      </c>
      <c r="N381" s="0" t="n">
        <f aca="false">metadata!$H$13*(denatran!G381 + denatran!F381)</f>
        <v>1596.91825556935</v>
      </c>
      <c r="O381" s="0" t="n">
        <f aca="false">metadata!$H$14*(denatran!G381 + denatran!F381)</f>
        <v>2945.71556972164</v>
      </c>
      <c r="P381" s="0" t="n">
        <f aca="false">metadata!$H$15*(denatran!G381 + denatran!F381)</f>
        <v>3271.07891656388</v>
      </c>
      <c r="Q381" s="0" t="n">
        <f aca="false">metadata!$H$16*(denatran!L381 + denatran!O381)</f>
        <v>2213.3338802431</v>
      </c>
      <c r="R381" s="0" t="n">
        <f aca="false">metadata!$H$17*(denatran!L381 + denatran!O381)</f>
        <v>535.434486308836</v>
      </c>
      <c r="S381" s="0" t="n">
        <f aca="false">metadata!$H$18*(denatran!L381 + denatran!O381)</f>
        <v>1002.23163344806</v>
      </c>
      <c r="T381" s="0" t="n">
        <f aca="false">metadata!$H$19*(denatran!M381 + denatran!N381)</f>
        <v>29335.2558533139</v>
      </c>
      <c r="U381" s="0" t="n">
        <f aca="false">metadata!$H$20*(denatran!M381 + denatran!N381)</f>
        <v>4190.7508361877</v>
      </c>
      <c r="V381" s="0" t="n">
        <f aca="false">metadata!$H$21*(denatran!M381 + denatran!N381)</f>
        <v>1396.9169453959</v>
      </c>
      <c r="W381" s="0" t="n">
        <f aca="false">IF(B381&lt;2010, 0, metadata!$H$22*(denatran!M381 + denatran!N381))</f>
        <v>0</v>
      </c>
      <c r="X381" s="0" t="n">
        <f aca="false">IF(B381&lt;2010, 0, metadata!$H$23*(denatran!M381 + denatran!N381))</f>
        <v>0</v>
      </c>
      <c r="Y381" s="0" t="n">
        <f aca="false">IF(B381&lt;2010, 0, metadata!$H$24*(denatran!M381 + denatran!N381))</f>
        <v>0</v>
      </c>
      <c r="Z381" s="0" t="n">
        <f aca="false">IF(B381&lt;2010, 0, metadata!$H$25*(denatran!M381 + denatran!N381))</f>
        <v>0</v>
      </c>
      <c r="AA381" s="0" t="n">
        <f aca="false">IF(B381&lt;2010, 0, metadata!$H$26*(denatran!M381 + denatran!N381))</f>
        <v>0</v>
      </c>
      <c r="AB381" s="0" t="n">
        <f aca="false">IF(B381&lt;2010, 0, metadata!$H$27*(denatran!M381 + denatran!N381))</f>
        <v>0</v>
      </c>
    </row>
    <row r="382" customFormat="false" ht="12.8" hidden="false" customHeight="false" outlineLevel="0" collapsed="false">
      <c r="A382" s="0" t="str">
        <f aca="false">denatran!A382</f>
        <v>MARANHAO</v>
      </c>
      <c r="B382" s="0" t="n">
        <f aca="false">denatran!B382</f>
        <v>1998</v>
      </c>
      <c r="C382" s="0" t="n">
        <f aca="false">metadata!$H$2*denatran!$D382</f>
        <v>21915.0683351701</v>
      </c>
      <c r="D382" s="0" t="n">
        <f aca="false">IF(B382&gt;2006, 0, metadata!$H$3*denatran!D382)</f>
        <v>1668.03987800197</v>
      </c>
      <c r="E382" s="0" t="n">
        <f aca="false">IF(B382&lt;2003, 0, metadata!$H$4*denatran!D382)</f>
        <v>0</v>
      </c>
      <c r="F382" s="0" t="n">
        <f aca="false">IF(B382&lt;2003, 0, metadata!$H$5*denatran!D382)</f>
        <v>0</v>
      </c>
      <c r="G382" s="0" t="n">
        <f aca="false">IF(B382&lt;2003, 0, metadata!$H$6*(denatran!H382 + denatran!I382 + denatran!X382))</f>
        <v>0</v>
      </c>
      <c r="H382" s="0" t="n">
        <f aca="false">IF(B382&gt;2006, 0, metadata!$H$7*(denatran!H382 + denatran!I382 + denatran!X382))</f>
        <v>217.760087078223</v>
      </c>
      <c r="I382" s="0" t="n">
        <f aca="false">IF(B382&lt;2003, 0, metadata!$H$8*(denatran!H382 + denatran!I382 + denatran!X382))</f>
        <v>0</v>
      </c>
      <c r="J382" s="0" t="n">
        <f aca="false">IF(B382&lt;2003, 0, metadata!$H$9*(denatran!H382 + denatran!I382 + denatran!X382))</f>
        <v>0</v>
      </c>
      <c r="K382" s="0" t="n">
        <f aca="false">metadata!$H$10*(denatran!H382 + denatran!I382 + denatran!X382)</f>
        <v>4786.85944859256</v>
      </c>
      <c r="L382" s="5" t="n">
        <f aca="false">metadata!$H$11*(denatran!G382 + denatran!F382)</f>
        <v>799.871864255333</v>
      </c>
      <c r="M382" s="0" t="n">
        <f aca="false">metadata!$H$12*(denatran!G382 + denatran!F382)</f>
        <v>2646.60933334625</v>
      </c>
      <c r="N382" s="0" t="n">
        <f aca="false">metadata!$H$13*(denatran!G382 + denatran!F382)</f>
        <v>1508.99788044813</v>
      </c>
      <c r="O382" s="0" t="n">
        <f aca="false">metadata!$H$14*(denatran!G382 + denatran!F382)</f>
        <v>2783.53543496077</v>
      </c>
      <c r="P382" s="0" t="n">
        <f aca="false">metadata!$H$15*(denatran!G382 + denatran!F382)</f>
        <v>3090.98548698951</v>
      </c>
      <c r="Q382" s="0" t="n">
        <f aca="false">metadata!$H$16*(denatran!L382 + denatran!O382)</f>
        <v>1876.4067553114</v>
      </c>
      <c r="R382" s="0" t="n">
        <f aca="false">metadata!$H$17*(denatran!L382 + denatran!O382)</f>
        <v>453.927397084004</v>
      </c>
      <c r="S382" s="0" t="n">
        <f aca="false">metadata!$H$18*(denatran!L382 + denatran!O382)</f>
        <v>849.665847604593</v>
      </c>
      <c r="T382" s="0" t="n">
        <f aca="false">metadata!$H$19*(denatran!M382 + denatran!N382)</f>
        <v>21278.9121187403</v>
      </c>
      <c r="U382" s="0" t="n">
        <f aca="false">metadata!$H$20*(denatran!M382 + denatran!N382)</f>
        <v>3039.84458839147</v>
      </c>
      <c r="V382" s="0" t="n">
        <f aca="false">metadata!$H$21*(denatran!M382 + denatran!N382)</f>
        <v>1013.28152946382</v>
      </c>
      <c r="W382" s="0" t="n">
        <f aca="false">IF(B382&lt;2010, 0, metadata!$H$22*(denatran!M382 + denatran!N382))</f>
        <v>0</v>
      </c>
      <c r="X382" s="0" t="n">
        <f aca="false">IF(B382&lt;2010, 0, metadata!$H$23*(denatran!M382 + denatran!N382))</f>
        <v>0</v>
      </c>
      <c r="Y382" s="0" t="n">
        <f aca="false">IF(B382&lt;2010, 0, metadata!$H$24*(denatran!M382 + denatran!N382))</f>
        <v>0</v>
      </c>
      <c r="Z382" s="0" t="n">
        <f aca="false">IF(B382&lt;2010, 0, metadata!$H$25*(denatran!M382 + denatran!N382))</f>
        <v>0</v>
      </c>
      <c r="AA382" s="0" t="n">
        <f aca="false">IF(B382&lt;2010, 0, metadata!$H$26*(denatran!M382 + denatran!N382))</f>
        <v>0</v>
      </c>
      <c r="AB382" s="0" t="n">
        <f aca="false">IF(B382&lt;2010, 0, metadata!$H$27*(denatran!M382 + denatran!N382))</f>
        <v>0</v>
      </c>
    </row>
    <row r="383" customFormat="false" ht="12.8" hidden="false" customHeight="false" outlineLevel="0" collapsed="false">
      <c r="A383" s="0" t="str">
        <f aca="false">denatran!A383</f>
        <v>MARANHAO</v>
      </c>
      <c r="B383" s="0" t="n">
        <f aca="false">denatran!B383</f>
        <v>1997</v>
      </c>
      <c r="C383" s="0" t="n">
        <f aca="false">metadata!$H$2*denatran!$D383</f>
        <v>20945.5786779577</v>
      </c>
      <c r="D383" s="0" t="n">
        <f aca="false">IF(B383&gt;2006, 0, metadata!$H$3*denatran!D383)</f>
        <v>1594.24830296292</v>
      </c>
      <c r="E383" s="0" t="n">
        <f aca="false">IF(B383&lt;2003, 0, metadata!$H$4*denatran!D383)</f>
        <v>0</v>
      </c>
      <c r="F383" s="0" t="n">
        <f aca="false">IF(B383&lt;2003, 0, metadata!$H$5*denatran!D383)</f>
        <v>0</v>
      </c>
      <c r="G383" s="0" t="n">
        <f aca="false">IF(B383&lt;2003, 0, metadata!$H$6*(denatran!H383 + denatran!I383 + denatran!X383))</f>
        <v>0</v>
      </c>
      <c r="H383" s="0" t="n">
        <f aca="false">IF(B383&gt;2006, 0, metadata!$H$7*(denatran!H383 + denatran!I383 + denatran!X383))</f>
        <v>208.126708393421</v>
      </c>
      <c r="I383" s="0" t="n">
        <f aca="false">IF(B383&lt;2003, 0, metadata!$H$8*(denatran!H383 + denatran!I383 + denatran!X383))</f>
        <v>0</v>
      </c>
      <c r="J383" s="0" t="n">
        <f aca="false">IF(B383&lt;2003, 0, metadata!$H$9*(denatran!H383 + denatran!I383 + denatran!X383))</f>
        <v>0</v>
      </c>
      <c r="K383" s="0" t="n">
        <f aca="false">metadata!$H$10*(denatran!H383 + denatran!I383 + denatran!X383)</f>
        <v>4575.09598726252</v>
      </c>
      <c r="L383" s="5" t="n">
        <f aca="false">metadata!$H$11*(denatran!G383 + denatran!F383)</f>
        <v>764.48673619501</v>
      </c>
      <c r="M383" s="0" t="n">
        <f aca="false">metadata!$H$12*(denatran!G383 + denatran!F383)</f>
        <v>2529.52731762454</v>
      </c>
      <c r="N383" s="0" t="n">
        <f aca="false">metadata!$H$13*(denatran!G383 + denatran!F383)</f>
        <v>1442.24208414053</v>
      </c>
      <c r="O383" s="0" t="n">
        <f aca="false">metadata!$H$14*(denatran!G383 + denatran!F383)</f>
        <v>2660.39601447592</v>
      </c>
      <c r="P383" s="0" t="n">
        <f aca="false">metadata!$H$15*(denatran!G383 + denatran!F383)</f>
        <v>2954.24493868738</v>
      </c>
      <c r="Q383" s="0" t="n">
        <f aca="false">metadata!$H$16*(denatran!L383 + denatran!O383)</f>
        <v>1793.3973430579</v>
      </c>
      <c r="R383" s="0" t="n">
        <f aca="false">metadata!$H$17*(denatran!L383 + denatran!O383)</f>
        <v>433.846331861313</v>
      </c>
      <c r="S383" s="0" t="n">
        <f aca="false">metadata!$H$18*(denatran!L383 + denatran!O383)</f>
        <v>812.07790862394</v>
      </c>
      <c r="T383" s="0" t="n">
        <f aca="false">metadata!$H$19*(denatran!M383 + denatran!N383)</f>
        <v>20337.5650555992</v>
      </c>
      <c r="U383" s="0" t="n">
        <f aca="false">metadata!$H$20*(denatran!M383 + denatran!N383)</f>
        <v>2905.36643651416</v>
      </c>
      <c r="V383" s="0" t="n">
        <f aca="false">metadata!$H$21*(denatran!M383 + denatran!N383)</f>
        <v>968.455478838054</v>
      </c>
      <c r="W383" s="0" t="n">
        <f aca="false">IF(B383&lt;2010, 0, metadata!$H$22*(denatran!M383 + denatran!N383))</f>
        <v>0</v>
      </c>
      <c r="X383" s="0" t="n">
        <f aca="false">IF(B383&lt;2010, 0, metadata!$H$23*(denatran!M383 + denatran!N383))</f>
        <v>0</v>
      </c>
      <c r="Y383" s="0" t="n">
        <f aca="false">IF(B383&lt;2010, 0, metadata!$H$24*(denatran!M383 + denatran!N383))</f>
        <v>0</v>
      </c>
      <c r="Z383" s="0" t="n">
        <f aca="false">IF(B383&lt;2010, 0, metadata!$H$25*(denatran!M383 + denatran!N383))</f>
        <v>0</v>
      </c>
      <c r="AA383" s="0" t="n">
        <f aca="false">IF(B383&lt;2010, 0, metadata!$H$26*(denatran!M383 + denatran!N383))</f>
        <v>0</v>
      </c>
      <c r="AB383" s="0" t="n">
        <f aca="false">IF(B383&lt;2010, 0, metadata!$H$27*(denatran!M383 + denatran!N383))</f>
        <v>0</v>
      </c>
    </row>
    <row r="384" customFormat="false" ht="12.8" hidden="false" customHeight="false" outlineLevel="0" collapsed="false">
      <c r="A384" s="0" t="str">
        <f aca="false">denatran!A384</f>
        <v>MARANHAO</v>
      </c>
      <c r="B384" s="0" t="n">
        <f aca="false">denatran!B384</f>
        <v>1996</v>
      </c>
      <c r="C384" s="0" t="n">
        <f aca="false">metadata!$H$2*denatran!$D384</f>
        <v>20018.977784817</v>
      </c>
      <c r="D384" s="0" t="n">
        <f aca="false">IF(B384&gt;2006, 0, metadata!$H$3*denatran!D384)</f>
        <v>1523.72115620196</v>
      </c>
      <c r="E384" s="0" t="n">
        <f aca="false">IF(B384&lt;2003, 0, metadata!$H$4*denatran!D384)</f>
        <v>0</v>
      </c>
      <c r="F384" s="0" t="n">
        <f aca="false">IF(B384&lt;2003, 0, metadata!$H$5*denatran!D384)</f>
        <v>0</v>
      </c>
      <c r="G384" s="0" t="n">
        <f aca="false">IF(B384&lt;2003, 0, metadata!$H$6*(denatran!H384 + denatran!I384 + denatran!X384))</f>
        <v>0</v>
      </c>
      <c r="H384" s="0" t="n">
        <f aca="false">IF(B384&gt;2006, 0, metadata!$H$7*(denatran!H384 + denatran!I384 + denatran!X384))</f>
        <v>198.919495890539</v>
      </c>
      <c r="I384" s="0" t="n">
        <f aca="false">IF(B384&lt;2003, 0, metadata!$H$8*(denatran!H384 + denatran!I384 + denatran!X384))</f>
        <v>0</v>
      </c>
      <c r="J384" s="0" t="n">
        <f aca="false">IF(B384&lt;2003, 0, metadata!$H$9*(denatran!H384 + denatran!I384 + denatran!X384))</f>
        <v>0</v>
      </c>
      <c r="K384" s="0" t="n">
        <f aca="false">metadata!$H$10*(denatran!H384 + denatran!I384 + denatran!X384)</f>
        <v>4372.70062291466</v>
      </c>
      <c r="L384" s="5" t="n">
        <f aca="false">metadata!$H$11*(denatran!G384 + denatran!F384)</f>
        <v>730.666992971683</v>
      </c>
      <c r="M384" s="0" t="n">
        <f aca="false">metadata!$H$12*(denatran!G384 + denatran!F384)</f>
        <v>2417.62483415669</v>
      </c>
      <c r="N384" s="0" t="n">
        <f aca="false">metadata!$H$13*(denatran!G384 + denatran!F384)</f>
        <v>1378.43946384357</v>
      </c>
      <c r="O384" s="0" t="n">
        <f aca="false">metadata!$H$14*(denatran!G384 + denatran!F384)</f>
        <v>2542.70409671976</v>
      </c>
      <c r="P384" s="0" t="n">
        <f aca="false">metadata!$H$15*(denatran!G384 + denatran!F384)</f>
        <v>2823.55358654895</v>
      </c>
      <c r="Q384" s="0" t="n">
        <f aca="false">metadata!$H$16*(denatran!L384 + denatran!O384)</f>
        <v>1714.06014233484</v>
      </c>
      <c r="R384" s="0" t="n">
        <f aca="false">metadata!$H$17*(denatran!L384 + denatran!O384)</f>
        <v>414.653622756953</v>
      </c>
      <c r="S384" s="0" t="n">
        <f aca="false">metadata!$H$18*(denatran!L384 + denatran!O384)</f>
        <v>776.152803521798</v>
      </c>
      <c r="T384" s="0" t="n">
        <f aca="false">metadata!$H$19*(denatran!M384 + denatran!N384)</f>
        <v>19437.8617705017</v>
      </c>
      <c r="U384" s="0" t="n">
        <f aca="false">metadata!$H$20*(denatran!M384 + denatran!N384)</f>
        <v>2776.83739578596</v>
      </c>
      <c r="V384" s="0" t="n">
        <f aca="false">metadata!$H$21*(denatran!M384 + denatran!N384)</f>
        <v>925.612465261985</v>
      </c>
      <c r="W384" s="0" t="n">
        <f aca="false">IF(B384&lt;2010, 0, metadata!$H$22*(denatran!M384 + denatran!N384))</f>
        <v>0</v>
      </c>
      <c r="X384" s="0" t="n">
        <f aca="false">IF(B384&lt;2010, 0, metadata!$H$23*(denatran!M384 + denatran!N384))</f>
        <v>0</v>
      </c>
      <c r="Y384" s="0" t="n">
        <f aca="false">IF(B384&lt;2010, 0, metadata!$H$24*(denatran!M384 + denatran!N384))</f>
        <v>0</v>
      </c>
      <c r="Z384" s="0" t="n">
        <f aca="false">IF(B384&lt;2010, 0, metadata!$H$25*(denatran!M384 + denatran!N384))</f>
        <v>0</v>
      </c>
      <c r="AA384" s="0" t="n">
        <f aca="false">IF(B384&lt;2010, 0, metadata!$H$26*(denatran!M384 + denatran!N384))</f>
        <v>0</v>
      </c>
      <c r="AB384" s="0" t="n">
        <f aca="false">IF(B384&lt;2010, 0, metadata!$H$27*(denatran!M384 + denatran!N384))</f>
        <v>0</v>
      </c>
    </row>
    <row r="385" customFormat="false" ht="12.8" hidden="false" customHeight="false" outlineLevel="0" collapsed="false">
      <c r="A385" s="0" t="str">
        <f aca="false">denatran!A385</f>
        <v>MARANHAO</v>
      </c>
      <c r="B385" s="0" t="n">
        <f aca="false">denatran!B385</f>
        <v>1995</v>
      </c>
      <c r="C385" s="0" t="n">
        <f aca="false">metadata!$H$2*denatran!$D385</f>
        <v>19133.3683213413</v>
      </c>
      <c r="D385" s="0" t="n">
        <f aca="false">IF(B385&gt;2006, 0, metadata!$H$3*denatran!D385)</f>
        <v>1456.31402432262</v>
      </c>
      <c r="E385" s="0" t="n">
        <f aca="false">IF(B385&lt;2003, 0, metadata!$H$4*denatran!D385)</f>
        <v>0</v>
      </c>
      <c r="F385" s="0" t="n">
        <f aca="false">IF(B385&lt;2003, 0, metadata!$H$5*denatran!D385)</f>
        <v>0</v>
      </c>
      <c r="G385" s="0" t="n">
        <f aca="false">IF(B385&lt;2003, 0, metadata!$H$6*(denatran!H385 + denatran!I385 + denatran!X385))</f>
        <v>0</v>
      </c>
      <c r="H385" s="0" t="n">
        <f aca="false">IF(B385&gt;2006, 0, metadata!$H$7*(denatran!H385 + denatran!I385 + denatran!X385))</f>
        <v>190.119596618755</v>
      </c>
      <c r="I385" s="0" t="n">
        <f aca="false">IF(B385&lt;2003, 0, metadata!$H$8*(denatran!H385 + denatran!I385 + denatran!X385))</f>
        <v>0</v>
      </c>
      <c r="J385" s="0" t="n">
        <f aca="false">IF(B385&lt;2003, 0, metadata!$H$9*(denatran!H385 + denatran!I385 + denatran!X385))</f>
        <v>0</v>
      </c>
      <c r="K385" s="0" t="n">
        <f aca="false">metadata!$H$10*(denatran!H385 + denatran!I385 + denatran!X385)</f>
        <v>4179.25892503055</v>
      </c>
      <c r="L385" s="5" t="n">
        <f aca="false">metadata!$H$11*(denatran!G385 + denatran!F385)</f>
        <v>698.343384314908</v>
      </c>
      <c r="M385" s="0" t="n">
        <f aca="false">metadata!$H$12*(denatran!G385 + denatran!F385)</f>
        <v>2310.67274822715</v>
      </c>
      <c r="N385" s="0" t="n">
        <f aca="false">metadata!$H$13*(denatran!G385 + denatran!F385)</f>
        <v>1317.4593754929</v>
      </c>
      <c r="O385" s="0" t="n">
        <f aca="false">metadata!$H$14*(denatran!G385 + denatran!F385)</f>
        <v>2430.21869236603</v>
      </c>
      <c r="P385" s="0" t="n">
        <f aca="false">metadata!$H$15*(denatran!G385 + denatran!F385)</f>
        <v>2698.6438232355</v>
      </c>
      <c r="Q385" s="0" t="n">
        <f aca="false">metadata!$H$16*(denatran!L385 + denatran!O385)</f>
        <v>1638.2327000281</v>
      </c>
      <c r="R385" s="0" t="n">
        <f aca="false">metadata!$H$17*(denatran!L385 + denatran!O385)</f>
        <v>396.309970232569</v>
      </c>
      <c r="S385" s="0" t="n">
        <f aca="false">metadata!$H$18*(denatran!L385 + denatran!O385)</f>
        <v>741.816971028721</v>
      </c>
      <c r="T385" s="0" t="n">
        <f aca="false">metadata!$H$19*(denatran!M385 + denatran!N385)</f>
        <v>18577.9600053504</v>
      </c>
      <c r="U385" s="0" t="n">
        <f aca="false">metadata!$H$20*(denatran!M385 + denatran!N385)</f>
        <v>2653.99428647862</v>
      </c>
      <c r="V385" s="0" t="n">
        <f aca="false">metadata!$H$21*(denatran!M385 + denatran!N385)</f>
        <v>884.664762159541</v>
      </c>
      <c r="W385" s="0" t="n">
        <f aca="false">IF(B385&lt;2010, 0, metadata!$H$22*(denatran!M385 + denatran!N385))</f>
        <v>0</v>
      </c>
      <c r="X385" s="0" t="n">
        <f aca="false">IF(B385&lt;2010, 0, metadata!$H$23*(denatran!M385 + denatran!N385))</f>
        <v>0</v>
      </c>
      <c r="Y385" s="0" t="n">
        <f aca="false">IF(B385&lt;2010, 0, metadata!$H$24*(denatran!M385 + denatran!N385))</f>
        <v>0</v>
      </c>
      <c r="Z385" s="0" t="n">
        <f aca="false">IF(B385&lt;2010, 0, metadata!$H$25*(denatran!M385 + denatran!N385))</f>
        <v>0</v>
      </c>
      <c r="AA385" s="0" t="n">
        <f aca="false">IF(B385&lt;2010, 0, metadata!$H$26*(denatran!M385 + denatran!N385))</f>
        <v>0</v>
      </c>
      <c r="AB385" s="0" t="n">
        <f aca="false">IF(B385&lt;2010, 0, metadata!$H$27*(denatran!M385 + denatran!N385))</f>
        <v>0</v>
      </c>
    </row>
    <row r="386" customFormat="false" ht="12.8" hidden="false" customHeight="false" outlineLevel="0" collapsed="false">
      <c r="A386" s="0" t="str">
        <f aca="false">denatran!A386</f>
        <v>MARANHAO</v>
      </c>
      <c r="B386" s="0" t="n">
        <f aca="false">denatran!B386</f>
        <v>1994</v>
      </c>
      <c r="C386" s="0" t="n">
        <f aca="false">metadata!$H$2*denatran!$D386</f>
        <v>18286.9368883438</v>
      </c>
      <c r="D386" s="0" t="n">
        <f aca="false">IF(B386&gt;2006, 0, metadata!$H$3*denatran!D386)</f>
        <v>1391.88888255985</v>
      </c>
      <c r="E386" s="0" t="n">
        <f aca="false">IF(B386&lt;2003, 0, metadata!$H$4*denatran!D386)</f>
        <v>0</v>
      </c>
      <c r="F386" s="0" t="n">
        <f aca="false">IF(B386&lt;2003, 0, metadata!$H$5*denatran!D386)</f>
        <v>0</v>
      </c>
      <c r="G386" s="0" t="n">
        <f aca="false">IF(B386&lt;2003, 0, metadata!$H$6*(denatran!H386 + denatran!I386 + denatran!X386))</f>
        <v>0</v>
      </c>
      <c r="H386" s="0" t="n">
        <f aca="false">IF(B386&gt;2006, 0, metadata!$H$7*(denatran!H386 + denatran!I386 + denatran!X386))</f>
        <v>181.708991653427</v>
      </c>
      <c r="I386" s="0" t="n">
        <f aca="false">IF(B386&lt;2003, 0, metadata!$H$8*(denatran!H386 + denatran!I386 + denatran!X386))</f>
        <v>0</v>
      </c>
      <c r="J386" s="0" t="n">
        <f aca="false">IF(B386&lt;2003, 0, metadata!$H$9*(denatran!H386 + denatran!I386 + denatran!X386))</f>
        <v>0</v>
      </c>
      <c r="K386" s="0" t="n">
        <f aca="false">metadata!$H$10*(denatran!H386 + denatran!I386 + denatran!X386)</f>
        <v>3994.37479687442</v>
      </c>
      <c r="L386" s="5" t="n">
        <f aca="false">metadata!$H$11*(denatran!G386 + denatran!F386)</f>
        <v>667.449723482034</v>
      </c>
      <c r="M386" s="0" t="n">
        <f aca="false">metadata!$H$12*(denatran!G386 + denatran!F386)</f>
        <v>2208.45206169552</v>
      </c>
      <c r="N386" s="0" t="n">
        <f aca="false">metadata!$H$13*(denatran!G386 + denatran!F386)</f>
        <v>1259.17695452102</v>
      </c>
      <c r="O386" s="0" t="n">
        <f aca="false">metadata!$H$14*(denatran!G386 + denatran!F386)</f>
        <v>2322.70947309373</v>
      </c>
      <c r="P386" s="0" t="n">
        <f aca="false">metadata!$H$15*(denatran!G386 + denatran!F386)</f>
        <v>2579.25987995442</v>
      </c>
      <c r="Q386" s="0" t="n">
        <f aca="false">metadata!$H$16*(denatran!L386 + denatran!O386)</f>
        <v>1565.75974970489</v>
      </c>
      <c r="R386" s="0" t="n">
        <f aca="false">metadata!$H$17*(denatran!L386 + denatran!O386)</f>
        <v>378.777813302261</v>
      </c>
      <c r="S386" s="0" t="n">
        <f aca="false">metadata!$H$18*(denatran!L386 + denatran!O386)</f>
        <v>709.000104115156</v>
      </c>
      <c r="T386" s="0" t="n">
        <f aca="false">metadata!$H$19*(denatran!M386 + denatran!N386)</f>
        <v>17756.0990007744</v>
      </c>
      <c r="U386" s="0" t="n">
        <f aca="false">metadata!$H$20*(denatran!M386 + denatran!N386)</f>
        <v>2536.5855715392</v>
      </c>
      <c r="V386" s="0" t="n">
        <f aca="false">metadata!$H$21*(denatran!M386 + denatran!N386)</f>
        <v>845.528523846401</v>
      </c>
      <c r="W386" s="0" t="n">
        <f aca="false">IF(B386&lt;2010, 0, metadata!$H$22*(denatran!M386 + denatran!N386))</f>
        <v>0</v>
      </c>
      <c r="X386" s="0" t="n">
        <f aca="false">IF(B386&lt;2010, 0, metadata!$H$23*(denatran!M386 + denatran!N386))</f>
        <v>0</v>
      </c>
      <c r="Y386" s="0" t="n">
        <f aca="false">IF(B386&lt;2010, 0, metadata!$H$24*(denatran!M386 + denatran!N386))</f>
        <v>0</v>
      </c>
      <c r="Z386" s="0" t="n">
        <f aca="false">IF(B386&lt;2010, 0, metadata!$H$25*(denatran!M386 + denatran!N386))</f>
        <v>0</v>
      </c>
      <c r="AA386" s="0" t="n">
        <f aca="false">IF(B386&lt;2010, 0, metadata!$H$26*(denatran!M386 + denatran!N386))</f>
        <v>0</v>
      </c>
      <c r="AB386" s="0" t="n">
        <f aca="false">IF(B386&lt;2010, 0, metadata!$H$27*(denatran!M386 + denatran!N386))</f>
        <v>0</v>
      </c>
    </row>
    <row r="387" customFormat="false" ht="12.8" hidden="false" customHeight="false" outlineLevel="0" collapsed="false">
      <c r="A387" s="0" t="str">
        <f aca="false">denatran!A387</f>
        <v>MARANHAO</v>
      </c>
      <c r="B387" s="0" t="n">
        <f aca="false">denatran!B387</f>
        <v>1993</v>
      </c>
      <c r="C387" s="0" t="n">
        <f aca="false">metadata!$H$2*denatran!$D387</f>
        <v>17477.9503086902</v>
      </c>
      <c r="D387" s="0" t="n">
        <f aca="false">IF(B387&gt;2006, 0, metadata!$H$3*denatran!D387)</f>
        <v>1330.31381215658</v>
      </c>
      <c r="E387" s="0" t="n">
        <f aca="false">IF(B387&lt;2003, 0, metadata!$H$4*denatran!D387)</f>
        <v>0</v>
      </c>
      <c r="F387" s="0" t="n">
        <f aca="false">IF(B387&lt;2003, 0, metadata!$H$5*denatran!D387)</f>
        <v>0</v>
      </c>
      <c r="G387" s="0" t="n">
        <f aca="false">IF(B387&lt;2003, 0, metadata!$H$6*(denatran!H387 + denatran!I387 + denatran!X387))</f>
        <v>0</v>
      </c>
      <c r="H387" s="0" t="n">
        <f aca="false">IF(B387&gt;2006, 0, metadata!$H$7*(denatran!H387 + denatran!I387 + denatran!X387))</f>
        <v>173.670459200039</v>
      </c>
      <c r="I387" s="0" t="n">
        <f aca="false">IF(B387&lt;2003, 0, metadata!$H$8*(denatran!H387 + denatran!I387 + denatran!X387))</f>
        <v>0</v>
      </c>
      <c r="J387" s="0" t="n">
        <f aca="false">IF(B387&lt;2003, 0, metadata!$H$9*(denatran!H387 + denatran!I387 + denatran!X387))</f>
        <v>0</v>
      </c>
      <c r="K387" s="0" t="n">
        <f aca="false">metadata!$H$10*(denatran!H387 + denatran!I387 + denatran!X387)</f>
        <v>3817.66966443436</v>
      </c>
      <c r="L387" s="5" t="n">
        <f aca="false">metadata!$H$11*(denatran!G387 + denatran!F387)</f>
        <v>637.922751732345</v>
      </c>
      <c r="M387" s="0" t="n">
        <f aca="false">metadata!$H$12*(denatran!G387 + denatran!F387)</f>
        <v>2110.75346456968</v>
      </c>
      <c r="N387" s="0" t="n">
        <f aca="false">metadata!$H$13*(denatran!G387 + denatran!F387)</f>
        <v>1203.47286018109</v>
      </c>
      <c r="O387" s="0" t="n">
        <f aca="false">metadata!$H$14*(denatran!G387 + denatran!F387)</f>
        <v>2219.95629996036</v>
      </c>
      <c r="P387" s="0" t="n">
        <f aca="false">metadata!$H$15*(denatran!G387 + denatran!F387)</f>
        <v>2465.15730273975</v>
      </c>
      <c r="Q387" s="0" t="n">
        <f aca="false">metadata!$H$16*(denatran!L387 + denatran!O387)</f>
        <v>1496.49289368591</v>
      </c>
      <c r="R387" s="0" t="n">
        <f aca="false">metadata!$H$17*(denatran!L387 + denatran!O387)</f>
        <v>362.021252621647</v>
      </c>
      <c r="S387" s="0" t="n">
        <f aca="false">metadata!$H$18*(denatran!L387 + denatran!O387)</f>
        <v>677.635006028783</v>
      </c>
      <c r="T387" s="0" t="n">
        <f aca="false">metadata!$H$19*(denatran!M387 + denatran!N387)</f>
        <v>16970.5958907493</v>
      </c>
      <c r="U387" s="0" t="n">
        <f aca="false">metadata!$H$20*(denatran!M387 + denatran!N387)</f>
        <v>2424.37084153561</v>
      </c>
      <c r="V387" s="0" t="n">
        <f aca="false">metadata!$H$21*(denatran!M387 + denatran!N387)</f>
        <v>808.123613845204</v>
      </c>
      <c r="W387" s="0" t="n">
        <f aca="false">IF(B387&lt;2010, 0, metadata!$H$22*(denatran!M387 + denatran!N387))</f>
        <v>0</v>
      </c>
      <c r="X387" s="0" t="n">
        <f aca="false">IF(B387&lt;2010, 0, metadata!$H$23*(denatran!M387 + denatran!N387))</f>
        <v>0</v>
      </c>
      <c r="Y387" s="0" t="n">
        <f aca="false">IF(B387&lt;2010, 0, metadata!$H$24*(denatran!M387 + denatran!N387))</f>
        <v>0</v>
      </c>
      <c r="Z387" s="0" t="n">
        <f aca="false">IF(B387&lt;2010, 0, metadata!$H$25*(denatran!M387 + denatran!N387))</f>
        <v>0</v>
      </c>
      <c r="AA387" s="0" t="n">
        <f aca="false">IF(B387&lt;2010, 0, metadata!$H$26*(denatran!M387 + denatran!N387))</f>
        <v>0</v>
      </c>
      <c r="AB387" s="0" t="n">
        <f aca="false">IF(B387&lt;2010, 0, metadata!$H$27*(denatran!M387 + denatran!N387))</f>
        <v>0</v>
      </c>
    </row>
    <row r="388" customFormat="false" ht="12.8" hidden="false" customHeight="false" outlineLevel="0" collapsed="false">
      <c r="A388" s="0" t="str">
        <f aca="false">denatran!A388</f>
        <v>MARANHAO</v>
      </c>
      <c r="B388" s="0" t="n">
        <f aca="false">denatran!B388</f>
        <v>1992</v>
      </c>
      <c r="C388" s="0" t="n">
        <f aca="false">metadata!$H$2*denatran!$D388</f>
        <v>16704.7520783952</v>
      </c>
      <c r="D388" s="0" t="n">
        <f aca="false">IF(B388&gt;2006, 0, metadata!$H$3*denatran!D388)</f>
        <v>1271.4627302431</v>
      </c>
      <c r="E388" s="0" t="n">
        <f aca="false">IF(B388&lt;2003, 0, metadata!$H$4*denatran!D388)</f>
        <v>0</v>
      </c>
      <c r="F388" s="0" t="n">
        <f aca="false">IF(B388&lt;2003, 0, metadata!$H$5*denatran!D388)</f>
        <v>0</v>
      </c>
      <c r="G388" s="0" t="n">
        <f aca="false">IF(B388&lt;2003, 0, metadata!$H$6*(denatran!H388 + denatran!I388 + denatran!X388))</f>
        <v>0</v>
      </c>
      <c r="H388" s="0" t="n">
        <f aca="false">IF(B388&gt;2006, 0, metadata!$H$7*(denatran!H388 + denatran!I388 + denatran!X388))</f>
        <v>165.987539330355</v>
      </c>
      <c r="I388" s="0" t="n">
        <f aca="false">IF(B388&lt;2003, 0, metadata!$H$8*(denatran!H388 + denatran!I388 + denatran!X388))</f>
        <v>0</v>
      </c>
      <c r="J388" s="0" t="n">
        <f aca="false">IF(B388&lt;2003, 0, metadata!$H$9*(denatran!H388 + denatran!I388 + denatran!X388))</f>
        <v>0</v>
      </c>
      <c r="K388" s="0" t="n">
        <f aca="false">metadata!$H$10*(denatran!H388 + denatran!I388 + denatran!X388)</f>
        <v>3648.78170124318</v>
      </c>
      <c r="L388" s="5" t="n">
        <f aca="false">metadata!$H$11*(denatran!G388 + denatran!F388)</f>
        <v>609.702008796652</v>
      </c>
      <c r="M388" s="0" t="n">
        <f aca="false">metadata!$H$12*(denatran!G388 + denatran!F388)</f>
        <v>2017.3769064167</v>
      </c>
      <c r="N388" s="0" t="n">
        <f aca="false">metadata!$H$13*(denatran!G388 + denatran!F388)</f>
        <v>1150.23303118138</v>
      </c>
      <c r="O388" s="0" t="n">
        <f aca="false">metadata!$H$14*(denatran!G388 + denatran!F388)</f>
        <v>2121.74877263903</v>
      </c>
      <c r="P388" s="0" t="n">
        <f aca="false">metadata!$H$15*(denatran!G388 + denatran!F388)</f>
        <v>2356.10245190124</v>
      </c>
      <c r="Q388" s="0" t="n">
        <f aca="false">metadata!$H$16*(denatran!L388 + denatran!O388)</f>
        <v>1430.29029918193</v>
      </c>
      <c r="R388" s="0" t="n">
        <f aca="false">metadata!$H$17*(denatran!L388 + denatran!O388)</f>
        <v>346.00597697934</v>
      </c>
      <c r="S388" s="0" t="n">
        <f aca="false">metadata!$H$18*(denatran!L388 + denatran!O388)</f>
        <v>647.657452700527</v>
      </c>
      <c r="T388" s="0" t="n">
        <f aca="false">metadata!$H$19*(denatran!M388 + denatran!N388)</f>
        <v>16219.8422567116</v>
      </c>
      <c r="U388" s="0" t="n">
        <f aca="false">metadata!$H$20*(denatran!M388 + denatran!N388)</f>
        <v>2317.12032238737</v>
      </c>
      <c r="V388" s="0" t="n">
        <f aca="false">metadata!$H$21*(denatran!M388 + denatran!N388)</f>
        <v>772.373440795792</v>
      </c>
      <c r="W388" s="0" t="n">
        <f aca="false">IF(B388&lt;2010, 0, metadata!$H$22*(denatran!M388 + denatran!N388))</f>
        <v>0</v>
      </c>
      <c r="X388" s="0" t="n">
        <f aca="false">IF(B388&lt;2010, 0, metadata!$H$23*(denatran!M388 + denatran!N388))</f>
        <v>0</v>
      </c>
      <c r="Y388" s="0" t="n">
        <f aca="false">IF(B388&lt;2010, 0, metadata!$H$24*(denatran!M388 + denatran!N388))</f>
        <v>0</v>
      </c>
      <c r="Z388" s="0" t="n">
        <f aca="false">IF(B388&lt;2010, 0, metadata!$H$25*(denatran!M388 + denatran!N388))</f>
        <v>0</v>
      </c>
      <c r="AA388" s="0" t="n">
        <f aca="false">IF(B388&lt;2010, 0, metadata!$H$26*(denatran!M388 + denatran!N388))</f>
        <v>0</v>
      </c>
      <c r="AB388" s="0" t="n">
        <f aca="false">IF(B388&lt;2010, 0, metadata!$H$27*(denatran!M388 + denatran!N388))</f>
        <v>0</v>
      </c>
    </row>
    <row r="389" customFormat="false" ht="12.8" hidden="false" customHeight="false" outlineLevel="0" collapsed="false">
      <c r="A389" s="0" t="str">
        <f aca="false">denatran!A389</f>
        <v>MARANHAO</v>
      </c>
      <c r="B389" s="0" t="n">
        <f aca="false">denatran!B389</f>
        <v>1991</v>
      </c>
      <c r="C389" s="0" t="n">
        <f aca="false">metadata!$H$2*denatran!$D389</f>
        <v>15965.7589747182</v>
      </c>
      <c r="D389" s="0" t="n">
        <f aca="false">IF(B389&gt;2006, 0, metadata!$H$3*denatran!D389)</f>
        <v>1215.21513166621</v>
      </c>
      <c r="E389" s="0" t="n">
        <f aca="false">IF(B389&lt;2003, 0, metadata!$H$4*denatran!D389)</f>
        <v>0</v>
      </c>
      <c r="F389" s="0" t="n">
        <f aca="false">IF(B389&lt;2003, 0, metadata!$H$5*denatran!D389)</f>
        <v>0</v>
      </c>
      <c r="G389" s="0" t="n">
        <f aca="false">IF(B389&lt;2003, 0, metadata!$H$6*(denatran!H389 + denatran!I389 + denatran!X389))</f>
        <v>0</v>
      </c>
      <c r="H389" s="0" t="n">
        <f aca="false">IF(B389&gt;2006, 0, metadata!$H$7*(denatran!H389 + denatran!I389 + denatran!X389))</f>
        <v>158.644500278605</v>
      </c>
      <c r="I389" s="0" t="n">
        <f aca="false">IF(B389&lt;2003, 0, metadata!$H$8*(denatran!H389 + denatran!I389 + denatran!X389))</f>
        <v>0</v>
      </c>
      <c r="J389" s="0" t="n">
        <f aca="false">IF(B389&lt;2003, 0, metadata!$H$9*(denatran!H389 + denatran!I389 + denatran!X389))</f>
        <v>0</v>
      </c>
      <c r="K389" s="0" t="n">
        <f aca="false">metadata!$H$10*(denatran!H389 + denatran!I389 + denatran!X389)</f>
        <v>3487.36508749234</v>
      </c>
      <c r="L389" s="5" t="n">
        <f aca="false">metadata!$H$11*(denatran!G389 + denatran!F389)</f>
        <v>582.729709077132</v>
      </c>
      <c r="M389" s="0" t="n">
        <f aca="false">metadata!$H$12*(denatran!G389 + denatran!F389)</f>
        <v>1928.13118673389</v>
      </c>
      <c r="N389" s="0" t="n">
        <f aca="false">metadata!$H$13*(denatran!G389 + denatran!F389)</f>
        <v>1099.34845213014</v>
      </c>
      <c r="O389" s="0" t="n">
        <f aca="false">metadata!$H$14*(denatran!G389 + denatran!F389)</f>
        <v>2027.88579859685</v>
      </c>
      <c r="P389" s="0" t="n">
        <f aca="false">metadata!$H$15*(denatran!G389 + denatran!F389)</f>
        <v>2251.8720236171</v>
      </c>
      <c r="Q389" s="0" t="n">
        <f aca="false">metadata!$H$16*(denatran!L389 + denatran!O389)</f>
        <v>1367.01640787297</v>
      </c>
      <c r="R389" s="0" t="n">
        <f aca="false">metadata!$H$17*(denatran!L389 + denatran!O389)</f>
        <v>330.699193040328</v>
      </c>
      <c r="S389" s="0" t="n">
        <f aca="false">metadata!$H$18*(denatran!L389 + denatran!O389)</f>
        <v>619.006061237512</v>
      </c>
      <c r="T389" s="0" t="n">
        <f aca="false">metadata!$H$19*(denatran!M389 + denatran!N389)</f>
        <v>15502.300834116</v>
      </c>
      <c r="U389" s="0" t="n">
        <f aca="false">metadata!$H$20*(denatran!M389 + denatran!N389)</f>
        <v>2214.61440487372</v>
      </c>
      <c r="V389" s="0" t="n">
        <f aca="false">metadata!$H$21*(denatran!M389 + denatran!N389)</f>
        <v>738.204801624572</v>
      </c>
      <c r="W389" s="0" t="n">
        <f aca="false">IF(B389&lt;2010, 0, metadata!$H$22*(denatran!M389 + denatran!N389))</f>
        <v>0</v>
      </c>
      <c r="X389" s="0" t="n">
        <f aca="false">IF(B389&lt;2010, 0, metadata!$H$23*(denatran!M389 + denatran!N389))</f>
        <v>0</v>
      </c>
      <c r="Y389" s="0" t="n">
        <f aca="false">IF(B389&lt;2010, 0, metadata!$H$24*(denatran!M389 + denatran!N389))</f>
        <v>0</v>
      </c>
      <c r="Z389" s="0" t="n">
        <f aca="false">IF(B389&lt;2010, 0, metadata!$H$25*(denatran!M389 + denatran!N389))</f>
        <v>0</v>
      </c>
      <c r="AA389" s="0" t="n">
        <f aca="false">IF(B389&lt;2010, 0, metadata!$H$26*(denatran!M389 + denatran!N389))</f>
        <v>0</v>
      </c>
      <c r="AB389" s="0" t="n">
        <f aca="false">IF(B389&lt;2010, 0, metadata!$H$27*(denatran!M389 + denatran!N389))</f>
        <v>0</v>
      </c>
    </row>
    <row r="390" customFormat="false" ht="12.8" hidden="false" customHeight="false" outlineLevel="0" collapsed="false">
      <c r="A390" s="0" t="str">
        <f aca="false">denatran!A390</f>
        <v>MARANHAO</v>
      </c>
      <c r="B390" s="0" t="n">
        <f aca="false">denatran!B390</f>
        <v>1990</v>
      </c>
      <c r="C390" s="0" t="n">
        <f aca="false">metadata!$H$2*denatran!$D390</f>
        <v>15259.4578143109</v>
      </c>
      <c r="D390" s="0" t="n">
        <f aca="false">IF(B390&gt;2006, 0, metadata!$H$3*denatran!D390)</f>
        <v>1161.45584223942</v>
      </c>
      <c r="E390" s="0" t="n">
        <f aca="false">IF(B390&lt;2003, 0, metadata!$H$4*denatran!D390)</f>
        <v>0</v>
      </c>
      <c r="F390" s="0" t="n">
        <f aca="false">IF(B390&lt;2003, 0, metadata!$H$5*denatran!D390)</f>
        <v>0</v>
      </c>
      <c r="G390" s="0" t="n">
        <f aca="false">IF(B390&lt;2003, 0, metadata!$H$6*(denatran!H390 + denatran!I390 + denatran!X390))</f>
        <v>0</v>
      </c>
      <c r="H390" s="0" t="n">
        <f aca="false">IF(B390&gt;2006, 0, metadata!$H$7*(denatran!H390 + denatran!I390 + denatran!X390))</f>
        <v>151.626306228673</v>
      </c>
      <c r="I390" s="0" t="n">
        <f aca="false">IF(B390&lt;2003, 0, metadata!$H$8*(denatran!H390 + denatran!I390 + denatran!X390))</f>
        <v>0</v>
      </c>
      <c r="J390" s="0" t="n">
        <f aca="false">IF(B390&lt;2003, 0, metadata!$H$9*(denatran!H390 + denatran!I390 + denatran!X390))</f>
        <v>0</v>
      </c>
      <c r="K390" s="0" t="n">
        <f aca="false">metadata!$H$10*(denatran!H390 + denatran!I390 + denatran!X390)</f>
        <v>3333.08930192148</v>
      </c>
      <c r="L390" s="5" t="n">
        <f aca="false">metadata!$H$11*(denatran!G390 + denatran!F390)</f>
        <v>556.950623323884</v>
      </c>
      <c r="M390" s="0" t="n">
        <f aca="false">metadata!$H$12*(denatran!G390 + denatran!F390)</f>
        <v>1842.83356344119</v>
      </c>
      <c r="N390" s="0" t="n">
        <f aca="false">metadata!$H$13*(denatran!G390 + denatran!F390)</f>
        <v>1050.71493031254</v>
      </c>
      <c r="O390" s="0" t="n">
        <f aca="false">metadata!$H$14*(denatran!G390 + denatran!F390)</f>
        <v>1938.17518133209</v>
      </c>
      <c r="P390" s="0" t="n">
        <f aca="false">metadata!$H$15*(denatran!G390 + denatran!F390)</f>
        <v>2152.25259269071</v>
      </c>
      <c r="Q390" s="0" t="n">
        <f aca="false">metadata!$H$16*(denatran!L390 + denatran!O390)</f>
        <v>1306.5416583352</v>
      </c>
      <c r="R390" s="0" t="n">
        <f aca="false">metadata!$H$17*(denatran!L390 + denatran!O390)</f>
        <v>316.069558197413</v>
      </c>
      <c r="S390" s="0" t="n">
        <f aca="false">metadata!$H$18*(denatran!L390 + denatran!O390)</f>
        <v>591.622164233713</v>
      </c>
      <c r="T390" s="0" t="n">
        <f aca="false">metadata!$H$19*(denatran!M390 + denatran!N390)</f>
        <v>14816.502364688</v>
      </c>
      <c r="U390" s="0" t="n">
        <f aca="false">metadata!$H$20*(denatran!M390 + denatran!N390)</f>
        <v>2116.64319495543</v>
      </c>
      <c r="V390" s="0" t="n">
        <f aca="false">metadata!$H$21*(denatran!M390 + denatran!N390)</f>
        <v>705.547731651808</v>
      </c>
      <c r="W390" s="0" t="n">
        <f aca="false">IF(B390&lt;2010, 0, metadata!$H$22*(denatran!M390 + denatran!N390))</f>
        <v>0</v>
      </c>
      <c r="X390" s="0" t="n">
        <f aca="false">IF(B390&lt;2010, 0, metadata!$H$23*(denatran!M390 + denatran!N390))</f>
        <v>0</v>
      </c>
      <c r="Y390" s="0" t="n">
        <f aca="false">IF(B390&lt;2010, 0, metadata!$H$24*(denatran!M390 + denatran!N390))</f>
        <v>0</v>
      </c>
      <c r="Z390" s="0" t="n">
        <f aca="false">IF(B390&lt;2010, 0, metadata!$H$25*(denatran!M390 + denatran!N390))</f>
        <v>0</v>
      </c>
      <c r="AA390" s="0" t="n">
        <f aca="false">IF(B390&lt;2010, 0, metadata!$H$26*(denatran!M390 + denatran!N390))</f>
        <v>0</v>
      </c>
      <c r="AB390" s="0" t="n">
        <f aca="false">IF(B390&lt;2010, 0, metadata!$H$27*(denatran!M390 + denatran!N390))</f>
        <v>0</v>
      </c>
    </row>
    <row r="391" customFormat="false" ht="12.8" hidden="false" customHeight="false" outlineLevel="0" collapsed="false">
      <c r="A391" s="0" t="str">
        <f aca="false">denatran!A391</f>
        <v>MARANHAO</v>
      </c>
      <c r="B391" s="0" t="n">
        <f aca="false">denatran!B391</f>
        <v>1989</v>
      </c>
      <c r="C391" s="0" t="n">
        <f aca="false">metadata!$H$2*denatran!$D391</f>
        <v>14584.4023547803</v>
      </c>
      <c r="D391" s="0" t="n">
        <f aca="false">IF(B391&gt;2006, 0, metadata!$H$3*denatran!D391)</f>
        <v>1110.07478290898</v>
      </c>
      <c r="E391" s="0" t="n">
        <f aca="false">IF(B391&lt;2003, 0, metadata!$H$4*denatran!D391)</f>
        <v>0</v>
      </c>
      <c r="F391" s="0" t="n">
        <f aca="false">IF(B391&lt;2003, 0, metadata!$H$5*denatran!D391)</f>
        <v>0</v>
      </c>
      <c r="G391" s="0" t="n">
        <f aca="false">IF(B391&lt;2003, 0, metadata!$H$6*(denatran!H391 + denatran!I391 + denatran!X391))</f>
        <v>0</v>
      </c>
      <c r="H391" s="0" t="n">
        <f aca="false">IF(B391&gt;2006, 0, metadata!$H$7*(denatran!H391 + denatran!I391 + denatran!X391))</f>
        <v>144.918586526331</v>
      </c>
      <c r="I391" s="0" t="n">
        <f aca="false">IF(B391&lt;2003, 0, metadata!$H$8*(denatran!H391 + denatran!I391 + denatran!X391))</f>
        <v>0</v>
      </c>
      <c r="J391" s="0" t="n">
        <f aca="false">IF(B391&lt;2003, 0, metadata!$H$9*(denatran!H391 + denatran!I391 + denatran!X391))</f>
        <v>0</v>
      </c>
      <c r="K391" s="0" t="n">
        <f aca="false">metadata!$H$10*(denatran!H391 + denatran!I391 + denatran!X391)</f>
        <v>3185.63844503358</v>
      </c>
      <c r="L391" s="5" t="n">
        <f aca="false">metadata!$H$11*(denatran!G391 + denatran!F391)</f>
        <v>532.31196554594</v>
      </c>
      <c r="M391" s="0" t="n">
        <f aca="false">metadata!$H$12*(denatran!G391 + denatran!F391)</f>
        <v>1761.30937869326</v>
      </c>
      <c r="N391" s="0" t="n">
        <f aca="false">metadata!$H$13*(denatran!G391 + denatran!F391)</f>
        <v>1004.23288234275</v>
      </c>
      <c r="O391" s="0" t="n">
        <f aca="false">metadata!$H$14*(denatran!G391 + denatran!F391)</f>
        <v>1852.43322682713</v>
      </c>
      <c r="P391" s="0" t="n">
        <f aca="false">metadata!$H$15*(denatran!G391 + denatran!F391)</f>
        <v>2057.04017553508</v>
      </c>
      <c r="Q391" s="0" t="n">
        <f aca="false">metadata!$H$16*(denatran!L391 + denatran!O391)</f>
        <v>1248.74222074731</v>
      </c>
      <c r="R391" s="0" t="n">
        <f aca="false">metadata!$H$17*(denatran!L391 + denatran!O391)</f>
        <v>302.08711639319</v>
      </c>
      <c r="S391" s="0" t="n">
        <f aca="false">metadata!$H$18*(denatran!L391 + denatran!O391)</f>
        <v>565.449689640891</v>
      </c>
      <c r="T391" s="0" t="n">
        <f aca="false">metadata!$H$19*(denatran!M391 + denatran!N391)</f>
        <v>14161.042587929</v>
      </c>
      <c r="U391" s="0" t="n">
        <f aca="false">metadata!$H$20*(denatran!M391 + denatran!N391)</f>
        <v>2023.00608398986</v>
      </c>
      <c r="V391" s="0" t="n">
        <f aca="false">metadata!$H$21*(denatran!M391 + denatran!N391)</f>
        <v>674.335361329954</v>
      </c>
      <c r="W391" s="0" t="n">
        <f aca="false">IF(B391&lt;2010, 0, metadata!$H$22*(denatran!M391 + denatran!N391))</f>
        <v>0</v>
      </c>
      <c r="X391" s="0" t="n">
        <f aca="false">IF(B391&lt;2010, 0, metadata!$H$23*(denatran!M391 + denatran!N391))</f>
        <v>0</v>
      </c>
      <c r="Y391" s="0" t="n">
        <f aca="false">IF(B391&lt;2010, 0, metadata!$H$24*(denatran!M391 + denatran!N391))</f>
        <v>0</v>
      </c>
      <c r="Z391" s="0" t="n">
        <f aca="false">IF(B391&lt;2010, 0, metadata!$H$25*(denatran!M391 + denatran!N391))</f>
        <v>0</v>
      </c>
      <c r="AA391" s="0" t="n">
        <f aca="false">IF(B391&lt;2010, 0, metadata!$H$26*(denatran!M391 + denatran!N391))</f>
        <v>0</v>
      </c>
      <c r="AB391" s="0" t="n">
        <f aca="false">IF(B391&lt;2010, 0, metadata!$H$27*(denatran!M391 + denatran!N391))</f>
        <v>0</v>
      </c>
    </row>
    <row r="392" customFormat="false" ht="12.8" hidden="false" customHeight="false" outlineLevel="0" collapsed="false">
      <c r="A392" s="0" t="str">
        <f aca="false">denatran!A392</f>
        <v>MARANHAO</v>
      </c>
      <c r="B392" s="0" t="n">
        <f aca="false">denatran!B392</f>
        <v>1988</v>
      </c>
      <c r="C392" s="0" t="n">
        <f aca="false">metadata!$H$2*denatran!$D392</f>
        <v>13939.2103333212</v>
      </c>
      <c r="D392" s="0" t="n">
        <f aca="false">IF(B392&gt;2006, 0, metadata!$H$3*denatran!D392)</f>
        <v>1060.96674435291</v>
      </c>
      <c r="E392" s="0" t="n">
        <f aca="false">IF(B392&lt;2003, 0, metadata!$H$4*denatran!D392)</f>
        <v>0</v>
      </c>
      <c r="F392" s="0" t="n">
        <f aca="false">IF(B392&lt;2003, 0, metadata!$H$5*denatran!D392)</f>
        <v>0</v>
      </c>
      <c r="G392" s="0" t="n">
        <f aca="false">IF(B392&lt;2003, 0, metadata!$H$6*(denatran!H392 + denatran!I392 + denatran!X392))</f>
        <v>0</v>
      </c>
      <c r="H392" s="0" t="n">
        <f aca="false">IF(B392&gt;2006, 0, metadata!$H$7*(denatran!H392 + denatran!I392 + denatran!X392))</f>
        <v>138.507606253472</v>
      </c>
      <c r="I392" s="0" t="n">
        <f aca="false">IF(B392&lt;2003, 0, metadata!$H$8*(denatran!H392 + denatran!I392 + denatran!X392))</f>
        <v>0</v>
      </c>
      <c r="J392" s="0" t="n">
        <f aca="false">IF(B392&lt;2003, 0, metadata!$H$9*(denatran!H392 + denatran!I392 + denatran!X392))</f>
        <v>0</v>
      </c>
      <c r="K392" s="0" t="n">
        <f aca="false">metadata!$H$10*(denatran!H392 + denatran!I392 + denatran!X392)</f>
        <v>3044.71059225011</v>
      </c>
      <c r="L392" s="5" t="n">
        <f aca="false">metadata!$H$11*(denatran!G392 + denatran!F392)</f>
        <v>508.763284925175</v>
      </c>
      <c r="M392" s="0" t="n">
        <f aca="false">metadata!$H$12*(denatran!G392 + denatran!F392)</f>
        <v>1683.39170124509</v>
      </c>
      <c r="N392" s="0" t="n">
        <f aca="false">metadata!$H$13*(denatran!G392 + denatran!F392)</f>
        <v>959.807130254111</v>
      </c>
      <c r="O392" s="0" t="n">
        <f aca="false">metadata!$H$14*(denatran!G392 + denatran!F392)</f>
        <v>1770.48436741138</v>
      </c>
      <c r="P392" s="0" t="n">
        <f aca="false">metadata!$H$15*(denatran!G392 + denatran!F392)</f>
        <v>1966.03981249031</v>
      </c>
      <c r="Q392" s="0" t="n">
        <f aca="false">metadata!$H$16*(denatran!L392 + denatran!O392)</f>
        <v>1193.49974333299</v>
      </c>
      <c r="R392" s="0" t="n">
        <f aca="false">metadata!$H$17*(denatran!L392 + denatran!O392)</f>
        <v>288.723236781175</v>
      </c>
      <c r="S392" s="0" t="n">
        <f aca="false">metadata!$H$18*(denatran!L392 + denatran!O392)</f>
        <v>540.43504595388</v>
      </c>
      <c r="T392" s="0" t="n">
        <f aca="false">metadata!$H$19*(denatran!M392 + denatran!N392)</f>
        <v>13534.5793657128</v>
      </c>
      <c r="U392" s="0" t="n">
        <f aca="false">metadata!$H$20*(denatran!M392 + denatran!N392)</f>
        <v>1933.51133795897</v>
      </c>
      <c r="V392" s="0" t="n">
        <f aca="false">metadata!$H$21*(denatran!M392 + denatran!N392)</f>
        <v>644.503779319655</v>
      </c>
      <c r="W392" s="0" t="n">
        <f aca="false">IF(B392&lt;2010, 0, metadata!$H$22*(denatran!M392 + denatran!N392))</f>
        <v>0</v>
      </c>
      <c r="X392" s="0" t="n">
        <f aca="false">IF(B392&lt;2010, 0, metadata!$H$23*(denatran!M392 + denatran!N392))</f>
        <v>0</v>
      </c>
      <c r="Y392" s="0" t="n">
        <f aca="false">IF(B392&lt;2010, 0, metadata!$H$24*(denatran!M392 + denatran!N392))</f>
        <v>0</v>
      </c>
      <c r="Z392" s="0" t="n">
        <f aca="false">IF(B392&lt;2010, 0, metadata!$H$25*(denatran!M392 + denatran!N392))</f>
        <v>0</v>
      </c>
      <c r="AA392" s="0" t="n">
        <f aca="false">IF(B392&lt;2010, 0, metadata!$H$26*(denatran!M392 + denatran!N392))</f>
        <v>0</v>
      </c>
      <c r="AB392" s="0" t="n">
        <f aca="false">IF(B392&lt;2010, 0, metadata!$H$27*(denatran!M392 + denatran!N392))</f>
        <v>0</v>
      </c>
    </row>
    <row r="393" customFormat="false" ht="12.8" hidden="false" customHeight="false" outlineLevel="0" collapsed="false">
      <c r="A393" s="0" t="str">
        <f aca="false">denatran!A393</f>
        <v>MARANHAO</v>
      </c>
      <c r="B393" s="0" t="n">
        <f aca="false">denatran!B393</f>
        <v>1987</v>
      </c>
      <c r="C393" s="0" t="n">
        <f aca="false">metadata!$H$2*denatran!$D393</f>
        <v>13322.5606363556</v>
      </c>
      <c r="D393" s="0" t="n">
        <f aca="false">IF(B393&gt;2006, 0, metadata!$H$3*denatran!D393)</f>
        <v>1014.03117155135</v>
      </c>
      <c r="E393" s="0" t="n">
        <f aca="false">IF(B393&lt;2003, 0, metadata!$H$4*denatran!D393)</f>
        <v>0</v>
      </c>
      <c r="F393" s="0" t="n">
        <f aca="false">IF(B393&lt;2003, 0, metadata!$H$5*denatran!D393)</f>
        <v>0</v>
      </c>
      <c r="G393" s="0" t="n">
        <f aca="false">IF(B393&lt;2003, 0, metadata!$H$6*(denatran!H393 + denatran!I393 + denatran!X393))</f>
        <v>0</v>
      </c>
      <c r="H393" s="0" t="n">
        <f aca="false">IF(B393&gt;2006, 0, metadata!$H$7*(denatran!H393 + denatran!I393 + denatran!X393))</f>
        <v>132.380238104112</v>
      </c>
      <c r="I393" s="0" t="n">
        <f aca="false">IF(B393&lt;2003, 0, metadata!$H$8*(denatran!H393 + denatran!I393 + denatran!X393))</f>
        <v>0</v>
      </c>
      <c r="J393" s="0" t="n">
        <f aca="false">IF(B393&lt;2003, 0, metadata!$H$9*(denatran!H393 + denatran!I393 + denatran!X393))</f>
        <v>0</v>
      </c>
      <c r="K393" s="0" t="n">
        <f aca="false">metadata!$H$10*(denatran!H393 + denatran!I393 + denatran!X393)</f>
        <v>2910.01717568184</v>
      </c>
      <c r="L393" s="5" t="n">
        <f aca="false">metadata!$H$11*(denatran!G393 + denatran!F393)</f>
        <v>486.25636251176</v>
      </c>
      <c r="M393" s="0" t="n">
        <f aca="false">metadata!$H$12*(denatran!G393 + denatran!F393)</f>
        <v>1608.92098463888</v>
      </c>
      <c r="N393" s="0" t="n">
        <f aca="false">metadata!$H$13*(denatran!G393 + denatran!F393)</f>
        <v>917.346706610041</v>
      </c>
      <c r="O393" s="0" t="n">
        <f aca="false">metadata!$H$14*(denatran!G393 + denatran!F393)</f>
        <v>1692.16080226388</v>
      </c>
      <c r="P393" s="0" t="n">
        <f aca="false">metadata!$H$15*(denatran!G393 + denatran!F393)</f>
        <v>1879.06516861853</v>
      </c>
      <c r="Q393" s="0" t="n">
        <f aca="false">metadata!$H$16*(denatran!L393 + denatran!O393)</f>
        <v>1140.70111002049</v>
      </c>
      <c r="R393" s="0" t="n">
        <f aca="false">metadata!$H$17*(denatran!L393 + denatran!O393)</f>
        <v>275.95055510046</v>
      </c>
      <c r="S393" s="0" t="n">
        <f aca="false">metadata!$H$18*(denatran!L393 + denatran!O393)</f>
        <v>516.527012475082</v>
      </c>
      <c r="T393" s="0" t="n">
        <f aca="false">metadata!$H$19*(denatran!M393 + denatran!N393)</f>
        <v>12935.8299340845</v>
      </c>
      <c r="U393" s="0" t="n">
        <f aca="false">metadata!$H$20*(denatran!M393 + denatran!N393)</f>
        <v>1847.97570486921</v>
      </c>
      <c r="V393" s="0" t="n">
        <f aca="false">metadata!$H$21*(denatran!M393 + denatran!N393)</f>
        <v>615.991901623069</v>
      </c>
      <c r="W393" s="0" t="n">
        <f aca="false">IF(B393&lt;2010, 0, metadata!$H$22*(denatran!M393 + denatran!N393))</f>
        <v>0</v>
      </c>
      <c r="X393" s="0" t="n">
        <f aca="false">IF(B393&lt;2010, 0, metadata!$H$23*(denatran!M393 + denatran!N393))</f>
        <v>0</v>
      </c>
      <c r="Y393" s="0" t="n">
        <f aca="false">IF(B393&lt;2010, 0, metadata!$H$24*(denatran!M393 + denatran!N393))</f>
        <v>0</v>
      </c>
      <c r="Z393" s="0" t="n">
        <f aca="false">IF(B393&lt;2010, 0, metadata!$H$25*(denatran!M393 + denatran!N393))</f>
        <v>0</v>
      </c>
      <c r="AA393" s="0" t="n">
        <f aca="false">IF(B393&lt;2010, 0, metadata!$H$26*(denatran!M393 + denatran!N393))</f>
        <v>0</v>
      </c>
      <c r="AB393" s="0" t="n">
        <f aca="false">IF(B393&lt;2010, 0, metadata!$H$27*(denatran!M393 + denatran!N393))</f>
        <v>0</v>
      </c>
    </row>
    <row r="394" customFormat="false" ht="12.8" hidden="false" customHeight="false" outlineLevel="0" collapsed="false">
      <c r="A394" s="0" t="str">
        <f aca="false">denatran!A394</f>
        <v>MARANHAO</v>
      </c>
      <c r="B394" s="0" t="n">
        <f aca="false">denatran!B394</f>
        <v>1986</v>
      </c>
      <c r="C394" s="0" t="n">
        <f aca="false">metadata!$H$2*denatran!$D394</f>
        <v>12733.190594383</v>
      </c>
      <c r="D394" s="0" t="n">
        <f aca="false">IF(B394&gt;2006, 0, metadata!$H$3*denatran!D394)</f>
        <v>969.171957887286</v>
      </c>
      <c r="E394" s="0" t="n">
        <f aca="false">IF(B394&lt;2003, 0, metadata!$H$4*denatran!D394)</f>
        <v>0</v>
      </c>
      <c r="F394" s="0" t="n">
        <f aca="false">IF(B394&lt;2003, 0, metadata!$H$5*denatran!D394)</f>
        <v>0</v>
      </c>
      <c r="G394" s="0" t="n">
        <f aca="false">IF(B394&lt;2003, 0, metadata!$H$6*(denatran!H394 + denatran!I394 + denatran!X394))</f>
        <v>0</v>
      </c>
      <c r="H394" s="0" t="n">
        <f aca="false">IF(B394&gt;2006, 0, metadata!$H$7*(denatran!H394 + denatran!I394 + denatran!X394))</f>
        <v>126.523935504531</v>
      </c>
      <c r="I394" s="0" t="n">
        <f aca="false">IF(B394&lt;2003, 0, metadata!$H$8*(denatran!H394 + denatran!I394 + denatran!X394))</f>
        <v>0</v>
      </c>
      <c r="J394" s="0" t="n">
        <f aca="false">IF(B394&lt;2003, 0, metadata!$H$9*(denatran!H394 + denatran!I394 + denatran!X394))</f>
        <v>0</v>
      </c>
      <c r="K394" s="0" t="n">
        <f aca="false">metadata!$H$10*(denatran!H394 + denatran!I394 + denatran!X394)</f>
        <v>2781.28239324877</v>
      </c>
      <c r="L394" s="5" t="n">
        <f aca="false">metadata!$H$11*(denatran!G394 + denatran!F394)</f>
        <v>464.745112489677</v>
      </c>
      <c r="M394" s="0" t="n">
        <f aca="false">metadata!$H$12*(denatran!G394 + denatran!F394)</f>
        <v>1537.74474051209</v>
      </c>
      <c r="N394" s="0" t="n">
        <f aca="false">metadata!$H$13*(denatran!G394 + denatran!F394)</f>
        <v>876.764668236517</v>
      </c>
      <c r="O394" s="0" t="n">
        <f aca="false">metadata!$H$14*(denatran!G394 + denatran!F394)</f>
        <v>1617.3021538196</v>
      </c>
      <c r="P394" s="0" t="n">
        <f aca="false">metadata!$H$15*(denatran!G394 + denatran!F394)</f>
        <v>1795.93815215926</v>
      </c>
      <c r="Q394" s="0" t="n">
        <f aca="false">metadata!$H$16*(denatran!L394 + denatran!O394)</f>
        <v>1090.23820882293</v>
      </c>
      <c r="R394" s="0" t="n">
        <f aca="false">metadata!$H$17*(denatran!L394 + denatran!O394)</f>
        <v>263.742917643881</v>
      </c>
      <c r="S394" s="0" t="n">
        <f aca="false">metadata!$H$18*(denatran!L394 + denatran!O394)</f>
        <v>493.676634433516</v>
      </c>
      <c r="T394" s="0" t="n">
        <f aca="false">metadata!$H$19*(denatran!M394 + denatran!N394)</f>
        <v>12363.5682766373</v>
      </c>
      <c r="U394" s="0" t="n">
        <f aca="false">metadata!$H$20*(denatran!M394 + denatran!N394)</f>
        <v>1766.22403951961</v>
      </c>
      <c r="V394" s="0" t="n">
        <f aca="false">metadata!$H$21*(denatran!M394 + denatran!N394)</f>
        <v>588.741346506536</v>
      </c>
      <c r="W394" s="0" t="n">
        <f aca="false">IF(B394&lt;2010, 0, metadata!$H$22*(denatran!M394 + denatran!N394))</f>
        <v>0</v>
      </c>
      <c r="X394" s="0" t="n">
        <f aca="false">IF(B394&lt;2010, 0, metadata!$H$23*(denatran!M394 + denatran!N394))</f>
        <v>0</v>
      </c>
      <c r="Y394" s="0" t="n">
        <f aca="false">IF(B394&lt;2010, 0, metadata!$H$24*(denatran!M394 + denatran!N394))</f>
        <v>0</v>
      </c>
      <c r="Z394" s="0" t="n">
        <f aca="false">IF(B394&lt;2010, 0, metadata!$H$25*(denatran!M394 + denatran!N394))</f>
        <v>0</v>
      </c>
      <c r="AA394" s="0" t="n">
        <f aca="false">IF(B394&lt;2010, 0, metadata!$H$26*(denatran!M394 + denatran!N394))</f>
        <v>0</v>
      </c>
      <c r="AB394" s="0" t="n">
        <f aca="false">IF(B394&lt;2010, 0, metadata!$H$27*(denatran!M394 + denatran!N394))</f>
        <v>0</v>
      </c>
    </row>
    <row r="395" customFormat="false" ht="12.8" hidden="false" customHeight="false" outlineLevel="0" collapsed="false">
      <c r="A395" s="0" t="str">
        <f aca="false">denatran!A395</f>
        <v>MARANHAO</v>
      </c>
      <c r="B395" s="0" t="n">
        <f aca="false">denatran!B395</f>
        <v>1985</v>
      </c>
      <c r="C395" s="0" t="n">
        <f aca="false">metadata!$H$2*denatran!$D395</f>
        <v>12169.8933965022</v>
      </c>
      <c r="D395" s="0" t="n">
        <f aca="false">IF(B395&gt;2006, 0, metadata!$H$3*denatran!D395)</f>
        <v>926.29724835585</v>
      </c>
      <c r="E395" s="0" t="n">
        <f aca="false">IF(B395&lt;2003, 0, metadata!$H$4*denatran!D395)</f>
        <v>0</v>
      </c>
      <c r="F395" s="0" t="n">
        <f aca="false">IF(B395&lt;2003, 0, metadata!$H$5*denatran!D395)</f>
        <v>0</v>
      </c>
      <c r="G395" s="0" t="n">
        <f aca="false">IF(B395&lt;2003, 0, metadata!$H$6*(denatran!H395 + denatran!I395 + denatran!X395))</f>
        <v>0</v>
      </c>
      <c r="H395" s="0" t="n">
        <f aca="false">IF(B395&gt;2006, 0, metadata!$H$7*(denatran!H395 + denatran!I395 + denatran!X395))</f>
        <v>120.926706922561</v>
      </c>
      <c r="I395" s="0" t="n">
        <f aca="false">IF(B395&lt;2003, 0, metadata!$H$8*(denatran!H395 + denatran!I395 + denatran!X395))</f>
        <v>0</v>
      </c>
      <c r="J395" s="0" t="n">
        <f aca="false">IF(B395&lt;2003, 0, metadata!$H$9*(denatran!H395 + denatran!I395 + denatran!X395))</f>
        <v>0</v>
      </c>
      <c r="K395" s="0" t="n">
        <f aca="false">metadata!$H$10*(denatran!H395 + denatran!I395 + denatran!X395)</f>
        <v>2658.24264394011</v>
      </c>
      <c r="L395" s="5" t="n">
        <f aca="false">metadata!$H$11*(denatran!G395 + denatran!F395)</f>
        <v>444.185487810084</v>
      </c>
      <c r="M395" s="0" t="n">
        <f aca="false">metadata!$H$12*(denatran!G395 + denatran!F395)</f>
        <v>1469.71722635797</v>
      </c>
      <c r="N395" s="0" t="n">
        <f aca="false">metadata!$H$13*(denatran!G395 + denatran!F395)</f>
        <v>837.977918194748</v>
      </c>
      <c r="O395" s="0" t="n">
        <f aca="false">metadata!$H$14*(denatran!G395 + denatran!F395)</f>
        <v>1545.7551393757</v>
      </c>
      <c r="P395" s="0" t="n">
        <f aca="false">metadata!$H$15*(denatran!G395 + denatran!F395)</f>
        <v>1716.4885498636</v>
      </c>
      <c r="Q395" s="0" t="n">
        <f aca="false">metadata!$H$16*(denatran!L395 + denatran!O395)</f>
        <v>1042.00771046507</v>
      </c>
      <c r="R395" s="0" t="n">
        <f aca="false">metadata!$H$17*(denatran!L395 + denatran!O395)</f>
        <v>252.075327704934</v>
      </c>
      <c r="S395" s="0" t="n">
        <f aca="false">metadata!$H$18*(denatran!L395 + denatran!O395)</f>
        <v>471.837122743623</v>
      </c>
      <c r="T395" s="0" t="n">
        <f aca="false">metadata!$H$19*(denatran!M395 + denatran!N395)</f>
        <v>11816.6226140858</v>
      </c>
      <c r="U395" s="0" t="n">
        <f aca="false">metadata!$H$20*(denatran!M395 + denatran!N395)</f>
        <v>1688.0889448694</v>
      </c>
      <c r="V395" s="0" t="n">
        <f aca="false">metadata!$H$21*(denatran!M395 + denatran!N395)</f>
        <v>562.696314956466</v>
      </c>
      <c r="W395" s="0" t="n">
        <f aca="false">IF(B395&lt;2010, 0, metadata!$H$22*(denatran!M395 + denatran!N395))</f>
        <v>0</v>
      </c>
      <c r="X395" s="0" t="n">
        <f aca="false">IF(B395&lt;2010, 0, metadata!$H$23*(denatran!M395 + denatran!N395))</f>
        <v>0</v>
      </c>
      <c r="Y395" s="0" t="n">
        <f aca="false">IF(B395&lt;2010, 0, metadata!$H$24*(denatran!M395 + denatran!N395))</f>
        <v>0</v>
      </c>
      <c r="Z395" s="0" t="n">
        <f aca="false">IF(B395&lt;2010, 0, metadata!$H$25*(denatran!M395 + denatran!N395))</f>
        <v>0</v>
      </c>
      <c r="AA395" s="0" t="n">
        <f aca="false">IF(B395&lt;2010, 0, metadata!$H$26*(denatran!M395 + denatran!N395))</f>
        <v>0</v>
      </c>
      <c r="AB395" s="0" t="n">
        <f aca="false">IF(B395&lt;2010, 0, metadata!$H$27*(denatran!M395 + denatran!N395))</f>
        <v>0</v>
      </c>
    </row>
    <row r="396" customFormat="false" ht="12.8" hidden="false" customHeight="false" outlineLevel="0" collapsed="false">
      <c r="A396" s="0" t="str">
        <f aca="false">denatran!A396</f>
        <v>MARANHAO</v>
      </c>
      <c r="B396" s="0" t="n">
        <f aca="false">denatran!B396</f>
        <v>1984</v>
      </c>
      <c r="C396" s="0" t="n">
        <f aca="false">metadata!$H$2*denatran!$D396</f>
        <v>11631.5156193108</v>
      </c>
      <c r="D396" s="0" t="n">
        <f aca="false">IF(B396&gt;2006, 0, metadata!$H$3*denatran!D396)</f>
        <v>885.319251479423</v>
      </c>
      <c r="E396" s="0" t="n">
        <f aca="false">IF(B396&lt;2003, 0, metadata!$H$4*denatran!D396)</f>
        <v>0</v>
      </c>
      <c r="F396" s="0" t="n">
        <f aca="false">IF(B396&lt;2003, 0, metadata!$H$5*denatran!D396)</f>
        <v>0</v>
      </c>
      <c r="G396" s="0" t="n">
        <f aca="false">IF(B396&lt;2003, 0, metadata!$H$6*(denatran!H396 + denatran!I396 + denatran!X396))</f>
        <v>0</v>
      </c>
      <c r="H396" s="0" t="n">
        <f aca="false">IF(B396&gt;2006, 0, metadata!$H$7*(denatran!H396 + denatran!I396 + denatran!X396))</f>
        <v>115.577091313376</v>
      </c>
      <c r="I396" s="0" t="n">
        <f aca="false">IF(B396&lt;2003, 0, metadata!$H$8*(denatran!H396 + denatran!I396 + denatran!X396))</f>
        <v>0</v>
      </c>
      <c r="J396" s="0" t="n">
        <f aca="false">IF(B396&lt;2003, 0, metadata!$H$9*(denatran!H396 + denatran!I396 + denatran!X396))</f>
        <v>0</v>
      </c>
      <c r="K396" s="0" t="n">
        <f aca="false">metadata!$H$10*(denatran!H396 + denatran!I396 + denatran!X396)</f>
        <v>2540.64598805723</v>
      </c>
      <c r="L396" s="5" t="n">
        <f aca="false">metadata!$H$11*(denatran!G396 + denatran!F396)</f>
        <v>424.535389999318</v>
      </c>
      <c r="M396" s="0" t="n">
        <f aca="false">metadata!$H$12*(denatran!G396 + denatran!F396)</f>
        <v>1404.69914709904</v>
      </c>
      <c r="N396" s="0" t="n">
        <f aca="false">metadata!$H$13*(denatran!G396 + denatran!F396)</f>
        <v>800.907035629514</v>
      </c>
      <c r="O396" s="0" t="n">
        <f aca="false">metadata!$H$14*(denatran!G396 + denatran!F396)</f>
        <v>1477.37325722557</v>
      </c>
      <c r="P396" s="0" t="n">
        <f aca="false">metadata!$H$15*(denatran!G396 + denatran!F396)</f>
        <v>1640.55367846073</v>
      </c>
      <c r="Q396" s="0" t="n">
        <f aca="false">metadata!$H$16*(denatran!L396 + denatran!O396)</f>
        <v>995.910856803426</v>
      </c>
      <c r="R396" s="0" t="n">
        <f aca="false">metadata!$H$17*(denatran!L396 + denatran!O396)</f>
        <v>240.923894393812</v>
      </c>
      <c r="S396" s="0" t="n">
        <f aca="false">metadata!$H$18*(denatran!L396 + denatran!O396)</f>
        <v>450.963758198616</v>
      </c>
      <c r="T396" s="0" t="n">
        <f aca="false">metadata!$H$19*(denatran!M396 + denatran!N396)</f>
        <v>11293.8730048979</v>
      </c>
      <c r="U396" s="0" t="n">
        <f aca="false">metadata!$H$20*(denatran!M396 + denatran!N396)</f>
        <v>1613.41042927112</v>
      </c>
      <c r="V396" s="0" t="n">
        <f aca="false">metadata!$H$21*(denatran!M396 + denatran!N396)</f>
        <v>537.803476423708</v>
      </c>
      <c r="W396" s="0" t="n">
        <f aca="false">IF(B396&lt;2010, 0, metadata!$H$22*(denatran!M396 + denatran!N396))</f>
        <v>0</v>
      </c>
      <c r="X396" s="0" t="n">
        <f aca="false">IF(B396&lt;2010, 0, metadata!$H$23*(denatran!M396 + denatran!N396))</f>
        <v>0</v>
      </c>
      <c r="Y396" s="0" t="n">
        <f aca="false">IF(B396&lt;2010, 0, metadata!$H$24*(denatran!M396 + denatran!N396))</f>
        <v>0</v>
      </c>
      <c r="Z396" s="0" t="n">
        <f aca="false">IF(B396&lt;2010, 0, metadata!$H$25*(denatran!M396 + denatran!N396))</f>
        <v>0</v>
      </c>
      <c r="AA396" s="0" t="n">
        <f aca="false">IF(B396&lt;2010, 0, metadata!$H$26*(denatran!M396 + denatran!N396))</f>
        <v>0</v>
      </c>
      <c r="AB396" s="0" t="n">
        <f aca="false">IF(B396&lt;2010, 0, metadata!$H$27*(denatran!M396 + denatran!N396))</f>
        <v>0</v>
      </c>
    </row>
    <row r="397" customFormat="false" ht="12.8" hidden="false" customHeight="false" outlineLevel="0" collapsed="false">
      <c r="A397" s="0" t="str">
        <f aca="false">denatran!A397</f>
        <v>MARANHAO</v>
      </c>
      <c r="B397" s="0" t="n">
        <f aca="false">denatran!B397</f>
        <v>1983</v>
      </c>
      <c r="C397" s="0" t="n">
        <f aca="false">metadata!$H$2*denatran!$D397</f>
        <v>11116.9548651228</v>
      </c>
      <c r="D397" s="0" t="n">
        <f aca="false">IF(B397&gt;2006, 0, metadata!$H$3*denatran!D397)</f>
        <v>846.154059543295</v>
      </c>
      <c r="E397" s="0" t="n">
        <f aca="false">IF(B397&lt;2003, 0, metadata!$H$4*denatran!D397)</f>
        <v>0</v>
      </c>
      <c r="F397" s="0" t="n">
        <f aca="false">IF(B397&lt;2003, 0, metadata!$H$5*denatran!D397)</f>
        <v>0</v>
      </c>
      <c r="G397" s="0" t="n">
        <f aca="false">IF(B397&lt;2003, 0, metadata!$H$6*(denatran!H397 + denatran!I397 + denatran!X397))</f>
        <v>0</v>
      </c>
      <c r="H397" s="0" t="n">
        <f aca="false">IF(B397&gt;2006, 0, metadata!$H$7*(denatran!H397 + denatran!I397 + denatran!X397))</f>
        <v>110.464134651535</v>
      </c>
      <c r="I397" s="0" t="n">
        <f aca="false">IF(B397&lt;2003, 0, metadata!$H$8*(denatran!H397 + denatran!I397 + denatran!X397))</f>
        <v>0</v>
      </c>
      <c r="J397" s="0" t="n">
        <f aca="false">IF(B397&lt;2003, 0, metadata!$H$9*(denatran!H397 + denatran!I397 + denatran!X397))</f>
        <v>0</v>
      </c>
      <c r="K397" s="0" t="n">
        <f aca="false">metadata!$H$10*(denatran!H397 + denatran!I397 + denatran!X397)</f>
        <v>2428.25163133478</v>
      </c>
      <c r="L397" s="5" t="n">
        <f aca="false">metadata!$H$11*(denatran!G397 + denatran!F397)</f>
        <v>405.754582956867</v>
      </c>
      <c r="M397" s="0" t="n">
        <f aca="false">metadata!$H$12*(denatran!G397 + denatran!F397)</f>
        <v>1342.55736986251</v>
      </c>
      <c r="N397" s="0" t="n">
        <f aca="false">metadata!$H$13*(denatran!G397 + denatran!F397)</f>
        <v>765.476113144763</v>
      </c>
      <c r="O397" s="0" t="n">
        <f aca="false">metadata!$H$14*(denatran!G397 + denatran!F397)</f>
        <v>1412.01648667771</v>
      </c>
      <c r="P397" s="0" t="n">
        <f aca="false">metadata!$H$15*(denatran!G397 + denatran!F397)</f>
        <v>1567.97805154302</v>
      </c>
      <c r="Q397" s="0" t="n">
        <f aca="false">metadata!$H$16*(denatran!L397 + denatran!O397)</f>
        <v>951.853258606163</v>
      </c>
      <c r="R397" s="0" t="n">
        <f aca="false">metadata!$H$17*(denatran!L397 + denatran!O397)</f>
        <v>230.26578371773</v>
      </c>
      <c r="S397" s="0" t="n">
        <f aca="false">metadata!$H$18*(denatran!L397 + denatran!O397)</f>
        <v>431.013799902134</v>
      </c>
      <c r="T397" s="0" t="n">
        <f aca="false">metadata!$H$19*(denatran!M397 + denatran!N397)</f>
        <v>10794.2490520696</v>
      </c>
      <c r="U397" s="0" t="n">
        <f aca="false">metadata!$H$20*(denatran!M397 + denatran!N397)</f>
        <v>1542.03557886709</v>
      </c>
      <c r="V397" s="0" t="n">
        <f aca="false">metadata!$H$21*(denatran!M397 + denatran!N397)</f>
        <v>514.011859622363</v>
      </c>
      <c r="W397" s="0" t="n">
        <f aca="false">IF(B397&lt;2010, 0, metadata!$H$22*(denatran!M397 + denatran!N397))</f>
        <v>0</v>
      </c>
      <c r="X397" s="0" t="n">
        <f aca="false">IF(B397&lt;2010, 0, metadata!$H$23*(denatran!M397 + denatran!N397))</f>
        <v>0</v>
      </c>
      <c r="Y397" s="0" t="n">
        <f aca="false">IF(B397&lt;2010, 0, metadata!$H$24*(denatran!M397 + denatran!N397))</f>
        <v>0</v>
      </c>
      <c r="Z397" s="0" t="n">
        <f aca="false">IF(B397&lt;2010, 0, metadata!$H$25*(denatran!M397 + denatran!N397))</f>
        <v>0</v>
      </c>
      <c r="AA397" s="0" t="n">
        <f aca="false">IF(B397&lt;2010, 0, metadata!$H$26*(denatran!M397 + denatran!N397))</f>
        <v>0</v>
      </c>
      <c r="AB397" s="0" t="n">
        <f aca="false">IF(B397&lt;2010, 0, metadata!$H$27*(denatran!M397 + denatran!N397))</f>
        <v>0</v>
      </c>
    </row>
    <row r="398" customFormat="false" ht="12.8" hidden="false" customHeight="false" outlineLevel="0" collapsed="false">
      <c r="A398" s="0" t="str">
        <f aca="false">denatran!A398</f>
        <v>MARANHAO</v>
      </c>
      <c r="B398" s="0" t="n">
        <f aca="false">denatran!B398</f>
        <v>1982</v>
      </c>
      <c r="C398" s="0" t="n">
        <f aca="false">metadata!$H$2*denatran!$D398</f>
        <v>10625.1575046676</v>
      </c>
      <c r="D398" s="0" t="n">
        <f aca="false">IF(B398&gt;2006, 0, metadata!$H$3*denatran!D398)</f>
        <v>808.721476783834</v>
      </c>
      <c r="E398" s="0" t="n">
        <f aca="false">IF(B398&lt;2003, 0, metadata!$H$4*denatran!D398)</f>
        <v>0</v>
      </c>
      <c r="F398" s="0" t="n">
        <f aca="false">IF(B398&lt;2003, 0, metadata!$H$5*denatran!D398)</f>
        <v>0</v>
      </c>
      <c r="G398" s="0" t="n">
        <f aca="false">IF(B398&lt;2003, 0, metadata!$H$6*(denatran!H398 + denatran!I398 + denatran!X398))</f>
        <v>0</v>
      </c>
      <c r="H398" s="0" t="n">
        <f aca="false">IF(B398&gt;2006, 0, metadata!$H$7*(denatran!H398 + denatran!I398 + denatran!X398))</f>
        <v>105.577367501203</v>
      </c>
      <c r="I398" s="0" t="n">
        <f aca="false">IF(B398&lt;2003, 0, metadata!$H$8*(denatran!H398 + denatran!I398 + denatran!X398))</f>
        <v>0</v>
      </c>
      <c r="J398" s="0" t="n">
        <f aca="false">IF(B398&lt;2003, 0, metadata!$H$9*(denatran!H398 + denatran!I398 + denatran!X398))</f>
        <v>0</v>
      </c>
      <c r="K398" s="0" t="n">
        <f aca="false">metadata!$H$10*(denatran!H398 + denatran!I398 + denatran!X398)</f>
        <v>2320.82943188355</v>
      </c>
      <c r="L398" s="5" t="n">
        <f aca="false">metadata!$H$11*(denatran!G398 + denatran!F398)</f>
        <v>387.804610566778</v>
      </c>
      <c r="M398" s="0" t="n">
        <f aca="false">metadata!$H$12*(denatran!G398 + denatran!F398)</f>
        <v>1283.1646513736</v>
      </c>
      <c r="N398" s="0" t="n">
        <f aca="false">metadata!$H$13*(denatran!G398 + denatran!F398)</f>
        <v>731.612601373457</v>
      </c>
      <c r="O398" s="0" t="n">
        <f aca="false">metadata!$H$14*(denatran!G398 + denatran!F398)</f>
        <v>1349.55100134539</v>
      </c>
      <c r="P398" s="0" t="n">
        <f aca="false">metadata!$H$15*(denatran!G398 + denatran!F398)</f>
        <v>1498.61306118762</v>
      </c>
      <c r="Q398" s="0" t="n">
        <f aca="false">metadata!$H$16*(denatran!L398 + denatran!O398)</f>
        <v>909.744702279119</v>
      </c>
      <c r="R398" s="0" t="n">
        <f aca="false">metadata!$H$17*(denatran!L398 + denatran!O398)</f>
        <v>220.079171825402</v>
      </c>
      <c r="S398" s="0" t="n">
        <f aca="false">metadata!$H$18*(denatran!L398 + denatran!O398)</f>
        <v>411.946397750788</v>
      </c>
      <c r="T398" s="0" t="n">
        <f aca="false">metadata!$H$19*(denatran!M398 + denatran!N398)</f>
        <v>10316.7277113507</v>
      </c>
      <c r="U398" s="0" t="n">
        <f aca="false">metadata!$H$20*(denatran!M398 + denatran!N398)</f>
        <v>1473.81824447867</v>
      </c>
      <c r="V398" s="0" t="n">
        <f aca="false">metadata!$H$21*(denatran!M398 + denatran!N398)</f>
        <v>491.272748159558</v>
      </c>
      <c r="W398" s="0" t="n">
        <f aca="false">IF(B398&lt;2010, 0, metadata!$H$22*(denatran!M398 + denatran!N398))</f>
        <v>0</v>
      </c>
      <c r="X398" s="0" t="n">
        <f aca="false">IF(B398&lt;2010, 0, metadata!$H$23*(denatran!M398 + denatran!N398))</f>
        <v>0</v>
      </c>
      <c r="Y398" s="0" t="n">
        <f aca="false">IF(B398&lt;2010, 0, metadata!$H$24*(denatran!M398 + denatran!N398))</f>
        <v>0</v>
      </c>
      <c r="Z398" s="0" t="n">
        <f aca="false">IF(B398&lt;2010, 0, metadata!$H$25*(denatran!M398 + denatran!N398))</f>
        <v>0</v>
      </c>
      <c r="AA398" s="0" t="n">
        <f aca="false">IF(B398&lt;2010, 0, metadata!$H$26*(denatran!M398 + denatran!N398))</f>
        <v>0</v>
      </c>
      <c r="AB398" s="0" t="n">
        <f aca="false">IF(B398&lt;2010, 0, metadata!$H$27*(denatran!M398 + denatran!N398))</f>
        <v>0</v>
      </c>
    </row>
    <row r="399" customFormat="false" ht="12.8" hidden="false" customHeight="false" outlineLevel="0" collapsed="false">
      <c r="A399" s="0" t="str">
        <f aca="false">denatran!A399</f>
        <v>MARANHAO</v>
      </c>
      <c r="B399" s="0" t="n">
        <f aca="false">denatran!B399</f>
        <v>1981</v>
      </c>
      <c r="C399" s="0" t="n">
        <f aca="false">metadata!$H$2*denatran!$D399</f>
        <v>10155.1165196483</v>
      </c>
      <c r="D399" s="0" t="n">
        <f aca="false">IF(B399&gt;2006, 0, metadata!$H$3*denatran!D399)</f>
        <v>772.944855177358</v>
      </c>
      <c r="E399" s="0" t="n">
        <f aca="false">IF(B399&lt;2003, 0, metadata!$H$4*denatran!D399)</f>
        <v>0</v>
      </c>
      <c r="F399" s="0" t="n">
        <f aca="false">IF(B399&lt;2003, 0, metadata!$H$5*denatran!D399)</f>
        <v>0</v>
      </c>
      <c r="G399" s="0" t="n">
        <f aca="false">IF(B399&lt;2003, 0, metadata!$H$6*(denatran!H399 + denatran!I399 + denatran!X399))</f>
        <v>0</v>
      </c>
      <c r="H399" s="0" t="n">
        <f aca="false">IF(B399&gt;2006, 0, metadata!$H$7*(denatran!H399 + denatran!I399 + denatran!X399))</f>
        <v>100.90678357864</v>
      </c>
      <c r="I399" s="0" t="n">
        <f aca="false">IF(B399&lt;2003, 0, metadata!$H$8*(denatran!H399 + denatran!I399 + denatran!X399))</f>
        <v>0</v>
      </c>
      <c r="J399" s="0" t="n">
        <f aca="false">IF(B399&lt;2003, 0, metadata!$H$9*(denatran!H399 + denatran!I399 + denatran!X399))</f>
        <v>0</v>
      </c>
      <c r="K399" s="0" t="n">
        <f aca="false">metadata!$H$10*(denatran!H399 + denatran!I399 + denatran!X399)</f>
        <v>2218.15942894524</v>
      </c>
      <c r="L399" s="5" t="n">
        <f aca="false">metadata!$H$11*(denatran!G399 + denatran!F399)</f>
        <v>370.648717953823</v>
      </c>
      <c r="M399" s="0" t="n">
        <f aca="false">metadata!$H$12*(denatran!G399 + denatran!F399)</f>
        <v>1226.39937740862</v>
      </c>
      <c r="N399" s="0" t="n">
        <f aca="false">metadata!$H$13*(denatran!G399 + denatran!F399)</f>
        <v>699.247160423429</v>
      </c>
      <c r="O399" s="0" t="n">
        <f aca="false">metadata!$H$14*(denatran!G399 + denatran!F399)</f>
        <v>1289.84889511991</v>
      </c>
      <c r="P399" s="0" t="n">
        <f aca="false">metadata!$H$15*(denatran!G399 + denatran!F399)</f>
        <v>1432.31667366264</v>
      </c>
      <c r="Q399" s="0" t="n">
        <f aca="false">metadata!$H$16*(denatran!L399 + denatran!O399)</f>
        <v>869.498965141811</v>
      </c>
      <c r="R399" s="0" t="n">
        <f aca="false">metadata!$H$17*(denatran!L399 + denatran!O399)</f>
        <v>210.343200319888</v>
      </c>
      <c r="S399" s="0" t="n">
        <f aca="false">metadata!$H$18*(denatran!L399 + denatran!O399)</f>
        <v>393.722508788308</v>
      </c>
      <c r="T399" s="0" t="n">
        <f aca="false">metadata!$H$19*(denatran!M399 + denatran!N399)</f>
        <v>9860.33119642957</v>
      </c>
      <c r="U399" s="0" t="n">
        <f aca="false">metadata!$H$20*(denatran!M399 + denatran!N399)</f>
        <v>1408.61874234708</v>
      </c>
      <c r="V399" s="0" t="n">
        <f aca="false">metadata!$H$21*(denatran!M399 + denatran!N399)</f>
        <v>469.53958078236</v>
      </c>
      <c r="W399" s="0" t="n">
        <f aca="false">IF(B399&lt;2010, 0, metadata!$H$22*(denatran!M399 + denatran!N399))</f>
        <v>0</v>
      </c>
      <c r="X399" s="0" t="n">
        <f aca="false">IF(B399&lt;2010, 0, metadata!$H$23*(denatran!M399 + denatran!N399))</f>
        <v>0</v>
      </c>
      <c r="Y399" s="0" t="n">
        <f aca="false">IF(B399&lt;2010, 0, metadata!$H$24*(denatran!M399 + denatran!N399))</f>
        <v>0</v>
      </c>
      <c r="Z399" s="0" t="n">
        <f aca="false">IF(B399&lt;2010, 0, metadata!$H$25*(denatran!M399 + denatran!N399))</f>
        <v>0</v>
      </c>
      <c r="AA399" s="0" t="n">
        <f aca="false">IF(B399&lt;2010, 0, metadata!$H$26*(denatran!M399 + denatran!N399))</f>
        <v>0</v>
      </c>
      <c r="AB399" s="0" t="n">
        <f aca="false">IF(B399&lt;2010, 0, metadata!$H$27*(denatran!M399 + denatran!N399))</f>
        <v>0</v>
      </c>
    </row>
    <row r="400" customFormat="false" ht="12.8" hidden="false" customHeight="false" outlineLevel="0" collapsed="false">
      <c r="A400" s="0" t="str">
        <f aca="false">denatran!A400</f>
        <v>MARANHAO</v>
      </c>
      <c r="B400" s="0" t="n">
        <f aca="false">denatran!B400</f>
        <v>1980</v>
      </c>
      <c r="C400" s="0" t="n">
        <f aca="false">metadata!$H$2*denatran!$D400</f>
        <v>9705.86944074298</v>
      </c>
      <c r="D400" s="0" t="n">
        <f aca="false">IF(B400&gt;2006, 0, metadata!$H$3*denatran!D400)</f>
        <v>738.750937493453</v>
      </c>
      <c r="E400" s="0" t="n">
        <f aca="false">IF(B400&lt;2003, 0, metadata!$H$4*denatran!D400)</f>
        <v>0</v>
      </c>
      <c r="F400" s="0" t="n">
        <f aca="false">IF(B400&lt;2003, 0, metadata!$H$5*denatran!D400)</f>
        <v>0</v>
      </c>
      <c r="G400" s="0" t="n">
        <f aca="false">IF(B400&lt;2003, 0, metadata!$H$6*(denatran!H400 + denatran!I400 + denatran!X400))</f>
        <v>0</v>
      </c>
      <c r="H400" s="0" t="n">
        <f aca="false">IF(B400&gt;2006, 0, metadata!$H$7*(denatran!H400 + denatran!I400 + denatran!X400))</f>
        <v>96.4428192630433</v>
      </c>
      <c r="I400" s="0" t="n">
        <f aca="false">IF(B400&lt;2003, 0, metadata!$H$8*(denatran!H400 + denatran!I400 + denatran!X400))</f>
        <v>0</v>
      </c>
      <c r="J400" s="0" t="n">
        <f aca="false">IF(B400&lt;2003, 0, metadata!$H$9*(denatran!H400 + denatran!I400 + denatran!X400))</f>
        <v>0</v>
      </c>
      <c r="K400" s="0" t="n">
        <f aca="false">metadata!$H$10*(denatran!H400 + denatran!I400 + denatran!X400)</f>
        <v>2120.03139249466</v>
      </c>
      <c r="L400" s="5" t="n">
        <f aca="false">metadata!$H$11*(denatran!G400 + denatran!F400)</f>
        <v>354.251776223161</v>
      </c>
      <c r="M400" s="0" t="n">
        <f aca="false">metadata!$H$12*(denatran!G400 + denatran!F400)</f>
        <v>1172.14531377418</v>
      </c>
      <c r="N400" s="0" t="n">
        <f aca="false">metadata!$H$13*(denatran!G400 + denatran!F400)</f>
        <v>668.313517895027</v>
      </c>
      <c r="O400" s="0" t="n">
        <f aca="false">metadata!$H$14*(denatran!G400 + denatran!F400)</f>
        <v>1232.78792026642</v>
      </c>
      <c r="P400" s="0" t="n">
        <f aca="false">metadata!$H$15*(denatran!G400 + denatran!F400)</f>
        <v>1368.95313859484</v>
      </c>
      <c r="Q400" s="0" t="n">
        <f aca="false">metadata!$H$16*(denatran!L400 + denatran!O400)</f>
        <v>831.033638875452</v>
      </c>
      <c r="R400" s="0" t="n">
        <f aca="false">metadata!$H$17*(denatran!L400 + denatran!O400)</f>
        <v>201.037933548357</v>
      </c>
      <c r="S400" s="0" t="n">
        <f aca="false">metadata!$H$18*(denatran!L400 + denatran!O400)</f>
        <v>376.304817260082</v>
      </c>
      <c r="T400" s="0" t="n">
        <f aca="false">metadata!$H$19*(denatran!M400 + denatran!N400)</f>
        <v>9424.12497679</v>
      </c>
      <c r="U400" s="0" t="n">
        <f aca="false">metadata!$H$20*(denatran!M400 + denatran!N400)</f>
        <v>1346.30356811286</v>
      </c>
      <c r="V400" s="0" t="n">
        <f aca="false">metadata!$H$21*(denatran!M400 + denatran!N400)</f>
        <v>448.767856037619</v>
      </c>
      <c r="W400" s="0" t="n">
        <f aca="false">IF(B400&lt;2010, 0, metadata!$H$22*(denatran!M400 + denatran!N400))</f>
        <v>0</v>
      </c>
      <c r="X400" s="0" t="n">
        <f aca="false">IF(B400&lt;2010, 0, metadata!$H$23*(denatran!M400 + denatran!N400))</f>
        <v>0</v>
      </c>
      <c r="Y400" s="0" t="n">
        <f aca="false">IF(B400&lt;2010, 0, metadata!$H$24*(denatran!M400 + denatran!N400))</f>
        <v>0</v>
      </c>
      <c r="Z400" s="0" t="n">
        <f aca="false">IF(B400&lt;2010, 0, metadata!$H$25*(denatran!M400 + denatran!N400))</f>
        <v>0</v>
      </c>
      <c r="AA400" s="0" t="n">
        <f aca="false">IF(B400&lt;2010, 0, metadata!$H$26*(denatran!M400 + denatran!N400))</f>
        <v>0</v>
      </c>
      <c r="AB400" s="0" t="n">
        <f aca="false">IF(B400&lt;2010, 0, metadata!$H$27*(denatran!M400 + denatran!N400))</f>
        <v>0</v>
      </c>
    </row>
    <row r="401" customFormat="false" ht="12.8" hidden="false" customHeight="false" outlineLevel="0" collapsed="false">
      <c r="A401" s="0" t="str">
        <f aca="false">denatran!A401</f>
        <v>MARANHAO</v>
      </c>
      <c r="B401" s="0" t="n">
        <f aca="false">denatran!B401</f>
        <v>1979</v>
      </c>
      <c r="C401" s="0" t="n">
        <f aca="false">metadata!$H$2*denatran!$D401</f>
        <v>9276.49637682453</v>
      </c>
      <c r="D401" s="0" t="n">
        <f aca="false">IF(B401&gt;2006, 0, metadata!$H$3*denatran!D401)</f>
        <v>706.06970729138</v>
      </c>
      <c r="E401" s="0" t="n">
        <f aca="false">IF(B401&lt;2003, 0, metadata!$H$4*denatran!D401)</f>
        <v>0</v>
      </c>
      <c r="F401" s="0" t="n">
        <f aca="false">IF(B401&lt;2003, 0, metadata!$H$5*denatran!D401)</f>
        <v>0</v>
      </c>
      <c r="G401" s="0" t="n">
        <f aca="false">IF(B401&lt;2003, 0, metadata!$H$6*(denatran!H401 + denatran!I401 + denatran!X401))</f>
        <v>0</v>
      </c>
      <c r="H401" s="0" t="n">
        <f aca="false">IF(B401&gt;2006, 0, metadata!$H$7*(denatran!H401 + denatran!I401 + denatran!X401))</f>
        <v>92.1763340138109</v>
      </c>
      <c r="I401" s="0" t="n">
        <f aca="false">IF(B401&lt;2003, 0, metadata!$H$8*(denatran!H401 + denatran!I401 + denatran!X401))</f>
        <v>0</v>
      </c>
      <c r="J401" s="0" t="n">
        <f aca="false">IF(B401&lt;2003, 0, metadata!$H$9*(denatran!H401 + denatran!I401 + denatran!X401))</f>
        <v>0</v>
      </c>
      <c r="K401" s="0" t="n">
        <f aca="false">metadata!$H$10*(denatran!H401 + denatran!I401 + denatran!X401)</f>
        <v>2026.24439276669</v>
      </c>
      <c r="L401" s="5" t="n">
        <f aca="false">metadata!$H$11*(denatran!G401 + denatran!F401)</f>
        <v>338.580210529418</v>
      </c>
      <c r="M401" s="0" t="n">
        <f aca="false">metadata!$H$12*(denatran!G401 + denatran!F401)</f>
        <v>1120.29136830277</v>
      </c>
      <c r="N401" s="0" t="n">
        <f aca="false">metadata!$H$13*(denatran!G401 + denatran!F401)</f>
        <v>638.748333179876</v>
      </c>
      <c r="O401" s="0" t="n">
        <f aca="false">metadata!$H$14*(denatran!G401 + denatran!F401)</f>
        <v>1178.25123710598</v>
      </c>
      <c r="P401" s="0" t="n">
        <f aca="false">metadata!$H$15*(denatran!G401 + denatran!F401)</f>
        <v>1308.39271100328</v>
      </c>
      <c r="Q401" s="0" t="n">
        <f aca="false">metadata!$H$16*(denatran!L401 + denatran!O401)</f>
        <v>794.269960781311</v>
      </c>
      <c r="R401" s="0" t="n">
        <f aca="false">metadata!$H$17*(denatran!L401 + denatran!O401)</f>
        <v>192.144317781269</v>
      </c>
      <c r="S401" s="0" t="n">
        <f aca="false">metadata!$H$18*(denatran!L401 + denatran!O401)</f>
        <v>359.657658204349</v>
      </c>
      <c r="T401" s="0" t="n">
        <f aca="false">metadata!$H$19*(denatran!M401 + denatran!N401)</f>
        <v>9007.21586414028</v>
      </c>
      <c r="U401" s="0" t="n">
        <f aca="false">metadata!$H$20*(denatran!M401 + denatran!N401)</f>
        <v>1286.74512344861</v>
      </c>
      <c r="V401" s="0" t="n">
        <f aca="false">metadata!$H$21*(denatran!M401 + denatran!N401)</f>
        <v>428.915041149537</v>
      </c>
      <c r="W401" s="0" t="n">
        <f aca="false">IF(B401&lt;2010, 0, metadata!$H$22*(denatran!M401 + denatran!N401))</f>
        <v>0</v>
      </c>
      <c r="X401" s="0" t="n">
        <f aca="false">IF(B401&lt;2010, 0, metadata!$H$23*(denatran!M401 + denatran!N401))</f>
        <v>0</v>
      </c>
      <c r="Y401" s="0" t="n">
        <f aca="false">IF(B401&lt;2010, 0, metadata!$H$24*(denatran!M401 + denatran!N401))</f>
        <v>0</v>
      </c>
      <c r="Z401" s="0" t="n">
        <f aca="false">IF(B401&lt;2010, 0, metadata!$H$25*(denatran!M401 + denatran!N401))</f>
        <v>0</v>
      </c>
      <c r="AA401" s="0" t="n">
        <f aca="false">IF(B401&lt;2010, 0, metadata!$H$26*(denatran!M401 + denatran!N401))</f>
        <v>0</v>
      </c>
      <c r="AB401" s="0" t="n">
        <f aca="false">IF(B401&lt;2010, 0, metadata!$H$27*(denatran!M401 + denatran!N401))</f>
        <v>0</v>
      </c>
    </row>
    <row r="402" customFormat="false" ht="12.8" hidden="false" customHeight="false" outlineLevel="0" collapsed="false">
      <c r="A402" s="0" t="str">
        <f aca="false">denatran!A402</f>
        <v>MATO GROSSO</v>
      </c>
      <c r="B402" s="0" t="n">
        <f aca="false">denatran!B402</f>
        <v>2018</v>
      </c>
      <c r="C402" s="0" t="n">
        <f aca="false">metadata!$H$2*denatran!$D402</f>
        <v>187880.09151316</v>
      </c>
      <c r="D402" s="0" t="n">
        <f aca="false">IF(B402&gt;2006, 0, metadata!$H$3*denatran!D402)</f>
        <v>0</v>
      </c>
      <c r="E402" s="0" t="n">
        <f aca="false">IF(B402&lt;2003, 0, metadata!$H$4*denatran!D402)</f>
        <v>237980.259168415</v>
      </c>
      <c r="F402" s="0" t="n">
        <f aca="false">IF(B402&lt;2003, 0, metadata!$H$5*denatran!D402)</f>
        <v>281214.375181307</v>
      </c>
      <c r="G402" s="0" t="n">
        <f aca="false">IF(B402&lt;2003, 0, metadata!$H$6*(denatran!H402 + denatran!I402 + denatran!X402))</f>
        <v>74495.7925199542</v>
      </c>
      <c r="H402" s="0" t="n">
        <f aca="false">IF(B402&gt;2006, 0, metadata!$H$7*(denatran!H402 + denatran!I402 + denatran!X402))</f>
        <v>0</v>
      </c>
      <c r="I402" s="0" t="n">
        <f aca="false">IF(B402&lt;2003, 0, metadata!$H$8*(denatran!H402 + denatran!I402 + denatran!X402))</f>
        <v>65114.6141594698</v>
      </c>
      <c r="J402" s="0" t="n">
        <f aca="false">IF(B402&lt;2003, 0, metadata!$H$9*(denatran!H402 + denatran!I402 + denatran!X402))</f>
        <v>76944.0524185191</v>
      </c>
      <c r="K402" s="0" t="n">
        <f aca="false">metadata!$H$10*(denatran!H402 + denatran!I402 + denatran!X402)</f>
        <v>63345.8602925688</v>
      </c>
      <c r="L402" s="5" t="n">
        <f aca="false">metadata!$H$11*(denatran!G402 + denatran!F402)</f>
        <v>7919.6915977931</v>
      </c>
      <c r="M402" s="0" t="n">
        <f aca="false">metadata!$H$12*(denatran!G402 + denatran!F402)</f>
        <v>26204.6093088383</v>
      </c>
      <c r="N402" s="0" t="n">
        <f aca="false">metadata!$H$13*(denatran!G402 + denatran!F402)</f>
        <v>14940.890371233</v>
      </c>
      <c r="O402" s="0" t="n">
        <f aca="false">metadata!$H$14*(denatran!G402 + denatran!F402)</f>
        <v>27560.3420767168</v>
      </c>
      <c r="P402" s="0" t="n">
        <f aca="false">metadata!$H$15*(denatran!G402 + denatran!F402)</f>
        <v>30604.4666454188</v>
      </c>
      <c r="Q402" s="0" t="n">
        <f aca="false">metadata!$H$16*(denatran!L402 + denatran!O402)</f>
        <v>9205.60433635634</v>
      </c>
      <c r="R402" s="0" t="n">
        <f aca="false">metadata!$H$17*(denatran!L402 + denatran!O402)</f>
        <v>2226.95639053696</v>
      </c>
      <c r="S402" s="0" t="n">
        <f aca="false">metadata!$H$18*(denatran!L402 + denatran!O402)</f>
        <v>4168.43927310669</v>
      </c>
      <c r="T402" s="0" t="n">
        <f aca="false">metadata!$H$19*(denatran!M402 + denatran!N402)</f>
        <v>515709.95575725</v>
      </c>
      <c r="U402" s="0" t="n">
        <f aca="false">metadata!$H$20*(denatran!M402 + denatran!N402)</f>
        <v>73672.8508224643</v>
      </c>
      <c r="V402" s="0" t="n">
        <f aca="false">metadata!$H$21*(denatran!M402 + denatran!N402)</f>
        <v>24557.6169408214</v>
      </c>
      <c r="W402" s="0" t="n">
        <f aca="false">IF(B402&lt;2010, 0, metadata!$H$22*(denatran!M402 + denatran!N402))</f>
        <v>89159.9223019425</v>
      </c>
      <c r="X402" s="0" t="n">
        <f aca="false">IF(B402&lt;2010, 0, metadata!$H$23*(denatran!M402 + denatran!N402))</f>
        <v>13964.8071075331</v>
      </c>
      <c r="Y402" s="0" t="n">
        <f aca="false">IF(B402&lt;2010, 0, metadata!$H$24*(denatran!M402 + denatran!N402))</f>
        <v>4296.86372539481</v>
      </c>
      <c r="Z402" s="0" t="n">
        <f aca="false">IF(B402&lt;2010, 0, metadata!$H$25*(denatran!M402 + denatran!N402))</f>
        <v>105357.696176013</v>
      </c>
      <c r="AA402" s="0" t="n">
        <f aca="false">IF(B402&lt;2010, 0, metadata!$H$26*(denatran!M402 + denatran!N402))</f>
        <v>16501.8078347972</v>
      </c>
      <c r="AB402" s="0" t="n">
        <f aca="false">IF(B402&lt;2010, 0, metadata!$H$27*(denatran!M402 + denatran!N402))</f>
        <v>5077.47933378376</v>
      </c>
    </row>
    <row r="403" customFormat="false" ht="12.8" hidden="false" customHeight="false" outlineLevel="0" collapsed="false">
      <c r="A403" s="0" t="str">
        <f aca="false">denatran!A403</f>
        <v>MATO GROSSO</v>
      </c>
      <c r="B403" s="0" t="n">
        <f aca="false">denatran!B403</f>
        <v>2017</v>
      </c>
      <c r="C403" s="0" t="n">
        <f aca="false">metadata!$H$2*denatran!$D403</f>
        <v>177337.710166052</v>
      </c>
      <c r="D403" s="0" t="n">
        <f aca="false">IF(B403&gt;2006, 0, metadata!$H$3*denatran!D403)</f>
        <v>0</v>
      </c>
      <c r="E403" s="0" t="n">
        <f aca="false">IF(B403&lt;2003, 0, metadata!$H$4*denatran!D403)</f>
        <v>224626.642906943</v>
      </c>
      <c r="F403" s="0" t="n">
        <f aca="false">IF(B403&lt;2003, 0, metadata!$H$5*denatran!D403)</f>
        <v>265434.793855937</v>
      </c>
      <c r="G403" s="0" t="n">
        <f aca="false">IF(B403&lt;2003, 0, metadata!$H$6*(denatran!H403 + denatran!I403 + denatran!X403))</f>
        <v>68824.7422919444</v>
      </c>
      <c r="H403" s="0" t="n">
        <f aca="false">IF(B403&gt;2006, 0, metadata!$H$7*(denatran!H403 + denatran!I403 + denatran!X403))</f>
        <v>0</v>
      </c>
      <c r="I403" s="0" t="n">
        <f aca="false">IF(B403&lt;2003, 0, metadata!$H$8*(denatran!H403 + denatran!I403 + denatran!X403))</f>
        <v>60157.7134408565</v>
      </c>
      <c r="J403" s="0" t="n">
        <f aca="false">IF(B403&lt;2003, 0, metadata!$H$9*(denatran!H403 + denatran!I403 + denatran!X403))</f>
        <v>71086.6264988585</v>
      </c>
      <c r="K403" s="0" t="n">
        <f aca="false">metadata!$H$10*(denatran!H403 + denatran!I403 + denatran!X403)</f>
        <v>58523.6073397</v>
      </c>
      <c r="L403" s="5" t="n">
        <f aca="false">metadata!$H$11*(denatran!G403 + denatran!F403)</f>
        <v>7465.61844715213</v>
      </c>
      <c r="M403" s="0" t="n">
        <f aca="false">metadata!$H$12*(denatran!G403 + denatran!F403)</f>
        <v>24702.1758664179</v>
      </c>
      <c r="N403" s="0" t="n">
        <f aca="false">metadata!$H$13*(denatran!G403 + denatran!F403)</f>
        <v>14084.2588874846</v>
      </c>
      <c r="O403" s="0" t="n">
        <f aca="false">metadata!$H$14*(denatran!G403 + denatran!F403)</f>
        <v>25980.1781012654</v>
      </c>
      <c r="P403" s="0" t="n">
        <f aca="false">metadata!$H$15*(denatran!G403 + denatran!F403)</f>
        <v>28849.76869768</v>
      </c>
      <c r="Q403" s="0" t="n">
        <f aca="false">metadata!$H$16*(denatran!L403 + denatran!O403)</f>
        <v>8839.76402557235</v>
      </c>
      <c r="R403" s="0" t="n">
        <f aca="false">metadata!$H$17*(denatran!L403 + denatran!O403)</f>
        <v>2138.45482255203</v>
      </c>
      <c r="S403" s="0" t="n">
        <f aca="false">metadata!$H$18*(denatran!L403 + denatran!O403)</f>
        <v>4002.7811518756</v>
      </c>
      <c r="T403" s="0" t="n">
        <f aca="false">metadata!$H$19*(denatran!M403 + denatran!N403)</f>
        <v>492972.001609912</v>
      </c>
      <c r="U403" s="0" t="n">
        <f aca="false">metadata!$H$20*(denatran!M403 + denatran!N403)</f>
        <v>70424.5716585588</v>
      </c>
      <c r="V403" s="0" t="n">
        <f aca="false">metadata!$H$21*(denatran!M403 + denatran!N403)</f>
        <v>23474.8572195196</v>
      </c>
      <c r="W403" s="0" t="n">
        <f aca="false">IF(B403&lt;2010, 0, metadata!$H$22*(denatran!M403 + denatran!N403))</f>
        <v>85228.8090813243</v>
      </c>
      <c r="X403" s="0" t="n">
        <f aca="false">IF(B403&lt;2010, 0, metadata!$H$23*(denatran!M403 + denatran!N403))</f>
        <v>13349.0905790026</v>
      </c>
      <c r="Y403" s="0" t="n">
        <f aca="false">IF(B403&lt;2010, 0, metadata!$H$24*(denatran!M403 + denatran!N403))</f>
        <v>4107.41248584695</v>
      </c>
      <c r="Z403" s="0" t="n">
        <f aca="false">IF(B403&lt;2010, 0, metadata!$H$25*(denatran!M403 + denatran!N403))</f>
        <v>100712.413613644</v>
      </c>
      <c r="AA403" s="0" t="n">
        <f aca="false">IF(B403&lt;2010, 0, metadata!$H$26*(denatran!M403 + denatran!N403))</f>
        <v>15774.2334575587</v>
      </c>
      <c r="AB403" s="0" t="n">
        <f aca="false">IF(B403&lt;2010, 0, metadata!$H$27*(denatran!M403 + denatran!N403))</f>
        <v>4853.61029463343</v>
      </c>
    </row>
    <row r="404" customFormat="false" ht="12.8" hidden="false" customHeight="false" outlineLevel="0" collapsed="false">
      <c r="A404" s="0" t="str">
        <f aca="false">denatran!A404</f>
        <v>MATO GROSSO</v>
      </c>
      <c r="B404" s="0" t="n">
        <f aca="false">denatran!B404</f>
        <v>2016</v>
      </c>
      <c r="C404" s="0" t="n">
        <f aca="false">metadata!$H$2*denatran!$D404</f>
        <v>169568.04960113</v>
      </c>
      <c r="D404" s="0" t="n">
        <f aca="false">IF(B404&gt;2006, 0, metadata!$H$3*denatran!D404)</f>
        <v>0</v>
      </c>
      <c r="E404" s="0" t="n">
        <f aca="false">IF(B404&lt;2003, 0, metadata!$H$4*denatran!D404)</f>
        <v>214785.122073102</v>
      </c>
      <c r="F404" s="0" t="n">
        <f aca="false">IF(B404&lt;2003, 0, metadata!$H$5*denatran!D404)</f>
        <v>253805.35391082</v>
      </c>
      <c r="G404" s="0" t="n">
        <f aca="false">IF(B404&lt;2003, 0, metadata!$H$6*(denatran!H404 + denatran!I404 + denatran!X404))</f>
        <v>64985.9099454699</v>
      </c>
      <c r="H404" s="0" t="n">
        <f aca="false">IF(B404&gt;2006, 0, metadata!$H$7*(denatran!H404 + denatran!I404 + denatran!X404))</f>
        <v>0</v>
      </c>
      <c r="I404" s="0" t="n">
        <f aca="false">IF(B404&lt;2003, 0, metadata!$H$8*(denatran!H404 + denatran!I404 + denatran!X404))</f>
        <v>56802.3012946385</v>
      </c>
      <c r="J404" s="0" t="n">
        <f aca="false">IF(B404&lt;2003, 0, metadata!$H$9*(denatran!H404 + denatran!I404 + denatran!X404))</f>
        <v>67121.633211299</v>
      </c>
      <c r="K404" s="0" t="n">
        <f aca="false">metadata!$H$10*(denatran!H404 + denatran!I404 + denatran!X404)</f>
        <v>55259.3406035453</v>
      </c>
      <c r="L404" s="5" t="n">
        <f aca="false">metadata!$H$11*(denatran!G404 + denatran!F404)</f>
        <v>7197.22192317208</v>
      </c>
      <c r="M404" s="0" t="n">
        <f aca="false">metadata!$H$12*(denatran!G404 + denatran!F404)</f>
        <v>23814.1076930679</v>
      </c>
      <c r="N404" s="0" t="n">
        <f aca="false">metadata!$H$13*(denatran!G404 + denatran!F404)</f>
        <v>13577.9155543776</v>
      </c>
      <c r="O404" s="0" t="n">
        <f aca="false">metadata!$H$14*(denatran!G404 + denatran!F404)</f>
        <v>25046.1644566996</v>
      </c>
      <c r="P404" s="0" t="n">
        <f aca="false">metadata!$H$15*(denatran!G404 + denatran!F404)</f>
        <v>27812.5903726827</v>
      </c>
      <c r="Q404" s="0" t="n">
        <f aca="false">metadata!$H$16*(denatran!L404 + denatran!O404)</f>
        <v>8590.75658823229</v>
      </c>
      <c r="R404" s="0" t="n">
        <f aca="false">metadata!$H$17*(denatran!L404 + denatran!O404)</f>
        <v>2078.21665853648</v>
      </c>
      <c r="S404" s="0" t="n">
        <f aca="false">metadata!$H$18*(denatran!L404 + denatran!O404)</f>
        <v>3890.02675323122</v>
      </c>
      <c r="T404" s="0" t="n">
        <f aca="false">metadata!$H$19*(denatran!M404 + denatran!N404)</f>
        <v>474375.903021256</v>
      </c>
      <c r="U404" s="0" t="n">
        <f aca="false">metadata!$H$20*(denatran!M404 + denatran!N404)</f>
        <v>67767.9861458937</v>
      </c>
      <c r="V404" s="0" t="n">
        <f aca="false">metadata!$H$21*(denatran!M404 + denatran!N404)</f>
        <v>22589.3287152979</v>
      </c>
      <c r="W404" s="0" t="n">
        <f aca="false">IF(B404&lt;2010, 0, metadata!$H$22*(denatran!M404 + denatran!N404))</f>
        <v>82013.7718558954</v>
      </c>
      <c r="X404" s="0" t="n">
        <f aca="false">IF(B404&lt;2010, 0, metadata!$H$23*(denatran!M404 + denatran!N404))</f>
        <v>12845.5305316462</v>
      </c>
      <c r="Y404" s="0" t="n">
        <f aca="false">IF(B404&lt;2010, 0, metadata!$H$24*(denatran!M404 + denatran!N404))</f>
        <v>3952.47093281423</v>
      </c>
      <c r="Z404" s="0" t="n">
        <f aca="false">IF(B404&lt;2010, 0, metadata!$H$25*(denatran!M404 + denatran!N404))</f>
        <v>96913.2973016739</v>
      </c>
      <c r="AA404" s="0" t="n">
        <f aca="false">IF(B404&lt;2010, 0, metadata!$H$26*(denatran!M404 + denatran!N404))</f>
        <v>15179.1911436356</v>
      </c>
      <c r="AB404" s="0" t="n">
        <f aca="false">IF(B404&lt;2010, 0, metadata!$H$27*(denatran!M404 + denatran!N404))</f>
        <v>4670.52035188788</v>
      </c>
    </row>
    <row r="405" customFormat="false" ht="12.8" hidden="false" customHeight="false" outlineLevel="0" collapsed="false">
      <c r="A405" s="0" t="str">
        <f aca="false">denatran!A405</f>
        <v>MATO GROSSO</v>
      </c>
      <c r="B405" s="0" t="n">
        <f aca="false">denatran!B405</f>
        <v>2015</v>
      </c>
      <c r="C405" s="0" t="n">
        <f aca="false">metadata!$H$2*denatran!$D405</f>
        <v>161683.531825524</v>
      </c>
      <c r="D405" s="0" t="n">
        <f aca="false">IF(B405&gt;2006, 0, metadata!$H$3*denatran!D405)</f>
        <v>0</v>
      </c>
      <c r="E405" s="0" t="n">
        <f aca="false">IF(B405&lt;2003, 0, metadata!$H$4*denatran!D405)</f>
        <v>204798.116166596</v>
      </c>
      <c r="F405" s="0" t="n">
        <f aca="false">IF(B405&lt;2003, 0, metadata!$H$5*denatran!D405)</f>
        <v>242003.998471744</v>
      </c>
      <c r="G405" s="0" t="n">
        <f aca="false">IF(B405&lt;2003, 0, metadata!$H$6*(denatran!H405 + denatran!I405 + denatran!X405))</f>
        <v>61141.8088200405</v>
      </c>
      <c r="H405" s="0" t="n">
        <f aca="false">IF(B405&gt;2006, 0, metadata!$H$7*(denatran!H405 + denatran!I405 + denatran!X405))</f>
        <v>0</v>
      </c>
      <c r="I405" s="0" t="n">
        <f aca="false">IF(B405&lt;2003, 0, metadata!$H$8*(denatran!H405 + denatran!I405 + denatran!X405))</f>
        <v>53442.2838613685</v>
      </c>
      <c r="J405" s="0" t="n">
        <f aca="false">IF(B405&lt;2003, 0, metadata!$H$9*(denatran!H405 + denatran!I405 + denatran!X405))</f>
        <v>63151.197989499</v>
      </c>
      <c r="K405" s="0" t="n">
        <f aca="false">metadata!$H$10*(denatran!H405 + denatran!I405 + denatran!X405)</f>
        <v>51990.5936769758</v>
      </c>
      <c r="L405" s="5" t="n">
        <f aca="false">metadata!$H$11*(denatran!G405 + denatran!F405)</f>
        <v>6984.73518693362</v>
      </c>
      <c r="M405" s="0" t="n">
        <f aca="false">metadata!$H$12*(denatran!G405 + denatran!F405)</f>
        <v>23111.0333576998</v>
      </c>
      <c r="N405" s="0" t="n">
        <f aca="false">metadata!$H$13*(denatran!G405 + denatran!F405)</f>
        <v>13177.0488044192</v>
      </c>
      <c r="O405" s="0" t="n">
        <f aca="false">metadata!$H$14*(denatran!G405 + denatran!F405)</f>
        <v>24306.7155696837</v>
      </c>
      <c r="P405" s="0" t="n">
        <f aca="false">metadata!$H$15*(denatran!G405 + denatran!F405)</f>
        <v>26991.4670812636</v>
      </c>
      <c r="Q405" s="0" t="n">
        <f aca="false">metadata!$H$16*(denatran!L405 + denatran!O405)</f>
        <v>8348.82993110094</v>
      </c>
      <c r="R405" s="0" t="n">
        <f aca="false">metadata!$H$17*(denatran!L405 + denatran!O405)</f>
        <v>2019.69142809483</v>
      </c>
      <c r="S405" s="0" t="n">
        <f aca="false">metadata!$H$18*(denatran!L405 + denatran!O405)</f>
        <v>3780.47864080421</v>
      </c>
      <c r="T405" s="0" t="n">
        <f aca="false">metadata!$H$19*(denatran!M405 + denatran!N405)</f>
        <v>454362.101928146</v>
      </c>
      <c r="U405" s="0" t="n">
        <f aca="false">metadata!$H$20*(denatran!M405 + denatran!N405)</f>
        <v>64908.8717040208</v>
      </c>
      <c r="V405" s="0" t="n">
        <f aca="false">metadata!$H$21*(denatran!M405 + denatran!N405)</f>
        <v>21636.2905680069</v>
      </c>
      <c r="W405" s="0" t="n">
        <f aca="false">IF(B405&lt;2010, 0, metadata!$H$22*(denatran!M405 + denatran!N405))</f>
        <v>78553.631266195</v>
      </c>
      <c r="X405" s="0" t="n">
        <f aca="false">IF(B405&lt;2010, 0, metadata!$H$23*(denatran!M405 + denatran!N405))</f>
        <v>12303.5808007293</v>
      </c>
      <c r="Y405" s="0" t="n">
        <f aca="false">IF(B405&lt;2010, 0, metadata!$H$24*(denatran!M405 + denatran!N405))</f>
        <v>3785.71716945517</v>
      </c>
      <c r="Z405" s="0" t="n">
        <f aca="false">IF(B405&lt;2010, 0, metadata!$H$25*(denatran!M405 + denatran!N405))</f>
        <v>92824.5494476619</v>
      </c>
      <c r="AA405" s="0" t="n">
        <f aca="false">IF(B405&lt;2010, 0, metadata!$H$26*(denatran!M405 + denatran!N405))</f>
        <v>14538.7848532482</v>
      </c>
      <c r="AB405" s="0" t="n">
        <f aca="false">IF(B405&lt;2010, 0, metadata!$H$27*(denatran!M405 + denatran!N405))</f>
        <v>4473.4722625379</v>
      </c>
    </row>
    <row r="406" customFormat="false" ht="12.8" hidden="false" customHeight="false" outlineLevel="0" collapsed="false">
      <c r="A406" s="0" t="str">
        <f aca="false">denatran!A406</f>
        <v>MATO GROSSO</v>
      </c>
      <c r="B406" s="0" t="n">
        <f aca="false">denatran!B406</f>
        <v>2014</v>
      </c>
      <c r="C406" s="0" t="n">
        <f aca="false">metadata!$H$2*denatran!$D406</f>
        <v>153097.890215084</v>
      </c>
      <c r="D406" s="0" t="n">
        <f aca="false">IF(B406&gt;2006, 0, metadata!$H$3*denatran!D406)</f>
        <v>0</v>
      </c>
      <c r="E406" s="0" t="n">
        <f aca="false">IF(B406&lt;2003, 0, metadata!$H$4*denatran!D406)</f>
        <v>193923.024510403</v>
      </c>
      <c r="F406" s="0" t="n">
        <f aca="false">IF(B406&lt;2003, 0, metadata!$H$5*denatran!D406)</f>
        <v>229153.217840516</v>
      </c>
      <c r="G406" s="0" t="n">
        <f aca="false">IF(B406&lt;2003, 0, metadata!$H$6*(denatran!H406 + denatran!I406 + denatran!X406))</f>
        <v>57070.8867606065</v>
      </c>
      <c r="H406" s="0" t="n">
        <f aca="false">IF(B406&gt;2006, 0, metadata!$H$7*(denatran!H406 + denatran!I406 + denatran!X406))</f>
        <v>0</v>
      </c>
      <c r="I406" s="0" t="n">
        <f aca="false">IF(B406&lt;2003, 0, metadata!$H$8*(denatran!H406 + denatran!I406 + denatran!X406))</f>
        <v>49884.0088205021</v>
      </c>
      <c r="J406" s="0" t="n">
        <f aca="false">IF(B406&lt;2003, 0, metadata!$H$9*(denatran!H406 + denatran!I406 + denatran!X406))</f>
        <v>58946.4874986496</v>
      </c>
      <c r="K406" s="0" t="n">
        <f aca="false">metadata!$H$10*(denatran!H406 + denatran!I406 + denatran!X406)</f>
        <v>48528.9745530533</v>
      </c>
      <c r="L406" s="5" t="n">
        <f aca="false">metadata!$H$11*(denatran!G406 + denatran!F406)</f>
        <v>6757.84632571548</v>
      </c>
      <c r="M406" s="0" t="n">
        <f aca="false">metadata!$H$12*(denatran!G406 + denatran!F406)</f>
        <v>22360.3053916758</v>
      </c>
      <c r="N406" s="0" t="n">
        <f aca="false">metadata!$H$13*(denatran!G406 + denatran!F406)</f>
        <v>12749.0117325137</v>
      </c>
      <c r="O406" s="0" t="n">
        <f aca="false">metadata!$H$14*(denatran!G406 + denatran!F406)</f>
        <v>23517.1476235896</v>
      </c>
      <c r="P406" s="0" t="n">
        <f aca="false">metadata!$H$15*(denatran!G406 + denatran!F406)</f>
        <v>26114.6889265054</v>
      </c>
      <c r="Q406" s="0" t="n">
        <f aca="false">metadata!$H$16*(denatran!L406 + denatran!O406)</f>
        <v>8020.16371641275</v>
      </c>
      <c r="R406" s="0" t="n">
        <f aca="false">metadata!$H$17*(denatran!L406 + denatran!O406)</f>
        <v>1940.18276137289</v>
      </c>
      <c r="S406" s="0" t="n">
        <f aca="false">metadata!$H$18*(denatran!L406 + denatran!O406)</f>
        <v>3631.65352221435</v>
      </c>
      <c r="T406" s="0" t="n">
        <f aca="false">metadata!$H$19*(denatran!M406 + denatran!N406)</f>
        <v>428684.178093183</v>
      </c>
      <c r="U406" s="0" t="n">
        <f aca="false">metadata!$H$20*(denatran!M406 + denatran!N406)</f>
        <v>61240.5968704547</v>
      </c>
      <c r="V406" s="0" t="n">
        <f aca="false">metadata!$H$21*(denatran!M406 + denatran!N406)</f>
        <v>20413.5322901516</v>
      </c>
      <c r="W406" s="0" t="n">
        <f aca="false">IF(B406&lt;2010, 0, metadata!$H$22*(denatran!M406 + denatran!N406))</f>
        <v>74114.2333673533</v>
      </c>
      <c r="X406" s="0" t="n">
        <f aca="false">IF(B406&lt;2010, 0, metadata!$H$23*(denatran!M406 + denatran!N406))</f>
        <v>11608.253418983</v>
      </c>
      <c r="Y406" s="0" t="n">
        <f aca="false">IF(B406&lt;2010, 0, metadata!$H$24*(denatran!M406 + denatran!N406))</f>
        <v>3571.77028276401</v>
      </c>
      <c r="Z406" s="0" t="n">
        <f aca="false">IF(B406&lt;2010, 0, metadata!$H$25*(denatran!M406 + denatran!N406))</f>
        <v>87578.641612002</v>
      </c>
      <c r="AA406" s="0" t="n">
        <f aca="false">IF(B406&lt;2010, 0, metadata!$H$26*(denatran!M406 + denatran!N406))</f>
        <v>13717.1366380244</v>
      </c>
      <c r="AB406" s="0" t="n">
        <f aca="false">IF(B406&lt;2010, 0, metadata!$H$27*(denatran!M406 + denatran!N406))</f>
        <v>4220.65742708442</v>
      </c>
    </row>
    <row r="407" customFormat="false" ht="12.8" hidden="false" customHeight="false" outlineLevel="0" collapsed="false">
      <c r="A407" s="0" t="str">
        <f aca="false">denatran!A407</f>
        <v>MATO GROSSO</v>
      </c>
      <c r="B407" s="0" t="n">
        <f aca="false">denatran!B407</f>
        <v>2013</v>
      </c>
      <c r="C407" s="0" t="n">
        <f aca="false">metadata!$H$2*denatran!$D407</f>
        <v>141548.880479554</v>
      </c>
      <c r="D407" s="0" t="n">
        <f aca="false">IF(B407&gt;2006, 0, metadata!$H$3*denatran!D407)</f>
        <v>0</v>
      </c>
      <c r="E407" s="0" t="n">
        <f aca="false">IF(B407&lt;2003, 0, metadata!$H$4*denatran!D407)</f>
        <v>179294.351999843</v>
      </c>
      <c r="F407" s="0" t="n">
        <f aca="false">IF(B407&lt;2003, 0, metadata!$H$5*denatran!D407)</f>
        <v>211866.939498926</v>
      </c>
      <c r="G407" s="0" t="n">
        <f aca="false">IF(B407&lt;2003, 0, metadata!$H$6*(denatran!H407 + denatran!I407 + denatran!X407))</f>
        <v>51494.1476758879</v>
      </c>
      <c r="H407" s="0" t="n">
        <f aca="false">IF(B407&gt;2006, 0, metadata!$H$7*(denatran!H407 + denatran!I407 + denatran!X407))</f>
        <v>0</v>
      </c>
      <c r="I407" s="0" t="n">
        <f aca="false">IF(B407&lt;2003, 0, metadata!$H$8*(denatran!H407 + denatran!I407 + denatran!X407))</f>
        <v>45009.5427401228</v>
      </c>
      <c r="J407" s="0" t="n">
        <f aca="false">IF(B407&lt;2003, 0, metadata!$H$9*(denatran!H407 + denatran!I407 + denatran!X407))</f>
        <v>53186.4722018923</v>
      </c>
      <c r="K407" s="0" t="n">
        <f aca="false">metadata!$H$10*(denatran!H407 + denatran!I407 + denatran!X407)</f>
        <v>43786.9170086078</v>
      </c>
      <c r="L407" s="5" t="n">
        <f aca="false">metadata!$H$11*(denatran!G407 + denatran!F407)</f>
        <v>6297.86461098028</v>
      </c>
      <c r="M407" s="0" t="n">
        <f aca="false">metadata!$H$12*(denatran!G407 + denatran!F407)</f>
        <v>20838.3217418069</v>
      </c>
      <c r="N407" s="0" t="n">
        <f aca="false">metadata!$H$13*(denatran!G407 + denatran!F407)</f>
        <v>11881.2334500178</v>
      </c>
      <c r="O407" s="0" t="n">
        <f aca="false">metadata!$H$14*(denatran!G407 + denatran!F407)</f>
        <v>21916.4219828753</v>
      </c>
      <c r="P407" s="0" t="n">
        <f aca="false">metadata!$H$15*(denatran!G407 + denatran!F407)</f>
        <v>24337.1582143197</v>
      </c>
      <c r="Q407" s="0" t="n">
        <f aca="false">metadata!$H$16*(denatran!L407 + denatran!O407)</f>
        <v>7375.81271741903</v>
      </c>
      <c r="R407" s="0" t="n">
        <f aca="false">metadata!$H$17*(denatran!L407 + denatran!O407)</f>
        <v>1784.30580614781</v>
      </c>
      <c r="S407" s="0" t="n">
        <f aca="false">metadata!$H$18*(denatran!L407 + denatran!O407)</f>
        <v>3339.88147643315</v>
      </c>
      <c r="T407" s="0" t="n">
        <f aca="false">metadata!$H$19*(denatran!M407 + denatran!N407)</f>
        <v>398184.120353705</v>
      </c>
      <c r="U407" s="0" t="n">
        <f aca="false">metadata!$H$20*(denatran!M407 + denatran!N407)</f>
        <v>56883.445764815</v>
      </c>
      <c r="V407" s="0" t="n">
        <f aca="false">metadata!$H$21*(denatran!M407 + denatran!N407)</f>
        <v>18961.1485882717</v>
      </c>
      <c r="W407" s="0" t="n">
        <f aca="false">IF(B407&lt;2010, 0, metadata!$H$22*(denatran!M407 + denatran!N407))</f>
        <v>68841.1476960412</v>
      </c>
      <c r="X407" s="0" t="n">
        <f aca="false">IF(B407&lt;2010, 0, metadata!$H$23*(denatran!M407 + denatran!N407))</f>
        <v>10782.3484343197</v>
      </c>
      <c r="Y407" s="0" t="n">
        <f aca="false">IF(B407&lt;2010, 0, metadata!$H$24*(denatran!M407 + denatran!N407))</f>
        <v>3317.64567209836</v>
      </c>
      <c r="Z407" s="0" t="n">
        <f aca="false">IF(B407&lt;2010, 0, metadata!$H$25*(denatran!M407 + denatran!N407))</f>
        <v>81347.5890973219</v>
      </c>
      <c r="AA407" s="0" t="n">
        <f aca="false">IF(B407&lt;2010, 0, metadata!$H$26*(denatran!M407 + denatran!N407))</f>
        <v>12741.1886537974</v>
      </c>
      <c r="AB407" s="0" t="n">
        <f aca="false">IF(B407&lt;2010, 0, metadata!$H$27*(denatran!M407 + denatran!N407))</f>
        <v>3920.36573962995</v>
      </c>
    </row>
    <row r="408" customFormat="false" ht="12.8" hidden="false" customHeight="false" outlineLevel="0" collapsed="false">
      <c r="A408" s="0" t="str">
        <f aca="false">denatran!A408</f>
        <v>MATO GROSSO</v>
      </c>
      <c r="B408" s="0" t="n">
        <f aca="false">denatran!B408</f>
        <v>2012</v>
      </c>
      <c r="C408" s="0" t="n">
        <f aca="false">metadata!$H$2*denatran!$D408</f>
        <v>128878.385144917</v>
      </c>
      <c r="D408" s="0" t="n">
        <f aca="false">IF(B408&gt;2006, 0, metadata!$H$3*denatran!D408)</f>
        <v>0</v>
      </c>
      <c r="E408" s="0" t="n">
        <f aca="false">IF(B408&lt;2003, 0, metadata!$H$4*denatran!D408)</f>
        <v>163245.138167531</v>
      </c>
      <c r="F408" s="0" t="n">
        <f aca="false">IF(B408&lt;2003, 0, metadata!$H$5*denatran!D408)</f>
        <v>192902.048647156</v>
      </c>
      <c r="G408" s="0" t="n">
        <f aca="false">IF(B408&lt;2003, 0, metadata!$H$6*(denatran!H408 + denatran!I408 + denatran!X408))</f>
        <v>46163.9874462543</v>
      </c>
      <c r="H408" s="0" t="n">
        <f aca="false">IF(B408&gt;2006, 0, metadata!$H$7*(denatran!H408 + denatran!I408 + denatran!X408))</f>
        <v>0</v>
      </c>
      <c r="I408" s="0" t="n">
        <f aca="false">IF(B408&lt;2003, 0, metadata!$H$8*(denatran!H408 + denatran!I408 + denatran!X408))</f>
        <v>40350.6040937855</v>
      </c>
      <c r="J408" s="0" t="n">
        <f aca="false">IF(B408&lt;2003, 0, metadata!$H$9*(denatran!H408 + denatran!I408 + denatran!X408))</f>
        <v>47681.139427586</v>
      </c>
      <c r="K408" s="0" t="n">
        <f aca="false">metadata!$H$10*(denatran!H408 + denatran!I408 + denatran!X408)</f>
        <v>39254.5323755705</v>
      </c>
      <c r="L408" s="5" t="n">
        <f aca="false">metadata!$H$11*(denatran!G408 + denatran!F408)</f>
        <v>5751.61786046944</v>
      </c>
      <c r="M408" s="0" t="n">
        <f aca="false">metadata!$H$12*(denatran!G408 + denatran!F408)</f>
        <v>19030.9050631893</v>
      </c>
      <c r="N408" s="0" t="n">
        <f aca="false">metadata!$H$13*(denatran!G408 + denatran!F408)</f>
        <v>10850.7119058078</v>
      </c>
      <c r="O408" s="0" t="n">
        <f aca="false">metadata!$H$14*(denatran!G408 + denatran!F408)</f>
        <v>20015.4960293231</v>
      </c>
      <c r="P408" s="0" t="n">
        <f aca="false">metadata!$H$15*(denatran!G408 + denatran!F408)</f>
        <v>22226.2691412104</v>
      </c>
      <c r="Q408" s="0" t="n">
        <f aca="false">metadata!$H$16*(denatran!L408 + denatran!O408)</f>
        <v>6632.33079550319</v>
      </c>
      <c r="R408" s="0" t="n">
        <f aca="false">metadata!$H$17*(denatran!L408 + denatran!O408)</f>
        <v>1604.44778088811</v>
      </c>
      <c r="S408" s="0" t="n">
        <f aca="false">metadata!$H$18*(denatran!L408 + denatran!O408)</f>
        <v>3003.22142360869</v>
      </c>
      <c r="T408" s="0" t="n">
        <f aca="false">metadata!$H$19*(denatran!M408 + denatran!N408)</f>
        <v>369082.311224967</v>
      </c>
      <c r="U408" s="0" t="n">
        <f aca="false">metadata!$H$20*(denatran!M408 + denatran!N408)</f>
        <v>52726.0444607096</v>
      </c>
      <c r="V408" s="0" t="n">
        <f aca="false">metadata!$H$21*(denatran!M408 + denatran!N408)</f>
        <v>17575.3481535699</v>
      </c>
      <c r="W408" s="0" t="n">
        <f aca="false">IF(B408&lt;2010, 0, metadata!$H$22*(denatran!M408 + denatran!N408))</f>
        <v>63809.802049525</v>
      </c>
      <c r="X408" s="0" t="n">
        <f aca="false">IF(B408&lt;2010, 0, metadata!$H$23*(denatran!M408 + denatran!N408))</f>
        <v>9994.3063451063</v>
      </c>
      <c r="Y408" s="0" t="n">
        <f aca="false">IF(B408&lt;2010, 0, metadata!$H$24*(denatran!M408 + denatran!N408))</f>
        <v>3075.17118310963</v>
      </c>
      <c r="Z408" s="0" t="n">
        <f aca="false">IF(B408&lt;2010, 0, metadata!$H$25*(denatran!M408 + denatran!N408))</f>
        <v>75402.1937639008</v>
      </c>
      <c r="AA408" s="0" t="n">
        <f aca="false">IF(B408&lt;2010, 0, metadata!$H$26*(denatran!M408 + denatran!N408))</f>
        <v>11809.9821557917</v>
      </c>
      <c r="AB408" s="0" t="n">
        <f aca="false">IF(B408&lt;2010, 0, metadata!$H$27*(denatran!M408 + denatran!N408))</f>
        <v>3633.84066332051</v>
      </c>
    </row>
    <row r="409" customFormat="false" ht="12.8" hidden="false" customHeight="false" outlineLevel="0" collapsed="false">
      <c r="A409" s="0" t="str">
        <f aca="false">denatran!A409</f>
        <v>MATO GROSSO</v>
      </c>
      <c r="B409" s="0" t="n">
        <f aca="false">denatran!B409</f>
        <v>2011</v>
      </c>
      <c r="C409" s="0" t="n">
        <f aca="false">metadata!$H$2*denatran!$D409</f>
        <v>117390.84094617</v>
      </c>
      <c r="D409" s="0" t="n">
        <f aca="false">IF(B409&gt;2006, 0, metadata!$H$3*denatran!D409)</f>
        <v>0</v>
      </c>
      <c r="E409" s="0" t="n">
        <f aca="false">IF(B409&lt;2003, 0, metadata!$H$4*denatran!D409)</f>
        <v>148694.321614224</v>
      </c>
      <c r="F409" s="0" t="n">
        <f aca="false">IF(B409&lt;2003, 0, metadata!$H$5*denatran!D409)</f>
        <v>175707.770433852</v>
      </c>
      <c r="G409" s="0" t="n">
        <f aca="false">IF(B409&lt;2003, 0, metadata!$H$6*(denatran!H409 + denatran!I409 + denatran!X409))</f>
        <v>41531.1501112899</v>
      </c>
      <c r="H409" s="0" t="n">
        <f aca="false">IF(B409&gt;2006, 0, metadata!$H$7*(denatran!H409 + denatran!I409 + denatran!X409))</f>
        <v>0</v>
      </c>
      <c r="I409" s="0" t="n">
        <f aca="false">IF(B409&lt;2003, 0, metadata!$H$8*(denatran!H409 + denatran!I409 + denatran!X409))</f>
        <v>36301.1751888041</v>
      </c>
      <c r="J409" s="0" t="n">
        <f aca="false">IF(B409&lt;2003, 0, metadata!$H$9*(denatran!H409 + denatran!I409 + denatran!X409))</f>
        <v>42896.0466499973</v>
      </c>
      <c r="K409" s="0" t="n">
        <f aca="false">metadata!$H$10*(denatran!H409 + denatran!I409 + denatran!X409)</f>
        <v>35315.1009439196</v>
      </c>
      <c r="L409" s="5" t="n">
        <f aca="false">metadata!$H$11*(denatran!G409 + denatran!F409)</f>
        <v>5373.54361549039</v>
      </c>
      <c r="M409" s="0" t="n">
        <f aca="false">metadata!$H$12*(denatran!G409 + denatran!F409)</f>
        <v>17779.9361640757</v>
      </c>
      <c r="N409" s="0" t="n">
        <f aca="false">metadata!$H$13*(denatran!G409 + denatran!F409)</f>
        <v>10137.4561209496</v>
      </c>
      <c r="O409" s="0" t="n">
        <f aca="false">metadata!$H$14*(denatran!G409 + denatran!F409)</f>
        <v>18699.8064733154</v>
      </c>
      <c r="P409" s="0" t="n">
        <f aca="false">metadata!$H$15*(denatran!G409 + denatran!F409)</f>
        <v>20765.2576261689</v>
      </c>
      <c r="Q409" s="0" t="n">
        <f aca="false">metadata!$H$16*(denatran!L409 + denatran!O409)</f>
        <v>6098.91201977944</v>
      </c>
      <c r="R409" s="0" t="n">
        <f aca="false">metadata!$H$17*(denatran!L409 + denatran!O409)</f>
        <v>1475.4067849875</v>
      </c>
      <c r="S409" s="0" t="n">
        <f aca="false">metadata!$H$18*(denatran!L409 + denatran!O409)</f>
        <v>2761.68119523304</v>
      </c>
      <c r="T409" s="0" t="n">
        <f aca="false">metadata!$H$19*(denatran!M409 + denatran!N409)</f>
        <v>339396.88528479</v>
      </c>
      <c r="U409" s="0" t="n">
        <f aca="false">metadata!$H$20*(denatran!M409 + denatran!N409)</f>
        <v>48485.2693263985</v>
      </c>
      <c r="V409" s="0" t="n">
        <f aca="false">metadata!$H$21*(denatran!M409 + denatran!N409)</f>
        <v>16161.7564421328</v>
      </c>
      <c r="W409" s="0" t="n">
        <f aca="false">IF(B409&lt;2010, 0, metadata!$H$22*(denatran!M409 + denatran!N409))</f>
        <v>58677.5562187462</v>
      </c>
      <c r="X409" s="0" t="n">
        <f aca="false">IF(B409&lt;2010, 0, metadata!$H$23*(denatran!M409 + denatran!N409))</f>
        <v>9190.46061257468</v>
      </c>
      <c r="Y409" s="0" t="n">
        <f aca="false">IF(B409&lt;2010, 0, metadata!$H$24*(denatran!M409 + denatran!N409))</f>
        <v>2827.83403463837</v>
      </c>
      <c r="Z409" s="0" t="n">
        <f aca="false">IF(B409&lt;2010, 0, metadata!$H$25*(denatran!M409 + denatran!N409))</f>
        <v>69337.5676069978</v>
      </c>
      <c r="AA409" s="0" t="n">
        <f aca="false">IF(B409&lt;2010, 0, metadata!$H$26*(denatran!M409 + denatran!N409))</f>
        <v>10860.1009504936</v>
      </c>
      <c r="AB409" s="0" t="n">
        <f aca="false">IF(B409&lt;2010, 0, metadata!$H$27*(denatran!M409 + denatran!N409))</f>
        <v>3341.56952322879</v>
      </c>
    </row>
    <row r="410" customFormat="false" ht="12.8" hidden="false" customHeight="false" outlineLevel="0" collapsed="false">
      <c r="A410" s="0" t="str">
        <f aca="false">denatran!A410</f>
        <v>MATO GROSSO</v>
      </c>
      <c r="B410" s="0" t="n">
        <f aca="false">denatran!B410</f>
        <v>2010</v>
      </c>
      <c r="C410" s="0" t="n">
        <f aca="false">metadata!$H$2*denatran!$D410</f>
        <v>106149.679788936</v>
      </c>
      <c r="D410" s="0" t="n">
        <f aca="false">IF(B410&gt;2006, 0, metadata!$H$3*denatran!D410)</f>
        <v>0</v>
      </c>
      <c r="E410" s="0" t="n">
        <f aca="false">IF(B410&lt;2003, 0, metadata!$H$4*denatran!D410)</f>
        <v>134455.58868618</v>
      </c>
      <c r="F410" s="0" t="n">
        <f aca="false">IF(B410&lt;2003, 0, metadata!$H$5*denatran!D410)</f>
        <v>158882.2723958</v>
      </c>
      <c r="G410" s="0" t="n">
        <f aca="false">IF(B410&lt;2003, 0, metadata!$H$6*(denatran!H410 + denatran!I410 + denatran!X410))</f>
        <v>37363.0190801397</v>
      </c>
      <c r="H410" s="0" t="n">
        <f aca="false">IF(B410&gt;2006, 0, metadata!$H$7*(denatran!H410 + denatran!I410 + denatran!X410))</f>
        <v>0</v>
      </c>
      <c r="I410" s="0" t="n">
        <f aca="false">IF(B410&lt;2003, 0, metadata!$H$8*(denatran!H410 + denatran!I410 + denatran!X410))</f>
        <v>32657.932601825</v>
      </c>
      <c r="J410" s="0" t="n">
        <f aca="false">IF(B410&lt;2003, 0, metadata!$H$9*(denatran!H410 + denatran!I410 + denatran!X410))</f>
        <v>38590.9324724124</v>
      </c>
      <c r="K410" s="0" t="n">
        <f aca="false">metadata!$H$10*(denatran!H410 + denatran!I410 + denatran!X410)</f>
        <v>31770.8223068457</v>
      </c>
      <c r="L410" s="5" t="n">
        <f aca="false">metadata!$H$11*(denatran!G410 + denatran!F410)</f>
        <v>4986.0156679606</v>
      </c>
      <c r="M410" s="0" t="n">
        <f aca="false">metadata!$H$12*(denatran!G410 + denatran!F410)</f>
        <v>16497.6869330445</v>
      </c>
      <c r="N410" s="0" t="n">
        <f aca="false">metadata!$H$13*(denatran!G410 + denatran!F410)</f>
        <v>9406.36545809537</v>
      </c>
      <c r="O410" s="0" t="n">
        <f aca="false">metadata!$H$14*(denatran!G410 + denatran!F410)</f>
        <v>17351.218252887</v>
      </c>
      <c r="P410" s="0" t="n">
        <f aca="false">metadata!$H$15*(denatran!G410 + denatran!F410)</f>
        <v>19267.7136880125</v>
      </c>
      <c r="Q410" s="0" t="n">
        <f aca="false">metadata!$H$16*(denatran!L410 + denatran!O410)</f>
        <v>5499.40596210763</v>
      </c>
      <c r="R410" s="0" t="n">
        <f aca="false">metadata!$H$17*(denatran!L410 + denatran!O410)</f>
        <v>1330.37840906381</v>
      </c>
      <c r="S410" s="0" t="n">
        <f aca="false">metadata!$H$18*(denatran!L410 + denatran!O410)</f>
        <v>2490.21562882856</v>
      </c>
      <c r="T410" s="0" t="n">
        <f aca="false">metadata!$H$19*(denatran!M410 + denatran!N410)</f>
        <v>303575.57968018</v>
      </c>
      <c r="U410" s="0" t="n">
        <f aca="false">metadata!$H$20*(denatran!M410 + denatran!N410)</f>
        <v>43367.9399543115</v>
      </c>
      <c r="V410" s="0" t="n">
        <f aca="false">metadata!$H$21*(denatran!M410 + denatran!N410)</f>
        <v>14455.9799847705</v>
      </c>
      <c r="W410" s="0" t="n">
        <f aca="false">IF(B410&lt;2010, 0, metadata!$H$22*(denatran!M410 + denatran!N410))</f>
        <v>52484.4920965471</v>
      </c>
      <c r="X410" s="0" t="n">
        <f aca="false">IF(B410&lt;2010, 0, metadata!$H$23*(denatran!M410 + denatran!N410))</f>
        <v>8220.46261753145</v>
      </c>
      <c r="Y410" s="0" t="n">
        <f aca="false">IF(B410&lt;2010, 0, metadata!$H$24*(denatran!M410 + denatran!N410))</f>
        <v>2529.3731130866</v>
      </c>
      <c r="Z410" s="0" t="n">
        <f aca="false">IF(B410&lt;2010, 0, metadata!$H$25*(denatran!M410 + denatran!N410))</f>
        <v>62019.4032194655</v>
      </c>
      <c r="AA410" s="0" t="n">
        <f aca="false">IF(B410&lt;2010, 0, metadata!$H$26*(denatran!M410 + denatran!N410))</f>
        <v>9713.88243196444</v>
      </c>
      <c r="AB410" s="0" t="n">
        <f aca="false">IF(B410&lt;2010, 0, metadata!$H$27*(denatran!M410 + denatran!N410))</f>
        <v>2988.8869021429</v>
      </c>
    </row>
    <row r="411" customFormat="false" ht="12.8" hidden="false" customHeight="false" outlineLevel="0" collapsed="false">
      <c r="A411" s="0" t="str">
        <f aca="false">denatran!A411</f>
        <v>MATO GROSSO</v>
      </c>
      <c r="B411" s="0" t="n">
        <f aca="false">denatran!B411</f>
        <v>2009</v>
      </c>
      <c r="C411" s="0" t="n">
        <f aca="false">metadata!$H$2*denatran!$D411</f>
        <v>95043.1698288087</v>
      </c>
      <c r="D411" s="0" t="n">
        <f aca="false">IF(B411&gt;2006, 0, metadata!$H$3*denatran!D411)</f>
        <v>0</v>
      </c>
      <c r="E411" s="0" t="n">
        <f aca="false">IF(B411&lt;2003, 0, metadata!$H$4*denatran!D411)</f>
        <v>120387.413088221</v>
      </c>
      <c r="F411" s="0" t="n">
        <f aca="false">IF(B411&lt;2003, 0, metadata!$H$5*denatran!D411)</f>
        <v>142258.317011663</v>
      </c>
      <c r="G411" s="0" t="n">
        <f aca="false">IF(B411&lt;2003, 0, metadata!$H$6*(denatran!H411 + denatran!I411 + denatran!X411))</f>
        <v>33826.3512067235</v>
      </c>
      <c r="H411" s="0" t="n">
        <f aca="false">IF(B411&gt;2006, 0, metadata!$H$7*(denatran!H411 + denatran!I411 + denatran!X411))</f>
        <v>0</v>
      </c>
      <c r="I411" s="0" t="n">
        <f aca="false">IF(B411&lt;2003, 0, metadata!$H$8*(denatran!H411 + denatran!I411 + denatran!X411))</f>
        <v>29566.6336680496</v>
      </c>
      <c r="J411" s="0" t="n">
        <f aca="false">IF(B411&lt;2003, 0, metadata!$H$9*(denatran!H411 + denatran!I411 + denatran!X411))</f>
        <v>34938.0341135401</v>
      </c>
      <c r="K411" s="0" t="n">
        <f aca="false">metadata!$H$10*(denatran!H411 + denatran!I411 + denatran!X411)</f>
        <v>28763.4944909743</v>
      </c>
      <c r="L411" s="5" t="n">
        <f aca="false">metadata!$H$11*(denatran!G411 + denatran!F411)</f>
        <v>4683.05404402935</v>
      </c>
      <c r="M411" s="0" t="n">
        <f aca="false">metadata!$H$12*(denatran!G411 + denatran!F411)</f>
        <v>15495.2500461206</v>
      </c>
      <c r="N411" s="0" t="n">
        <f aca="false">metadata!$H$13*(denatran!G411 + denatran!F411)</f>
        <v>8834.81335231529</v>
      </c>
      <c r="O411" s="0" t="n">
        <f aca="false">metadata!$H$14*(denatran!G411 + denatran!F411)</f>
        <v>16296.9188665335</v>
      </c>
      <c r="P411" s="0" t="n">
        <f aca="false">metadata!$H$15*(denatran!G411 + denatran!F411)</f>
        <v>18096.9636910013</v>
      </c>
      <c r="Q411" s="0" t="n">
        <f aca="false">metadata!$H$16*(denatran!L411 + denatran!O411)</f>
        <v>4914.06146485325</v>
      </c>
      <c r="R411" s="0" t="n">
        <f aca="false">metadata!$H$17*(denatran!L411 + denatran!O411)</f>
        <v>1188.77590028792</v>
      </c>
      <c r="S411" s="0" t="n">
        <f aca="false">metadata!$H$18*(denatran!L411 + denatran!O411)</f>
        <v>2225.16263485882</v>
      </c>
      <c r="T411" s="0" t="n">
        <f aca="false">metadata!$H$19*(denatran!M411 + denatran!N411)</f>
        <v>270621.291661766</v>
      </c>
      <c r="U411" s="0" t="n">
        <f aca="false">metadata!$H$20*(denatran!M411 + denatran!N411)</f>
        <v>38660.1845231094</v>
      </c>
      <c r="V411" s="0" t="n">
        <f aca="false">metadata!$H$21*(denatran!M411 + denatran!N411)</f>
        <v>12886.7281743698</v>
      </c>
      <c r="W411" s="0" t="n">
        <f aca="false">IF(B411&lt;2010, 0, metadata!$H$22*(denatran!M411 + denatran!N411))</f>
        <v>0</v>
      </c>
      <c r="X411" s="0" t="n">
        <f aca="false">IF(B411&lt;2010, 0, metadata!$H$23*(denatran!M411 + denatran!N411))</f>
        <v>0</v>
      </c>
      <c r="Y411" s="0" t="n">
        <f aca="false">IF(B411&lt;2010, 0, metadata!$H$24*(denatran!M411 + denatran!N411))</f>
        <v>0</v>
      </c>
      <c r="Z411" s="0" t="n">
        <f aca="false">IF(B411&lt;2010, 0, metadata!$H$25*(denatran!M411 + denatran!N411))</f>
        <v>0</v>
      </c>
      <c r="AA411" s="0" t="n">
        <f aca="false">IF(B411&lt;2010, 0, metadata!$H$26*(denatran!M411 + denatran!N411))</f>
        <v>0</v>
      </c>
      <c r="AB411" s="0" t="n">
        <f aca="false">IF(B411&lt;2010, 0, metadata!$H$27*(denatran!M411 + denatran!N411))</f>
        <v>0</v>
      </c>
    </row>
    <row r="412" customFormat="false" ht="12.8" hidden="false" customHeight="false" outlineLevel="0" collapsed="false">
      <c r="A412" s="0" t="str">
        <f aca="false">denatran!A412</f>
        <v>MATO GROSSO</v>
      </c>
      <c r="B412" s="0" t="n">
        <f aca="false">denatran!B412</f>
        <v>2008</v>
      </c>
      <c r="C412" s="0" t="n">
        <f aca="false">metadata!$H$2*denatran!$D412</f>
        <v>84585.6942655629</v>
      </c>
      <c r="D412" s="0" t="n">
        <f aca="false">IF(B412&gt;2006, 0, metadata!$H$3*denatran!D412)</f>
        <v>0</v>
      </c>
      <c r="E412" s="0" t="n">
        <f aca="false">IF(B412&lt;2003, 0, metadata!$H$4*denatran!D412)</f>
        <v>107141.343615159</v>
      </c>
      <c r="F412" s="0" t="n">
        <f aca="false">IF(B412&lt;2003, 0, metadata!$H$5*denatran!D412)</f>
        <v>126605.820609265</v>
      </c>
      <c r="G412" s="0" t="n">
        <f aca="false">IF(B412&lt;2003, 0, metadata!$H$6*(denatran!H412 + denatran!I412 + denatran!X412))</f>
        <v>30679.8364149109</v>
      </c>
      <c r="H412" s="0" t="n">
        <f aca="false">IF(B412&gt;2006, 0, metadata!$H$7*(denatran!H412 + denatran!I412 + denatran!X412))</f>
        <v>0</v>
      </c>
      <c r="I412" s="0" t="n">
        <f aca="false">IF(B412&lt;2003, 0, metadata!$H$8*(denatran!H412 + denatran!I412 + denatran!X412))</f>
        <v>26816.356240488</v>
      </c>
      <c r="J412" s="0" t="n">
        <f aca="false">IF(B412&lt;2003, 0, metadata!$H$9*(denatran!H412 + denatran!I412 + denatran!X412))</f>
        <v>31688.1109851699</v>
      </c>
      <c r="K412" s="0" t="n">
        <f aca="false">metadata!$H$10*(denatran!H412 + denatran!I412 + denatran!X412)</f>
        <v>26087.924775312</v>
      </c>
      <c r="L412" s="5" t="n">
        <f aca="false">metadata!$H$11*(denatran!G412 + denatran!F412)</f>
        <v>4402.24953545144</v>
      </c>
      <c r="M412" s="0" t="n">
        <f aca="false">metadata!$H$12*(denatran!G412 + denatran!F412)</f>
        <v>14566.1264371287</v>
      </c>
      <c r="N412" s="0" t="n">
        <f aca="false">metadata!$H$13*(denatran!G412 + denatran!F412)</f>
        <v>8305.06174183849</v>
      </c>
      <c r="O412" s="0" t="n">
        <f aca="false">metadata!$H$14*(denatran!G412 + denatran!F412)</f>
        <v>15319.7257249157</v>
      </c>
      <c r="P412" s="0" t="n">
        <f aca="false">metadata!$H$15*(denatran!G412 + denatran!F412)</f>
        <v>17011.8365606657</v>
      </c>
      <c r="Q412" s="0" t="n">
        <f aca="false">metadata!$H$16*(denatran!L412 + denatran!O412)</f>
        <v>4621.97928124346</v>
      </c>
      <c r="R412" s="0" t="n">
        <f aca="false">metadata!$H$17*(denatran!L412 + denatran!O412)</f>
        <v>1118.11739036447</v>
      </c>
      <c r="S412" s="0" t="n">
        <f aca="false">metadata!$H$18*(denatran!L412 + denatran!O412)</f>
        <v>2092.90332839207</v>
      </c>
      <c r="T412" s="0" t="n">
        <f aca="false">metadata!$H$19*(denatran!M412 + denatran!N412)</f>
        <v>238093.165502537</v>
      </c>
      <c r="U412" s="0" t="n">
        <f aca="false">metadata!$H$20*(denatran!M412 + denatran!N412)</f>
        <v>34013.3093575053</v>
      </c>
      <c r="V412" s="0" t="n">
        <f aca="false">metadata!$H$21*(denatran!M412 + denatran!N412)</f>
        <v>11337.7697858351</v>
      </c>
      <c r="W412" s="0" t="n">
        <f aca="false">IF(B412&lt;2010, 0, metadata!$H$22*(denatran!M412 + denatran!N412))</f>
        <v>0</v>
      </c>
      <c r="X412" s="0" t="n">
        <f aca="false">IF(B412&lt;2010, 0, metadata!$H$23*(denatran!M412 + denatran!N412))</f>
        <v>0</v>
      </c>
      <c r="Y412" s="0" t="n">
        <f aca="false">IF(B412&lt;2010, 0, metadata!$H$24*(denatran!M412 + denatran!N412))</f>
        <v>0</v>
      </c>
      <c r="Z412" s="0" t="n">
        <f aca="false">IF(B412&lt;2010, 0, metadata!$H$25*(denatran!M412 + denatran!N412))</f>
        <v>0</v>
      </c>
      <c r="AA412" s="0" t="n">
        <f aca="false">IF(B412&lt;2010, 0, metadata!$H$26*(denatran!M412 + denatran!N412))</f>
        <v>0</v>
      </c>
      <c r="AB412" s="0" t="n">
        <f aca="false">IF(B412&lt;2010, 0, metadata!$H$27*(denatran!M412 + denatran!N412))</f>
        <v>0</v>
      </c>
    </row>
    <row r="413" customFormat="false" ht="12.8" hidden="false" customHeight="false" outlineLevel="0" collapsed="false">
      <c r="A413" s="0" t="str">
        <f aca="false">denatran!A413</f>
        <v>MATO GROSSO</v>
      </c>
      <c r="B413" s="0" t="n">
        <f aca="false">denatran!B413</f>
        <v>2007</v>
      </c>
      <c r="C413" s="0" t="n">
        <f aca="false">metadata!$H$2*denatran!$D413</f>
        <v>75632.5616703713</v>
      </c>
      <c r="D413" s="0" t="n">
        <f aca="false">IF(B413&gt;2006, 0, metadata!$H$3*denatran!D413)</f>
        <v>0</v>
      </c>
      <c r="E413" s="0" t="n">
        <f aca="false">IF(B413&lt;2003, 0, metadata!$H$4*denatran!D413)</f>
        <v>95800.7657060638</v>
      </c>
      <c r="F413" s="0" t="n">
        <f aca="false">IF(B413&lt;2003, 0, metadata!$H$5*denatran!D413)</f>
        <v>113204.988363578</v>
      </c>
      <c r="G413" s="0" t="n">
        <f aca="false">IF(B413&lt;2003, 0, metadata!$H$6*(denatran!H413 + denatran!I413 + denatran!X413))</f>
        <v>27775.1585771242</v>
      </c>
      <c r="H413" s="0" t="n">
        <f aca="false">IF(B413&gt;2006, 0, metadata!$H$7*(denatran!H413 + denatran!I413 + denatran!X413))</f>
        <v>0</v>
      </c>
      <c r="I413" s="0" t="n">
        <f aca="false">IF(B413&lt;2003, 0, metadata!$H$8*(denatran!H413 + denatran!I413 + denatran!X413))</f>
        <v>24277.4614886215</v>
      </c>
      <c r="J413" s="0" t="n">
        <f aca="false">IF(B413&lt;2003, 0, metadata!$H$9*(denatran!H413 + denatran!I413 + denatran!X413))</f>
        <v>28687.9726384343</v>
      </c>
      <c r="K413" s="0" t="n">
        <f aca="false">metadata!$H$10*(denatran!H413 + denatran!I413 + denatran!X413)</f>
        <v>23617.9957996846</v>
      </c>
      <c r="L413" s="5" t="n">
        <f aca="false">metadata!$H$11*(denatran!G413 + denatran!F413)</f>
        <v>4101.42976600435</v>
      </c>
      <c r="M413" s="0" t="n">
        <f aca="false">metadata!$H$12*(denatran!G413 + denatran!F413)</f>
        <v>13570.7765004048</v>
      </c>
      <c r="N413" s="0" t="n">
        <f aca="false">metadata!$H$13*(denatran!G413 + denatran!F413)</f>
        <v>7737.55035060439</v>
      </c>
      <c r="O413" s="0" t="n">
        <f aca="false">metadata!$H$14*(denatran!G413 + denatran!F413)</f>
        <v>14272.8799422199</v>
      </c>
      <c r="P413" s="0" t="n">
        <f aca="false">metadata!$H$15*(denatran!G413 + denatran!F413)</f>
        <v>15849.3634407665</v>
      </c>
      <c r="Q413" s="0" t="n">
        <f aca="false">metadata!$H$16*(denatran!L413 + denatran!O413)</f>
        <v>4293.90313157266</v>
      </c>
      <c r="R413" s="0" t="n">
        <f aca="false">metadata!$H$17*(denatran!L413 + denatran!O413)</f>
        <v>1038.75146810701</v>
      </c>
      <c r="S413" s="0" t="n">
        <f aca="false">metadata!$H$18*(denatran!L413 + denatran!O413)</f>
        <v>1944.34540032032</v>
      </c>
      <c r="T413" s="0" t="n">
        <f aca="false">metadata!$H$19*(denatran!M413 + denatran!N413)</f>
        <v>196626.583115612</v>
      </c>
      <c r="U413" s="0" t="n">
        <f aca="false">metadata!$H$20*(denatran!M413 + denatran!N413)</f>
        <v>28089.5118736588</v>
      </c>
      <c r="V413" s="0" t="n">
        <f aca="false">metadata!$H$21*(denatran!M413 + denatran!N413)</f>
        <v>9363.17062455294</v>
      </c>
      <c r="W413" s="0" t="n">
        <f aca="false">IF(B413&lt;2010, 0, metadata!$H$22*(denatran!M413 + denatran!N413))</f>
        <v>0</v>
      </c>
      <c r="X413" s="0" t="n">
        <f aca="false">IF(B413&lt;2010, 0, metadata!$H$23*(denatran!M413 + denatran!N413))</f>
        <v>0</v>
      </c>
      <c r="Y413" s="0" t="n">
        <f aca="false">IF(B413&lt;2010, 0, metadata!$H$24*(denatran!M413 + denatran!N413))</f>
        <v>0</v>
      </c>
      <c r="Z413" s="0" t="n">
        <f aca="false">IF(B413&lt;2010, 0, metadata!$H$25*(denatran!M413 + denatran!N413))</f>
        <v>0</v>
      </c>
      <c r="AA413" s="0" t="n">
        <f aca="false">IF(B413&lt;2010, 0, metadata!$H$26*(denatran!M413 + denatran!N413))</f>
        <v>0</v>
      </c>
      <c r="AB413" s="0" t="n">
        <f aca="false">IF(B413&lt;2010, 0, metadata!$H$27*(denatran!M413 + denatran!N413))</f>
        <v>0</v>
      </c>
    </row>
    <row r="414" customFormat="false" ht="12.8" hidden="false" customHeight="false" outlineLevel="0" collapsed="false">
      <c r="A414" s="0" t="str">
        <f aca="false">denatran!A414</f>
        <v>MATO GROSSO</v>
      </c>
      <c r="B414" s="0" t="n">
        <f aca="false">denatran!B414</f>
        <v>2006</v>
      </c>
      <c r="C414" s="0" t="n">
        <f aca="false">metadata!$H$2*denatran!$D414</f>
        <v>69433.1372125127</v>
      </c>
      <c r="D414" s="0" t="n">
        <f aca="false">IF(B414&gt;2006, 0, metadata!$H$3*denatran!D414)</f>
        <v>5284.82229459381</v>
      </c>
      <c r="E414" s="0" t="n">
        <f aca="false">IF(B414&lt;2003, 0, metadata!$H$4*denatran!D414)</f>
        <v>87948.2006615505</v>
      </c>
      <c r="F414" s="0" t="n">
        <f aca="false">IF(B414&lt;2003, 0, metadata!$H$5*denatran!D414)</f>
        <v>103925.839831343</v>
      </c>
      <c r="G414" s="0" t="n">
        <f aca="false">IF(B414&lt;2003, 0, metadata!$H$6*(denatran!H414 + denatran!I414 + denatran!X414))</f>
        <v>26109.434110561</v>
      </c>
      <c r="H414" s="0" t="n">
        <f aca="false">IF(B414&gt;2006, 0, metadata!$H$7*(denatran!H414 + denatran!I414 + denatran!X414))</f>
        <v>1009.97717395866</v>
      </c>
      <c r="I414" s="0" t="n">
        <f aca="false">IF(B414&lt;2003, 0, metadata!$H$8*(denatran!H414 + denatran!I414 + denatran!X414))</f>
        <v>22821.499987075</v>
      </c>
      <c r="J414" s="0" t="n">
        <f aca="false">IF(B414&lt;2003, 0, metadata!$H$9*(denatran!H414 + denatran!I414 + denatran!X414))</f>
        <v>26967.5051283301</v>
      </c>
      <c r="K414" s="0" t="n">
        <f aca="false">metadata!$H$10*(denatran!H414 + denatran!I414 + denatran!X414)</f>
        <v>22201.5836000753</v>
      </c>
      <c r="L414" s="5" t="n">
        <f aca="false">metadata!$H$11*(denatran!G414 + denatran!F414)</f>
        <v>3902.45887013142</v>
      </c>
      <c r="M414" s="0" t="n">
        <f aca="false">metadata!$H$12*(denatran!G414 + denatran!F414)</f>
        <v>12912.4232645752</v>
      </c>
      <c r="N414" s="0" t="n">
        <f aca="false">metadata!$H$13*(denatran!G414 + denatran!F414)</f>
        <v>7362.18190278101</v>
      </c>
      <c r="O414" s="0" t="n">
        <f aca="false">metadata!$H$14*(denatran!G414 + denatran!F414)</f>
        <v>13580.4658644928</v>
      </c>
      <c r="P414" s="0" t="n">
        <f aca="false">metadata!$H$15*(denatran!G414 + denatran!F414)</f>
        <v>15080.4700980196</v>
      </c>
      <c r="Q414" s="0" t="n">
        <f aca="false">metadata!$H$16*(denatran!L414 + denatran!O414)</f>
        <v>3967.00711193665</v>
      </c>
      <c r="R414" s="0" t="n">
        <f aca="false">metadata!$H$17*(denatran!L414 + denatran!O414)</f>
        <v>959.67103477854</v>
      </c>
      <c r="S414" s="0" t="n">
        <f aca="false">metadata!$H$18*(denatran!L414 + denatran!O414)</f>
        <v>1796.32185328481</v>
      </c>
      <c r="T414" s="0" t="n">
        <f aca="false">metadata!$H$19*(denatran!M414 + denatran!N414)</f>
        <v>166510.13184282</v>
      </c>
      <c r="U414" s="0" t="n">
        <f aca="false">metadata!$H$20*(denatran!M414 + denatran!N414)</f>
        <v>23787.1616918314</v>
      </c>
      <c r="V414" s="0" t="n">
        <f aca="false">metadata!$H$21*(denatran!M414 + denatran!N414)</f>
        <v>7929.05389727712</v>
      </c>
      <c r="W414" s="0" t="n">
        <f aca="false">IF(B414&lt;2010, 0, metadata!$H$22*(denatran!M414 + denatran!N414))</f>
        <v>0</v>
      </c>
      <c r="X414" s="0" t="n">
        <f aca="false">IF(B414&lt;2010, 0, metadata!$H$23*(denatran!M414 + denatran!N414))</f>
        <v>0</v>
      </c>
      <c r="Y414" s="0" t="n">
        <f aca="false">IF(B414&lt;2010, 0, metadata!$H$24*(denatran!M414 + denatran!N414))</f>
        <v>0</v>
      </c>
      <c r="Z414" s="0" t="n">
        <f aca="false">IF(B414&lt;2010, 0, metadata!$H$25*(denatran!M414 + denatran!N414))</f>
        <v>0</v>
      </c>
      <c r="AA414" s="0" t="n">
        <f aca="false">IF(B414&lt;2010, 0, metadata!$H$26*(denatran!M414 + denatran!N414))</f>
        <v>0</v>
      </c>
      <c r="AB414" s="0" t="n">
        <f aca="false">IF(B414&lt;2010, 0, metadata!$H$27*(denatran!M414 + denatran!N414))</f>
        <v>0</v>
      </c>
    </row>
    <row r="415" customFormat="false" ht="12.8" hidden="false" customHeight="false" outlineLevel="0" collapsed="false">
      <c r="A415" s="0" t="str">
        <f aca="false">denatran!A415</f>
        <v>MATO GROSSO</v>
      </c>
      <c r="B415" s="0" t="n">
        <f aca="false">denatran!B415</f>
        <v>2005</v>
      </c>
      <c r="C415" s="0" t="n">
        <f aca="false">metadata!$H$2*denatran!$D415</f>
        <v>65155.8130150833</v>
      </c>
      <c r="D415" s="0" t="n">
        <f aca="false">IF(B415&gt;2006, 0, metadata!$H$3*denatran!D415)</f>
        <v>4959.25874976083</v>
      </c>
      <c r="E415" s="0" t="n">
        <f aca="false">IF(B415&lt;2003, 0, metadata!$H$4*denatran!D415)</f>
        <v>82530.2837718289</v>
      </c>
      <c r="F415" s="0" t="n">
        <f aca="false">IF(B415&lt;2003, 0, metadata!$H$5*denatran!D415)</f>
        <v>97523.644463327</v>
      </c>
      <c r="G415" s="0" t="n">
        <f aca="false">IF(B415&lt;2003, 0, metadata!$H$6*(denatran!H415 + denatran!I415 + denatran!X415))</f>
        <v>24827.276751908</v>
      </c>
      <c r="H415" s="0" t="n">
        <f aca="false">IF(B415&gt;2006, 0, metadata!$H$7*(denatran!H415 + denatran!I415 + denatran!X415))</f>
        <v>960.380171580933</v>
      </c>
      <c r="I415" s="0" t="n">
        <f aca="false">IF(B415&lt;2003, 0, metadata!$H$8*(denatran!H415 + denatran!I415 + denatran!X415))</f>
        <v>21700.8033829272</v>
      </c>
      <c r="J415" s="0" t="n">
        <f aca="false">IF(B415&lt;2003, 0, metadata!$H$9*(denatran!H415 + denatran!I415 + denatran!X415))</f>
        <v>25643.2104309273</v>
      </c>
      <c r="K415" s="0" t="n">
        <f aca="false">metadata!$H$10*(denatran!H415 + denatran!I415 + denatran!X415)</f>
        <v>21111.3292626566</v>
      </c>
      <c r="L415" s="5" t="n">
        <f aca="false">metadata!$H$11*(denatran!G415 + denatran!F415)</f>
        <v>3794.70143246304</v>
      </c>
      <c r="M415" s="0" t="n">
        <f aca="false">metadata!$H$12*(denatran!G415 + denatran!F415)</f>
        <v>12555.8763562324</v>
      </c>
      <c r="N415" s="0" t="n">
        <f aca="false">metadata!$H$13*(denatran!G415 + denatran!F415)</f>
        <v>7158.89216062276</v>
      </c>
      <c r="O415" s="0" t="n">
        <f aca="false">metadata!$H$14*(denatran!G415 + denatran!F415)</f>
        <v>13205.4724942612</v>
      </c>
      <c r="P415" s="0" t="n">
        <f aca="false">metadata!$H$15*(denatran!G415 + denatran!F415)</f>
        <v>14664.0575564205</v>
      </c>
      <c r="Q415" s="0" t="n">
        <f aca="false">metadata!$H$16*(denatran!L415 + denatran!O415)</f>
        <v>3735.70162511839</v>
      </c>
      <c r="R415" s="0" t="n">
        <f aca="false">metadata!$H$17*(denatran!L415 + denatran!O415)</f>
        <v>903.715204697744</v>
      </c>
      <c r="S415" s="0" t="n">
        <f aca="false">metadata!$H$18*(denatran!L415 + denatran!O415)</f>
        <v>1691.58317018386</v>
      </c>
      <c r="T415" s="0" t="n">
        <f aca="false">metadata!$H$19*(denatran!M415 + denatran!N415)</f>
        <v>147424.646240405</v>
      </c>
      <c r="U415" s="0" t="n">
        <f aca="false">metadata!$H$20*(denatran!M415 + denatran!N415)</f>
        <v>21060.6637486292</v>
      </c>
      <c r="V415" s="0" t="n">
        <f aca="false">metadata!$H$21*(denatran!M415 + denatran!N415)</f>
        <v>7020.22124954307</v>
      </c>
      <c r="W415" s="0" t="n">
        <f aca="false">IF(B415&lt;2010, 0, metadata!$H$22*(denatran!M415 + denatran!N415))</f>
        <v>0</v>
      </c>
      <c r="X415" s="0" t="n">
        <f aca="false">IF(B415&lt;2010, 0, metadata!$H$23*(denatran!M415 + denatran!N415))</f>
        <v>0</v>
      </c>
      <c r="Y415" s="0" t="n">
        <f aca="false">IF(B415&lt;2010, 0, metadata!$H$24*(denatran!M415 + denatran!N415))</f>
        <v>0</v>
      </c>
      <c r="Z415" s="0" t="n">
        <f aca="false">IF(B415&lt;2010, 0, metadata!$H$25*(denatran!M415 + denatran!N415))</f>
        <v>0</v>
      </c>
      <c r="AA415" s="0" t="n">
        <f aca="false">IF(B415&lt;2010, 0, metadata!$H$26*(denatran!M415 + denatran!N415))</f>
        <v>0</v>
      </c>
      <c r="AB415" s="0" t="n">
        <f aca="false">IF(B415&lt;2010, 0, metadata!$H$27*(denatran!M415 + denatran!N415))</f>
        <v>0</v>
      </c>
    </row>
    <row r="416" customFormat="false" ht="12.8" hidden="false" customHeight="false" outlineLevel="0" collapsed="false">
      <c r="A416" s="0" t="str">
        <f aca="false">denatran!A416</f>
        <v>MATO GROSSO</v>
      </c>
      <c r="B416" s="0" t="n">
        <f aca="false">denatran!B416</f>
        <v>2004</v>
      </c>
      <c r="C416" s="0" t="n">
        <f aca="false">metadata!$H$2*denatran!$D416</f>
        <v>60089.0733854912</v>
      </c>
      <c r="D416" s="0" t="n">
        <f aca="false">IF(B416&gt;2006, 0, metadata!$H$3*denatran!D416)</f>
        <v>4573.60976960003</v>
      </c>
      <c r="E416" s="0" t="n">
        <f aca="false">IF(B416&lt;2003, 0, metadata!$H$4*denatran!D416)</f>
        <v>76112.4456683982</v>
      </c>
      <c r="F416" s="0" t="n">
        <f aca="false">IF(B416&lt;2003, 0, metadata!$H$5*denatran!D416)</f>
        <v>89939.8711765106</v>
      </c>
      <c r="G416" s="0" t="n">
        <f aca="false">IF(B416&lt;2003, 0, metadata!$H$6*(denatran!H416 + denatran!I416 + denatran!X416))</f>
        <v>22881.7801228444</v>
      </c>
      <c r="H416" s="0" t="n">
        <f aca="false">IF(B416&gt;2006, 0, metadata!$H$7*(denatran!H416 + denatran!I416 + denatran!X416))</f>
        <v>885.123573561715</v>
      </c>
      <c r="I416" s="0" t="n">
        <f aca="false">IF(B416&lt;2003, 0, metadata!$H$8*(denatran!H416 + denatran!I416 + denatran!X416))</f>
        <v>20000.3011389099</v>
      </c>
      <c r="J416" s="0" t="n">
        <f aca="false">IF(B416&lt;2003, 0, metadata!$H$9*(denatran!H416 + denatran!I416 + denatran!X416))</f>
        <v>23633.7762126576</v>
      </c>
      <c r="K416" s="0" t="n">
        <f aca="false">metadata!$H$10*(denatran!H416 + denatran!I416 + denatran!X416)</f>
        <v>19457.0189520264</v>
      </c>
      <c r="L416" s="5" t="n">
        <f aca="false">metadata!$H$11*(denatran!G416 + denatran!F416)</f>
        <v>3560.42686612713</v>
      </c>
      <c r="M416" s="0" t="n">
        <f aca="false">metadata!$H$12*(denatran!G416 + denatran!F416)</f>
        <v>11780.7106308978</v>
      </c>
      <c r="N416" s="0" t="n">
        <f aca="false">metadata!$H$13*(denatran!G416 + denatran!F416)</f>
        <v>6716.92159028283</v>
      </c>
      <c r="O416" s="0" t="n">
        <f aca="false">metadata!$H$14*(denatran!G416 + denatran!F416)</f>
        <v>12390.2024665885</v>
      </c>
      <c r="P416" s="0" t="n">
        <f aca="false">metadata!$H$15*(denatran!G416 + denatran!F416)</f>
        <v>13758.7384461037</v>
      </c>
      <c r="Q416" s="0" t="n">
        <f aca="false">metadata!$H$16*(denatran!L416 + denatran!O416)</f>
        <v>3481.97366763917</v>
      </c>
      <c r="R416" s="0" t="n">
        <f aca="false">metadata!$H$17*(denatran!L416 + denatran!O416)</f>
        <v>842.335084966259</v>
      </c>
      <c r="S416" s="0" t="n">
        <f aca="false">metadata!$H$18*(denatran!L416 + denatran!O416)</f>
        <v>1576.69124739456</v>
      </c>
      <c r="T416" s="0" t="n">
        <f aca="false">metadata!$H$19*(denatran!M416 + denatran!N416)</f>
        <v>127672.864778263</v>
      </c>
      <c r="U416" s="0" t="n">
        <f aca="false">metadata!$H$20*(denatran!M416 + denatran!N416)</f>
        <v>18238.980682609</v>
      </c>
      <c r="V416" s="0" t="n">
        <f aca="false">metadata!$H$21*(denatran!M416 + denatran!N416)</f>
        <v>6079.66022753634</v>
      </c>
      <c r="W416" s="0" t="n">
        <f aca="false">IF(B416&lt;2010, 0, metadata!$H$22*(denatran!M416 + denatran!N416))</f>
        <v>0</v>
      </c>
      <c r="X416" s="0" t="n">
        <f aca="false">IF(B416&lt;2010, 0, metadata!$H$23*(denatran!M416 + denatran!N416))</f>
        <v>0</v>
      </c>
      <c r="Y416" s="0" t="n">
        <f aca="false">IF(B416&lt;2010, 0, metadata!$H$24*(denatran!M416 + denatran!N416))</f>
        <v>0</v>
      </c>
      <c r="Z416" s="0" t="n">
        <f aca="false">IF(B416&lt;2010, 0, metadata!$H$25*(denatran!M416 + denatran!N416))</f>
        <v>0</v>
      </c>
      <c r="AA416" s="0" t="n">
        <f aca="false">IF(B416&lt;2010, 0, metadata!$H$26*(denatran!M416 + denatran!N416))</f>
        <v>0</v>
      </c>
      <c r="AB416" s="0" t="n">
        <f aca="false">IF(B416&lt;2010, 0, metadata!$H$27*(denatran!M416 + denatran!N416))</f>
        <v>0</v>
      </c>
    </row>
    <row r="417" customFormat="false" ht="12.8" hidden="false" customHeight="false" outlineLevel="0" collapsed="false">
      <c r="A417" s="0" t="str">
        <f aca="false">denatran!A417</f>
        <v>MATO GROSSO</v>
      </c>
      <c r="B417" s="0" t="n">
        <f aca="false">denatran!B417</f>
        <v>2003</v>
      </c>
      <c r="C417" s="0" t="n">
        <f aca="false">metadata!$H$2*denatran!$D417</f>
        <v>54449.8708328065</v>
      </c>
      <c r="D417" s="0" t="n">
        <f aca="false">IF(B417&gt;2006, 0, metadata!$H$3*denatran!D417)</f>
        <v>4144.3884414186</v>
      </c>
      <c r="E417" s="0" t="n">
        <f aca="false">IF(B417&lt;2003, 0, metadata!$H$4*denatran!D417)</f>
        <v>68969.4914885133</v>
      </c>
      <c r="F417" s="0" t="n">
        <f aca="false">IF(B417&lt;2003, 0, metadata!$H$5*denatran!D417)</f>
        <v>81499.2492372617</v>
      </c>
      <c r="G417" s="0" t="n">
        <f aca="false">IF(B417&lt;2003, 0, metadata!$H$6*(denatran!H417 + denatran!I417 + denatran!X417))</f>
        <v>20228.1596022543</v>
      </c>
      <c r="H417" s="0" t="n">
        <f aca="false">IF(B417&gt;2006, 0, metadata!$H$7*(denatran!H417 + denatran!I417 + denatran!X417))</f>
        <v>782.475000528866</v>
      </c>
      <c r="I417" s="0" t="n">
        <f aca="false">IF(B417&lt;2003, 0, metadata!$H$8*(denatran!H417 + denatran!I417 + denatran!X417))</f>
        <v>17680.8483150798</v>
      </c>
      <c r="J417" s="0" t="n">
        <f aca="false">IF(B417&lt;2003, 0, metadata!$H$9*(denatran!H417 + denatran!I417 + denatran!X417))</f>
        <v>20892.9460324773</v>
      </c>
      <c r="K417" s="0" t="n">
        <f aca="false">metadata!$H$10*(denatran!H417 + denatran!I417 + denatran!X417)</f>
        <v>17200.5710496598</v>
      </c>
      <c r="L417" s="5" t="n">
        <f aca="false">metadata!$H$11*(denatran!G417 + denatran!F417)</f>
        <v>3168.76292373137</v>
      </c>
      <c r="M417" s="0" t="n">
        <f aca="false">metadata!$H$12*(denatran!G417 + denatran!F417)</f>
        <v>10484.7762546526</v>
      </c>
      <c r="N417" s="0" t="n">
        <f aca="false">metadata!$H$13*(denatran!G417 + denatran!F417)</f>
        <v>5978.02816830532</v>
      </c>
      <c r="O417" s="0" t="n">
        <f aca="false">metadata!$H$14*(denatran!G417 + denatran!F417)</f>
        <v>11027.2210804762</v>
      </c>
      <c r="P417" s="0" t="n">
        <f aca="false">metadata!$H$15*(denatran!G417 + denatran!F417)</f>
        <v>12245.2115728345</v>
      </c>
      <c r="Q417" s="0" t="n">
        <f aca="false">metadata!$H$16*(denatran!L417 + denatran!O417)</f>
        <v>3146.81673775965</v>
      </c>
      <c r="R417" s="0" t="n">
        <f aca="false">metadata!$H$17*(denatran!L417 + denatran!O417)</f>
        <v>761.256229134903</v>
      </c>
      <c r="S417" s="0" t="n">
        <f aca="false">metadata!$H$18*(denatran!L417 + denatran!O417)</f>
        <v>1424.92703310544</v>
      </c>
      <c r="T417" s="0" t="n">
        <f aca="false">metadata!$H$19*(denatran!M417 + denatran!N417)</f>
        <v>109147.894488501</v>
      </c>
      <c r="U417" s="0" t="n">
        <f aca="false">metadata!$H$20*(denatran!M417 + denatran!N417)</f>
        <v>15592.5563555001</v>
      </c>
      <c r="V417" s="0" t="n">
        <f aca="false">metadata!$H$21*(denatran!M417 + denatran!N417)</f>
        <v>5197.51878516671</v>
      </c>
      <c r="W417" s="0" t="n">
        <f aca="false">IF(B417&lt;2010, 0, metadata!$H$22*(denatran!M417 + denatran!N417))</f>
        <v>0</v>
      </c>
      <c r="X417" s="0" t="n">
        <f aca="false">IF(B417&lt;2010, 0, metadata!$H$23*(denatran!M417 + denatran!N417))</f>
        <v>0</v>
      </c>
      <c r="Y417" s="0" t="n">
        <f aca="false">IF(B417&lt;2010, 0, metadata!$H$24*(denatran!M417 + denatran!N417))</f>
        <v>0</v>
      </c>
      <c r="Z417" s="0" t="n">
        <f aca="false">IF(B417&lt;2010, 0, metadata!$H$25*(denatran!M417 + denatran!N417))</f>
        <v>0</v>
      </c>
      <c r="AA417" s="0" t="n">
        <f aca="false">IF(B417&lt;2010, 0, metadata!$H$26*(denatran!M417 + denatran!N417))</f>
        <v>0</v>
      </c>
      <c r="AB417" s="0" t="n">
        <f aca="false">IF(B417&lt;2010, 0, metadata!$H$27*(denatran!M417 + denatran!N417))</f>
        <v>0</v>
      </c>
    </row>
    <row r="418" customFormat="false" ht="12.8" hidden="false" customHeight="false" outlineLevel="0" collapsed="false">
      <c r="A418" s="0" t="str">
        <f aca="false">denatran!A418</f>
        <v>MATO GROSSO</v>
      </c>
      <c r="B418" s="0" t="n">
        <f aca="false">denatran!B418</f>
        <v>2002</v>
      </c>
      <c r="C418" s="0" t="n">
        <f aca="false">metadata!$H$2*denatran!$D418</f>
        <v>597055.388538505</v>
      </c>
      <c r="D418" s="0" t="n">
        <f aca="false">IF(B418&gt;2006, 0, metadata!$H$3*denatran!D418)</f>
        <v>45444.1748584426</v>
      </c>
      <c r="E418" s="0" t="n">
        <f aca="false">IF(B418&lt;2003, 0, metadata!$H$4*denatran!D418)</f>
        <v>0</v>
      </c>
      <c r="F418" s="0" t="n">
        <f aca="false">IF(B418&lt;2003, 0, metadata!$H$5*denatran!D418)</f>
        <v>0</v>
      </c>
      <c r="G418" s="0" t="n">
        <f aca="false">IF(B418&lt;2003, 0, metadata!$H$6*(denatran!H418 + denatran!I418 + denatran!X418))</f>
        <v>0</v>
      </c>
      <c r="H418" s="0" t="n">
        <f aca="false">IF(B418&gt;2006, 0, metadata!$H$7*(denatran!H418 + denatran!I418 + denatran!X418))</f>
        <v>3949.28487373785</v>
      </c>
      <c r="I418" s="0" t="n">
        <f aca="false">IF(B418&lt;2003, 0, metadata!$H$8*(denatran!H418 + denatran!I418 + denatran!X418))</f>
        <v>0</v>
      </c>
      <c r="J418" s="0" t="n">
        <f aca="false">IF(B418&lt;2003, 0, metadata!$H$9*(denatran!H418 + denatran!I418 + denatran!X418))</f>
        <v>0</v>
      </c>
      <c r="K418" s="0" t="n">
        <f aca="false">metadata!$H$10*(denatran!H418 + denatran!I418 + denatran!X418)</f>
        <v>86814.2177324022</v>
      </c>
      <c r="L418" s="5" t="n">
        <f aca="false">metadata!$H$11*(denatran!G418 + denatran!F418)</f>
        <v>14749.3269772534</v>
      </c>
      <c r="M418" s="0" t="n">
        <f aca="false">metadata!$H$12*(denatran!G418 + denatran!F418)</f>
        <v>48802.4497210139</v>
      </c>
      <c r="N418" s="0" t="n">
        <f aca="false">metadata!$H$13*(denatran!G418 + denatran!F418)</f>
        <v>27825.3357085293</v>
      </c>
      <c r="O418" s="0" t="n">
        <f aca="false">metadata!$H$14*(denatran!G418 + denatran!F418)</f>
        <v>51327.3139332502</v>
      </c>
      <c r="P418" s="0" t="n">
        <f aca="false">metadata!$H$15*(denatran!G418 + denatran!F418)</f>
        <v>56996.5736599532</v>
      </c>
      <c r="Q418" s="0" t="n">
        <f aca="false">metadata!$H$16*(denatran!L418 + denatran!O418)</f>
        <v>28652.3771145946</v>
      </c>
      <c r="R418" s="0" t="n">
        <f aca="false">metadata!$H$17*(denatran!L418 + denatran!O418)</f>
        <v>6931.38570679404</v>
      </c>
      <c r="S418" s="0" t="n">
        <f aca="false">metadata!$H$18*(denatran!L418 + denatran!O418)</f>
        <v>12974.2371786113</v>
      </c>
      <c r="T418" s="0" t="n">
        <f aca="false">metadata!$H$19*(denatran!M418 + denatran!N418)</f>
        <v>379439.077891296</v>
      </c>
      <c r="U418" s="0" t="n">
        <f aca="false">metadata!$H$20*(denatran!M418 + denatran!N418)</f>
        <v>54205.5825558995</v>
      </c>
      <c r="V418" s="0" t="n">
        <f aca="false">metadata!$H$21*(denatran!M418 + denatran!N418)</f>
        <v>18068.5275186332</v>
      </c>
      <c r="W418" s="0" t="n">
        <f aca="false">IF(B418&lt;2010, 0, metadata!$H$22*(denatran!M418 + denatran!N418))</f>
        <v>0</v>
      </c>
      <c r="X418" s="0" t="n">
        <f aca="false">IF(B418&lt;2010, 0, metadata!$H$23*(denatran!M418 + denatran!N418))</f>
        <v>0</v>
      </c>
      <c r="Y418" s="0" t="n">
        <f aca="false">IF(B418&lt;2010, 0, metadata!$H$24*(denatran!M418 + denatran!N418))</f>
        <v>0</v>
      </c>
      <c r="Z418" s="0" t="n">
        <f aca="false">IF(B418&lt;2010, 0, metadata!$H$25*(denatran!M418 + denatran!N418))</f>
        <v>0</v>
      </c>
      <c r="AA418" s="0" t="n">
        <f aca="false">IF(B418&lt;2010, 0, metadata!$H$26*(denatran!M418 + denatran!N418))</f>
        <v>0</v>
      </c>
      <c r="AB418" s="0" t="n">
        <f aca="false">IF(B418&lt;2010, 0, metadata!$H$27*(denatran!M418 + denatran!N418))</f>
        <v>0</v>
      </c>
    </row>
    <row r="419" customFormat="false" ht="12.8" hidden="false" customHeight="false" outlineLevel="0" collapsed="false">
      <c r="A419" s="0" t="str">
        <f aca="false">denatran!A419</f>
        <v>MATO GROSSO</v>
      </c>
      <c r="B419" s="0" t="n">
        <f aca="false">denatran!B419</f>
        <v>2001</v>
      </c>
      <c r="C419" s="0" t="n">
        <f aca="false">metadata!$H$2*denatran!$D419</f>
        <v>46379.3937637116</v>
      </c>
      <c r="D419" s="0" t="n">
        <f aca="false">IF(B419&gt;2006, 0, metadata!$H$3*denatran!D419)</f>
        <v>3530.11348777191</v>
      </c>
      <c r="E419" s="0" t="n">
        <f aca="false">IF(B419&lt;2003, 0, metadata!$H$4*denatran!D419)</f>
        <v>0</v>
      </c>
      <c r="F419" s="0" t="n">
        <f aca="false">IF(B419&lt;2003, 0, metadata!$H$5*denatran!D419)</f>
        <v>0</v>
      </c>
      <c r="G419" s="0" t="n">
        <f aca="false">IF(B419&lt;2003, 0, metadata!$H$6*(denatran!H419 + denatran!I419 + denatran!X419))</f>
        <v>0</v>
      </c>
      <c r="H419" s="0" t="n">
        <f aca="false">IF(B419&gt;2006, 0, metadata!$H$7*(denatran!H419 + denatran!I419 + denatran!X419))</f>
        <v>648.388837125092</v>
      </c>
      <c r="I419" s="0" t="n">
        <f aca="false">IF(B419&lt;2003, 0, metadata!$H$8*(denatran!H419 + denatran!I419 + denatran!X419))</f>
        <v>0</v>
      </c>
      <c r="J419" s="0" t="n">
        <f aca="false">IF(B419&lt;2003, 0, metadata!$H$9*(denatran!H419 + denatran!I419 + denatran!X419))</f>
        <v>0</v>
      </c>
      <c r="K419" s="0" t="n">
        <f aca="false">metadata!$H$10*(denatran!H419 + denatran!I419 + denatran!X419)</f>
        <v>14253.0537758247</v>
      </c>
      <c r="L419" s="5" t="n">
        <f aca="false">metadata!$H$11*(denatran!G419 + denatran!F419)</f>
        <v>2629.31102192889</v>
      </c>
      <c r="M419" s="0" t="n">
        <f aca="false">metadata!$H$12*(denatran!G419 + denatran!F419)</f>
        <v>8699.8423146008</v>
      </c>
      <c r="N419" s="0" t="n">
        <f aca="false">metadata!$H$13*(denatran!G419 + denatran!F419)</f>
        <v>4960.32544265498</v>
      </c>
      <c r="O419" s="0" t="n">
        <f aca="false">metadata!$H$14*(denatran!G419 + denatran!F419)</f>
        <v>9149.94104197629</v>
      </c>
      <c r="P419" s="0" t="n">
        <f aca="false">metadata!$H$15*(denatran!G419 + denatran!F419)</f>
        <v>10160.580178839</v>
      </c>
      <c r="Q419" s="0" t="n">
        <f aca="false">metadata!$H$16*(denatran!L419 + denatran!O419)</f>
        <v>2418.08644127865</v>
      </c>
      <c r="R419" s="0" t="n">
        <f aca="false">metadata!$H$17*(denatran!L419 + denatran!O419)</f>
        <v>584.966815487499</v>
      </c>
      <c r="S419" s="0" t="n">
        <f aca="false">metadata!$H$18*(denatran!L419 + denatran!O419)</f>
        <v>1094.94674323384</v>
      </c>
      <c r="T419" s="0" t="n">
        <f aca="false">metadata!$H$19*(denatran!M419 + denatran!N419)</f>
        <v>74809.3403454542</v>
      </c>
      <c r="U419" s="0" t="n">
        <f aca="false">metadata!$H$20*(denatran!M419 + denatran!N419)</f>
        <v>10687.0486207792</v>
      </c>
      <c r="V419" s="0" t="n">
        <f aca="false">metadata!$H$21*(denatran!M419 + denatran!N419)</f>
        <v>3562.34954025972</v>
      </c>
      <c r="W419" s="0" t="n">
        <f aca="false">IF(B419&lt;2010, 0, metadata!$H$22*(denatran!M419 + denatran!N419))</f>
        <v>0</v>
      </c>
      <c r="X419" s="0" t="n">
        <f aca="false">IF(B419&lt;2010, 0, metadata!$H$23*(denatran!M419 + denatran!N419))</f>
        <v>0</v>
      </c>
      <c r="Y419" s="0" t="n">
        <f aca="false">IF(B419&lt;2010, 0, metadata!$H$24*(denatran!M419 + denatran!N419))</f>
        <v>0</v>
      </c>
      <c r="Z419" s="0" t="n">
        <f aca="false">IF(B419&lt;2010, 0, metadata!$H$25*(denatran!M419 + denatran!N419))</f>
        <v>0</v>
      </c>
      <c r="AA419" s="0" t="n">
        <f aca="false">IF(B419&lt;2010, 0, metadata!$H$26*(denatran!M419 + denatran!N419))</f>
        <v>0</v>
      </c>
      <c r="AB419" s="0" t="n">
        <f aca="false">IF(B419&lt;2010, 0, metadata!$H$27*(denatran!M419 + denatran!N419))</f>
        <v>0</v>
      </c>
    </row>
    <row r="420" customFormat="false" ht="12.8" hidden="false" customHeight="false" outlineLevel="0" collapsed="false">
      <c r="A420" s="0" t="str">
        <f aca="false">denatran!A420</f>
        <v>MATO GROSSO</v>
      </c>
      <c r="B420" s="0" t="n">
        <f aca="false">denatran!B420</f>
        <v>2000</v>
      </c>
      <c r="C420" s="0" t="n">
        <f aca="false">metadata!$H$2*denatran!$D420</f>
        <v>537935.439146111</v>
      </c>
      <c r="D420" s="0" t="n">
        <f aca="false">IF(B420&gt;2006, 0, metadata!$H$3*denatran!D420)</f>
        <v>40944.3288317838</v>
      </c>
      <c r="E420" s="0" t="n">
        <f aca="false">IF(B420&lt;2003, 0, metadata!$H$4*denatran!D420)</f>
        <v>0</v>
      </c>
      <c r="F420" s="0" t="n">
        <f aca="false">IF(B420&lt;2003, 0, metadata!$H$5*denatran!D420)</f>
        <v>0</v>
      </c>
      <c r="G420" s="0" t="n">
        <f aca="false">IF(B420&lt;2003, 0, metadata!$H$6*(denatran!H420 + denatran!I420 + denatran!X420))</f>
        <v>0</v>
      </c>
      <c r="H420" s="0" t="n">
        <f aca="false">IF(B420&gt;2006, 0, metadata!$H$7*(denatran!H420 + denatran!I420 + denatran!X420))</f>
        <v>3585.60749119081</v>
      </c>
      <c r="I420" s="0" t="n">
        <f aca="false">IF(B420&lt;2003, 0, metadata!$H$8*(denatran!H420 + denatran!I420 + denatran!X420))</f>
        <v>0</v>
      </c>
      <c r="J420" s="0" t="n">
        <f aca="false">IF(B420&lt;2003, 0, metadata!$H$9*(denatran!H420 + denatran!I420 + denatran!X420))</f>
        <v>0</v>
      </c>
      <c r="K420" s="0" t="n">
        <f aca="false">metadata!$H$10*(denatran!H420 + denatran!I420 + denatran!X420)</f>
        <v>78819.7659564009</v>
      </c>
      <c r="L420" s="5" t="n">
        <f aca="false">metadata!$H$11*(denatran!G420 + denatran!F420)</f>
        <v>13877.5922022021</v>
      </c>
      <c r="M420" s="0" t="n">
        <f aca="false">metadata!$H$12*(denatran!G420 + denatran!F420)</f>
        <v>45918.0609895748</v>
      </c>
      <c r="N420" s="0" t="n">
        <f aca="false">metadata!$H$13*(denatran!G420 + denatran!F420)</f>
        <v>26180.7648883142</v>
      </c>
      <c r="O420" s="0" t="n">
        <f aca="false">metadata!$H$14*(denatran!G420 + denatran!F420)</f>
        <v>48293.6972445298</v>
      </c>
      <c r="P420" s="0" t="n">
        <f aca="false">metadata!$H$15*(denatran!G420 + denatran!F420)</f>
        <v>53627.8846753791</v>
      </c>
      <c r="Q420" s="0" t="n">
        <f aca="false">metadata!$H$16*(denatran!L420 + denatran!O420)</f>
        <v>24832.8862570064</v>
      </c>
      <c r="R420" s="0" t="n">
        <f aca="false">metadata!$H$17*(denatran!L420 + denatran!O420)</f>
        <v>6007.40078813846</v>
      </c>
      <c r="S420" s="0" t="n">
        <f aca="false">metadata!$H$18*(denatran!L420 + denatran!O420)</f>
        <v>11244.7129548551</v>
      </c>
      <c r="T420" s="0" t="n">
        <f aca="false">metadata!$H$19*(denatran!M420 + denatran!N420)</f>
        <v>296535.093958018</v>
      </c>
      <c r="U420" s="0" t="n">
        <f aca="false">metadata!$H$20*(denatran!M420 + denatran!N420)</f>
        <v>42362.1562797168</v>
      </c>
      <c r="V420" s="0" t="n">
        <f aca="false">metadata!$H$21*(denatran!M420 + denatran!N420)</f>
        <v>14120.7187599056</v>
      </c>
      <c r="W420" s="0" t="n">
        <f aca="false">IF(B420&lt;2010, 0, metadata!$H$22*(denatran!M420 + denatran!N420))</f>
        <v>0</v>
      </c>
      <c r="X420" s="0" t="n">
        <f aca="false">IF(B420&lt;2010, 0, metadata!$H$23*(denatran!M420 + denatran!N420))</f>
        <v>0</v>
      </c>
      <c r="Y420" s="0" t="n">
        <f aca="false">IF(B420&lt;2010, 0, metadata!$H$24*(denatran!M420 + denatran!N420))</f>
        <v>0</v>
      </c>
      <c r="Z420" s="0" t="n">
        <f aca="false">IF(B420&lt;2010, 0, metadata!$H$25*(denatran!M420 + denatran!N420))</f>
        <v>0</v>
      </c>
      <c r="AA420" s="0" t="n">
        <f aca="false">IF(B420&lt;2010, 0, metadata!$H$26*(denatran!M420 + denatran!N420))</f>
        <v>0</v>
      </c>
      <c r="AB420" s="0" t="n">
        <f aca="false">IF(B420&lt;2010, 0, metadata!$H$27*(denatran!M420 + denatran!N420))</f>
        <v>0</v>
      </c>
    </row>
    <row r="421" customFormat="false" ht="12.8" hidden="false" customHeight="false" outlineLevel="0" collapsed="false">
      <c r="A421" s="0" t="str">
        <f aca="false">denatran!A421</f>
        <v>MATO GROSSO</v>
      </c>
      <c r="B421" s="0" t="n">
        <f aca="false">denatran!B421</f>
        <v>1999</v>
      </c>
      <c r="C421" s="0" t="n">
        <f aca="false">metadata!$H$2*denatran!$D421</f>
        <v>40208.8789439164</v>
      </c>
      <c r="D421" s="0" t="n">
        <f aca="false">IF(B421&gt;2006, 0, metadata!$H$3*denatran!D421)</f>
        <v>3060.45194577696</v>
      </c>
      <c r="E421" s="0" t="n">
        <f aca="false">IF(B421&lt;2003, 0, metadata!$H$4*denatran!D421)</f>
        <v>0</v>
      </c>
      <c r="F421" s="0" t="n">
        <f aca="false">IF(B421&lt;2003, 0, metadata!$H$5*denatran!D421)</f>
        <v>0</v>
      </c>
      <c r="G421" s="0" t="n">
        <f aca="false">IF(B421&lt;2003, 0, metadata!$H$6*(denatran!H421 + denatran!I421 + denatran!X421))</f>
        <v>0</v>
      </c>
      <c r="H421" s="0" t="n">
        <f aca="false">IF(B421&gt;2006, 0, metadata!$H$7*(denatran!H421 + denatran!I421 + denatran!X421))</f>
        <v>544.150551256631</v>
      </c>
      <c r="I421" s="0" t="n">
        <f aca="false">IF(B421&lt;2003, 0, metadata!$H$8*(denatran!H421 + denatran!I421 + denatran!X421))</f>
        <v>0</v>
      </c>
      <c r="J421" s="0" t="n">
        <f aca="false">IF(B421&lt;2003, 0, metadata!$H$9*(denatran!H421 + denatran!I421 + denatran!X421))</f>
        <v>0</v>
      </c>
      <c r="K421" s="0" t="n">
        <f aca="false">metadata!$H$10*(denatran!H421 + denatran!I421 + denatran!X421)</f>
        <v>11961.6603882234</v>
      </c>
      <c r="L421" s="5" t="n">
        <f aca="false">metadata!$H$11*(denatran!G421 + denatran!F421)</f>
        <v>2176.64115526029</v>
      </c>
      <c r="M421" s="0" t="n">
        <f aca="false">metadata!$H$12*(denatran!G421 + denatran!F421)</f>
        <v>7202.05204644944</v>
      </c>
      <c r="N421" s="0" t="n">
        <f aca="false">metadata!$H$13*(denatran!G421 + denatran!F421)</f>
        <v>4106.34132360913</v>
      </c>
      <c r="O421" s="0" t="n">
        <f aca="false">metadata!$H$14*(denatran!G421 + denatran!F421)</f>
        <v>7574.66046202482</v>
      </c>
      <c r="P421" s="0" t="n">
        <f aca="false">metadata!$H$15*(denatran!G421 + denatran!F421)</f>
        <v>8411.30501265632</v>
      </c>
      <c r="Q421" s="0" t="n">
        <f aca="false">metadata!$H$16*(denatran!L421 + denatran!O421)</f>
        <v>2370.88123988717</v>
      </c>
      <c r="R421" s="0" t="n">
        <f aca="false">metadata!$H$17*(denatran!L421 + denatran!O421)</f>
        <v>573.547258328153</v>
      </c>
      <c r="S421" s="0" t="n">
        <f aca="false">metadata!$H$18*(denatran!L421 + denatran!O421)</f>
        <v>1073.57150178467</v>
      </c>
      <c r="T421" s="0" t="n">
        <f aca="false">metadata!$H$19*(denatran!M421 + denatran!N421)</f>
        <v>46449.818848765</v>
      </c>
      <c r="U421" s="0" t="n">
        <f aca="false">metadata!$H$20*(denatran!M421 + denatran!N421)</f>
        <v>6635.68840696642</v>
      </c>
      <c r="V421" s="0" t="n">
        <f aca="false">metadata!$H$21*(denatran!M421 + denatran!N421)</f>
        <v>2211.89613565547</v>
      </c>
      <c r="W421" s="0" t="n">
        <f aca="false">IF(B421&lt;2010, 0, metadata!$H$22*(denatran!M421 + denatran!N421))</f>
        <v>0</v>
      </c>
      <c r="X421" s="0" t="n">
        <f aca="false">IF(B421&lt;2010, 0, metadata!$H$23*(denatran!M421 + denatran!N421))</f>
        <v>0</v>
      </c>
      <c r="Y421" s="0" t="n">
        <f aca="false">IF(B421&lt;2010, 0, metadata!$H$24*(denatran!M421 + denatran!N421))</f>
        <v>0</v>
      </c>
      <c r="Z421" s="0" t="n">
        <f aca="false">IF(B421&lt;2010, 0, metadata!$H$25*(denatran!M421 + denatran!N421))</f>
        <v>0</v>
      </c>
      <c r="AA421" s="0" t="n">
        <f aca="false">IF(B421&lt;2010, 0, metadata!$H$26*(denatran!M421 + denatran!N421))</f>
        <v>0</v>
      </c>
      <c r="AB421" s="0" t="n">
        <f aca="false">IF(B421&lt;2010, 0, metadata!$H$27*(denatran!M421 + denatran!N421))</f>
        <v>0</v>
      </c>
    </row>
    <row r="422" customFormat="false" ht="12.8" hidden="false" customHeight="false" outlineLevel="0" collapsed="false">
      <c r="A422" s="0" t="str">
        <f aca="false">denatran!A422</f>
        <v>MATO GROSSO</v>
      </c>
      <c r="B422" s="0" t="n">
        <f aca="false">denatran!B422</f>
        <v>1998</v>
      </c>
      <c r="C422" s="0" t="n">
        <f aca="false">metadata!$H$2*denatran!$D422</f>
        <v>36809.5222231681</v>
      </c>
      <c r="D422" s="0" t="n">
        <f aca="false">IF(B422&gt;2006, 0, metadata!$H$3*denatran!D422)</f>
        <v>2801.71387190738</v>
      </c>
      <c r="E422" s="0" t="n">
        <f aca="false">IF(B422&lt;2003, 0, metadata!$H$4*denatran!D422)</f>
        <v>0</v>
      </c>
      <c r="F422" s="0" t="n">
        <f aca="false">IF(B422&lt;2003, 0, metadata!$H$5*denatran!D422)</f>
        <v>0</v>
      </c>
      <c r="G422" s="0" t="n">
        <f aca="false">IF(B422&lt;2003, 0, metadata!$H$6*(denatran!H422 + denatran!I422 + denatran!X422))</f>
        <v>0</v>
      </c>
      <c r="H422" s="0" t="n">
        <f aca="false">IF(B422&gt;2006, 0, metadata!$H$7*(denatran!H422 + denatran!I422 + denatran!X422))</f>
        <v>475.130518977123</v>
      </c>
      <c r="I422" s="0" t="n">
        <f aca="false">IF(B422&lt;2003, 0, metadata!$H$8*(denatran!H422 + denatran!I422 + denatran!X422))</f>
        <v>0</v>
      </c>
      <c r="J422" s="0" t="n">
        <f aca="false">IF(B422&lt;2003, 0, metadata!$H$9*(denatran!H422 + denatran!I422 + denatran!X422))</f>
        <v>0</v>
      </c>
      <c r="K422" s="0" t="n">
        <f aca="false">metadata!$H$10*(denatran!H422 + denatran!I422 + denatran!X422)</f>
        <v>10444.4439042832</v>
      </c>
      <c r="L422" s="5" t="n">
        <f aca="false">metadata!$H$11*(denatran!G422 + denatran!F422)</f>
        <v>1931.6573165036</v>
      </c>
      <c r="M422" s="0" t="n">
        <f aca="false">metadata!$H$12*(denatran!G422 + denatran!F422)</f>
        <v>6391.45157011431</v>
      </c>
      <c r="N422" s="0" t="n">
        <f aca="false">metadata!$H$13*(denatran!G422 + denatran!F422)</f>
        <v>3644.16718053928</v>
      </c>
      <c r="O422" s="0" t="n">
        <f aca="false">metadata!$H$14*(denatran!G422 + denatran!F422)</f>
        <v>6722.12241606315</v>
      </c>
      <c r="P422" s="0" t="n">
        <f aca="false">metadata!$H$15*(denatran!G422 + denatran!F422)</f>
        <v>7464.60151677966</v>
      </c>
      <c r="Q422" s="0" t="n">
        <f aca="false">metadata!$H$16*(denatran!L422 + denatran!O422)</f>
        <v>1960.78605279867</v>
      </c>
      <c r="R422" s="0" t="n">
        <f aca="false">metadata!$H$17*(denatran!L422 + denatran!O422)</f>
        <v>474.339855506335</v>
      </c>
      <c r="S422" s="0" t="n">
        <f aca="false">metadata!$H$18*(denatran!L422 + denatran!O422)</f>
        <v>887.874091694989</v>
      </c>
      <c r="T422" s="0" t="n">
        <f aca="false">metadata!$H$19*(denatran!M422 + denatran!N422)</f>
        <v>34987.8278457729</v>
      </c>
      <c r="U422" s="0" t="n">
        <f aca="false">metadata!$H$20*(denatran!M422 + denatran!N422)</f>
        <v>4998.26112082469</v>
      </c>
      <c r="V422" s="0" t="n">
        <f aca="false">metadata!$H$21*(denatran!M422 + denatran!N422)</f>
        <v>1666.0870402749</v>
      </c>
      <c r="W422" s="0" t="n">
        <f aca="false">IF(B422&lt;2010, 0, metadata!$H$22*(denatran!M422 + denatran!N422))</f>
        <v>0</v>
      </c>
      <c r="X422" s="0" t="n">
        <f aca="false">IF(B422&lt;2010, 0, metadata!$H$23*(denatran!M422 + denatran!N422))</f>
        <v>0</v>
      </c>
      <c r="Y422" s="0" t="n">
        <f aca="false">IF(B422&lt;2010, 0, metadata!$H$24*(denatran!M422 + denatran!N422))</f>
        <v>0</v>
      </c>
      <c r="Z422" s="0" t="n">
        <f aca="false">IF(B422&lt;2010, 0, metadata!$H$25*(denatran!M422 + denatran!N422))</f>
        <v>0</v>
      </c>
      <c r="AA422" s="0" t="n">
        <f aca="false">IF(B422&lt;2010, 0, metadata!$H$26*(denatran!M422 + denatran!N422))</f>
        <v>0</v>
      </c>
      <c r="AB422" s="0" t="n">
        <f aca="false">IF(B422&lt;2010, 0, metadata!$H$27*(denatran!M422 + denatran!N422))</f>
        <v>0</v>
      </c>
    </row>
    <row r="423" customFormat="false" ht="12.8" hidden="false" customHeight="false" outlineLevel="0" collapsed="false">
      <c r="A423" s="0" t="str">
        <f aca="false">denatran!A423</f>
        <v>MATO GROSSO</v>
      </c>
      <c r="B423" s="0" t="n">
        <f aca="false">denatran!B423</f>
        <v>1997</v>
      </c>
      <c r="C423" s="0" t="n">
        <f aca="false">metadata!$H$2*denatran!$D423</f>
        <v>33164.6726283611</v>
      </c>
      <c r="D423" s="0" t="n">
        <f aca="false">IF(B423&gt;2006, 0, metadata!$H$3*denatran!D423)</f>
        <v>2524.29039412153</v>
      </c>
      <c r="E423" s="0" t="n">
        <f aca="false">IF(B423&lt;2003, 0, metadata!$H$4*denatran!D423)</f>
        <v>0</v>
      </c>
      <c r="F423" s="0" t="n">
        <f aca="false">IF(B423&lt;2003, 0, metadata!$H$5*denatran!D423)</f>
        <v>0</v>
      </c>
      <c r="G423" s="0" t="n">
        <f aca="false">IF(B423&lt;2003, 0, metadata!$H$6*(denatran!H423 + denatran!I423 + denatran!X423))</f>
        <v>0</v>
      </c>
      <c r="H423" s="0" t="n">
        <f aca="false">IF(B423&gt;2006, 0, metadata!$H$7*(denatran!H423 + denatran!I423 + denatran!X423))</f>
        <v>428.083473131899</v>
      </c>
      <c r="I423" s="0" t="n">
        <f aca="false">IF(B423&lt;2003, 0, metadata!$H$8*(denatran!H423 + denatran!I423 + denatran!X423))</f>
        <v>0</v>
      </c>
      <c r="J423" s="0" t="n">
        <f aca="false">IF(B423&lt;2003, 0, metadata!$H$9*(denatran!H423 + denatran!I423 + denatran!X423))</f>
        <v>0</v>
      </c>
      <c r="K423" s="0" t="n">
        <f aca="false">metadata!$H$10*(denatran!H423 + denatran!I423 + denatran!X423)</f>
        <v>9410.24338133945</v>
      </c>
      <c r="L423" s="5" t="n">
        <f aca="false">metadata!$H$11*(denatran!G423 + denatran!F423)</f>
        <v>1740.38614637869</v>
      </c>
      <c r="M423" s="0" t="n">
        <f aca="false">metadata!$H$12*(denatran!G423 + denatran!F423)</f>
        <v>5758.57512242989</v>
      </c>
      <c r="N423" s="0" t="n">
        <f aca="false">metadata!$H$13*(denatran!G423 + denatran!F423)</f>
        <v>3283.32464661915</v>
      </c>
      <c r="O423" s="0" t="n">
        <f aca="false">metadata!$H$14*(denatran!G423 + denatran!F423)</f>
        <v>6056.50320438511</v>
      </c>
      <c r="P423" s="0" t="n">
        <f aca="false">metadata!$H$15*(denatran!G423 + denatran!F423)</f>
        <v>6725.46261546827</v>
      </c>
      <c r="Q423" s="0" t="n">
        <f aca="false">metadata!$H$16*(denatran!L423 + denatran!O423)</f>
        <v>1766.63057838862</v>
      </c>
      <c r="R423" s="0" t="n">
        <f aca="false">metadata!$H$17*(denatran!L423 + denatran!O423)</f>
        <v>427.371100528718</v>
      </c>
      <c r="S423" s="0" t="n">
        <f aca="false">metadata!$H$18*(denatran!L423 + denatran!O423)</f>
        <v>799.957505770999</v>
      </c>
      <c r="T423" s="0" t="n">
        <f aca="false">metadata!$H$19*(denatran!M423 + denatran!N423)</f>
        <v>31523.3609783769</v>
      </c>
      <c r="U423" s="0" t="n">
        <f aca="false">metadata!$H$20*(denatran!M423 + denatran!N423)</f>
        <v>4503.33728262526</v>
      </c>
      <c r="V423" s="0" t="n">
        <f aca="false">metadata!$H$21*(denatran!M423 + denatran!N423)</f>
        <v>1501.11242754175</v>
      </c>
      <c r="W423" s="0" t="n">
        <f aca="false">IF(B423&lt;2010, 0, metadata!$H$22*(denatran!M423 + denatran!N423))</f>
        <v>0</v>
      </c>
      <c r="X423" s="0" t="n">
        <f aca="false">IF(B423&lt;2010, 0, metadata!$H$23*(denatran!M423 + denatran!N423))</f>
        <v>0</v>
      </c>
      <c r="Y423" s="0" t="n">
        <f aca="false">IF(B423&lt;2010, 0, metadata!$H$24*(denatran!M423 + denatran!N423))</f>
        <v>0</v>
      </c>
      <c r="Z423" s="0" t="n">
        <f aca="false">IF(B423&lt;2010, 0, metadata!$H$25*(denatran!M423 + denatran!N423))</f>
        <v>0</v>
      </c>
      <c r="AA423" s="0" t="n">
        <f aca="false">IF(B423&lt;2010, 0, metadata!$H$26*(denatran!M423 + denatran!N423))</f>
        <v>0</v>
      </c>
      <c r="AB423" s="0" t="n">
        <f aca="false">IF(B423&lt;2010, 0, metadata!$H$27*(denatran!M423 + denatran!N423))</f>
        <v>0</v>
      </c>
    </row>
    <row r="424" customFormat="false" ht="12.8" hidden="false" customHeight="false" outlineLevel="0" collapsed="false">
      <c r="A424" s="0" t="str">
        <f aca="false">denatran!A424</f>
        <v>MATO GROSSO</v>
      </c>
      <c r="B424" s="0" t="n">
        <f aca="false">denatran!B424</f>
        <v>1996</v>
      </c>
      <c r="C424" s="0" t="n">
        <f aca="false">metadata!$H$2*denatran!$D424</f>
        <v>29880.733139592</v>
      </c>
      <c r="D424" s="0" t="n">
        <f aca="false">IF(B424&gt;2006, 0, metadata!$H$3*denatran!D424)</f>
        <v>2274.33716831199</v>
      </c>
      <c r="E424" s="0" t="n">
        <f aca="false">IF(B424&lt;2003, 0, metadata!$H$4*denatran!D424)</f>
        <v>0</v>
      </c>
      <c r="F424" s="0" t="n">
        <f aca="false">IF(B424&lt;2003, 0, metadata!$H$5*denatran!D424)</f>
        <v>0</v>
      </c>
      <c r="G424" s="0" t="n">
        <f aca="false">IF(B424&lt;2003, 0, metadata!$H$6*(denatran!H424 + denatran!I424 + denatran!X424))</f>
        <v>0</v>
      </c>
      <c r="H424" s="0" t="n">
        <f aca="false">IF(B424&gt;2006, 0, metadata!$H$7*(denatran!H424 + denatran!I424 + denatran!X424))</f>
        <v>385.694988322761</v>
      </c>
      <c r="I424" s="0" t="n">
        <f aca="false">IF(B424&lt;2003, 0, metadata!$H$8*(denatran!H424 + denatran!I424 + denatran!X424))</f>
        <v>0</v>
      </c>
      <c r="J424" s="0" t="n">
        <f aca="false">IF(B424&lt;2003, 0, metadata!$H$9*(denatran!H424 + denatran!I424 + denatran!X424))</f>
        <v>0</v>
      </c>
      <c r="K424" s="0" t="n">
        <f aca="false">metadata!$H$10*(denatran!H424 + denatran!I424 + denatran!X424)</f>
        <v>8478.44857108455</v>
      </c>
      <c r="L424" s="5" t="n">
        <f aca="false">metadata!$H$11*(denatran!G424 + denatran!F424)</f>
        <v>1568.05449529186</v>
      </c>
      <c r="M424" s="0" t="n">
        <f aca="false">metadata!$H$12*(denatran!G424 + denatran!F424)</f>
        <v>5188.36559690543</v>
      </c>
      <c r="N424" s="0" t="n">
        <f aca="false">metadata!$H$13*(denatran!G424 + denatran!F424)</f>
        <v>2958.21245322269</v>
      </c>
      <c r="O424" s="0" t="n">
        <f aca="false">metadata!$H$14*(denatran!G424 + denatran!F424)</f>
        <v>5456.79307729858</v>
      </c>
      <c r="P424" s="0" t="n">
        <f aca="false">metadata!$H$15*(denatran!G424 + denatran!F424)</f>
        <v>6059.51265990349</v>
      </c>
      <c r="Q424" s="0" t="n">
        <f aca="false">metadata!$H$16*(denatran!L424 + denatran!O424)</f>
        <v>1591.70022453142</v>
      </c>
      <c r="R424" s="0" t="n">
        <f aca="false">metadata!$H$17*(denatran!L424 + denatran!O424)</f>
        <v>385.05315428779</v>
      </c>
      <c r="S424" s="0" t="n">
        <f aca="false">metadata!$H$18*(denatran!L424 + denatran!O424)</f>
        <v>720.746350214707</v>
      </c>
      <c r="T424" s="0" t="n">
        <f aca="false">metadata!$H$19*(denatran!M424 + denatran!N424)</f>
        <v>28401.9428629123</v>
      </c>
      <c r="U424" s="0" t="n">
        <f aca="false">metadata!$H$20*(denatran!M424 + denatran!N424)</f>
        <v>4057.42040898748</v>
      </c>
      <c r="V424" s="0" t="n">
        <f aca="false">metadata!$H$21*(denatran!M424 + denatran!N424)</f>
        <v>1352.47346966249</v>
      </c>
      <c r="W424" s="0" t="n">
        <f aca="false">IF(B424&lt;2010, 0, metadata!$H$22*(denatran!M424 + denatran!N424))</f>
        <v>0</v>
      </c>
      <c r="X424" s="0" t="n">
        <f aca="false">IF(B424&lt;2010, 0, metadata!$H$23*(denatran!M424 + denatran!N424))</f>
        <v>0</v>
      </c>
      <c r="Y424" s="0" t="n">
        <f aca="false">IF(B424&lt;2010, 0, metadata!$H$24*(denatran!M424 + denatran!N424))</f>
        <v>0</v>
      </c>
      <c r="Z424" s="0" t="n">
        <f aca="false">IF(B424&lt;2010, 0, metadata!$H$25*(denatran!M424 + denatran!N424))</f>
        <v>0</v>
      </c>
      <c r="AA424" s="0" t="n">
        <f aca="false">IF(B424&lt;2010, 0, metadata!$H$26*(denatran!M424 + denatran!N424))</f>
        <v>0</v>
      </c>
      <c r="AB424" s="0" t="n">
        <f aca="false">IF(B424&lt;2010, 0, metadata!$H$27*(denatran!M424 + denatran!N424))</f>
        <v>0</v>
      </c>
    </row>
    <row r="425" customFormat="false" ht="12.8" hidden="false" customHeight="false" outlineLevel="0" collapsed="false">
      <c r="A425" s="0" t="str">
        <f aca="false">denatran!A425</f>
        <v>MATO GROSSO</v>
      </c>
      <c r="B425" s="0" t="n">
        <f aca="false">denatran!B425</f>
        <v>1995</v>
      </c>
      <c r="C425" s="0" t="n">
        <f aca="false">metadata!$H$2*denatran!$D425</f>
        <v>26921.9667253996</v>
      </c>
      <c r="D425" s="0" t="n">
        <f aca="false">IF(B425&gt;2006, 0, metadata!$H$3*denatran!D425)</f>
        <v>2049.1341119909</v>
      </c>
      <c r="E425" s="0" t="n">
        <f aca="false">IF(B425&lt;2003, 0, metadata!$H$4*denatran!D425)</f>
        <v>0</v>
      </c>
      <c r="F425" s="0" t="n">
        <f aca="false">IF(B425&lt;2003, 0, metadata!$H$5*denatran!D425)</f>
        <v>0</v>
      </c>
      <c r="G425" s="0" t="n">
        <f aca="false">IF(B425&lt;2003, 0, metadata!$H$6*(denatran!H425 + denatran!I425 + denatran!X425))</f>
        <v>0</v>
      </c>
      <c r="H425" s="0" t="n">
        <f aca="false">IF(B425&gt;2006, 0, metadata!$H$7*(denatran!H425 + denatran!I425 + denatran!X425))</f>
        <v>347.503777543543</v>
      </c>
      <c r="I425" s="0" t="n">
        <f aca="false">IF(B425&lt;2003, 0, metadata!$H$8*(denatran!H425 + denatran!I425 + denatran!X425))</f>
        <v>0</v>
      </c>
      <c r="J425" s="0" t="n">
        <f aca="false">IF(B425&lt;2003, 0, metadata!$H$9*(denatran!H425 + denatran!I425 + denatran!X425))</f>
        <v>0</v>
      </c>
      <c r="K425" s="0" t="n">
        <f aca="false">metadata!$H$10*(denatran!H425 + denatran!I425 + denatran!X425)</f>
        <v>7638.9193413501</v>
      </c>
      <c r="L425" s="5" t="n">
        <f aca="false">metadata!$H$11*(denatran!G425 + denatran!F425)</f>
        <v>1412.78698714141</v>
      </c>
      <c r="M425" s="0" t="n">
        <f aca="false">metadata!$H$12*(denatran!G425 + denatran!F425)</f>
        <v>4674.61776478365</v>
      </c>
      <c r="N425" s="0" t="n">
        <f aca="false">metadata!$H$13*(denatran!G425 + denatran!F425)</f>
        <v>2665.29261046811</v>
      </c>
      <c r="O425" s="0" t="n">
        <f aca="false">metadata!$H$14*(denatran!G425 + denatran!F425)</f>
        <v>4916.46576970265</v>
      </c>
      <c r="P425" s="0" t="n">
        <f aca="false">metadata!$H$15*(denatran!G425 + denatran!F425)</f>
        <v>5459.5045389267</v>
      </c>
      <c r="Q425" s="0" t="n">
        <f aca="false">metadata!$H$16*(denatran!L425 + denatran!O425)</f>
        <v>1434.09133509069</v>
      </c>
      <c r="R425" s="0" t="n">
        <f aca="false">metadata!$H$17*(denatran!L425 + denatran!O425)</f>
        <v>346.925497403897</v>
      </c>
      <c r="S425" s="0" t="n">
        <f aca="false">metadata!$H$18*(denatran!L425 + denatran!O425)</f>
        <v>649.37862023952</v>
      </c>
      <c r="T425" s="0" t="n">
        <f aca="false">metadata!$H$19*(denatran!M425 + denatran!N425)</f>
        <v>25589.6050849864</v>
      </c>
      <c r="U425" s="0" t="n">
        <f aca="false">metadata!$H$20*(denatran!M425 + denatran!N425)</f>
        <v>3655.65786928378</v>
      </c>
      <c r="V425" s="0" t="n">
        <f aca="false">metadata!$H$21*(denatran!M425 + denatran!N425)</f>
        <v>1218.55262309459</v>
      </c>
      <c r="W425" s="0" t="n">
        <f aca="false">IF(B425&lt;2010, 0, metadata!$H$22*(denatran!M425 + denatran!N425))</f>
        <v>0</v>
      </c>
      <c r="X425" s="0" t="n">
        <f aca="false">IF(B425&lt;2010, 0, metadata!$H$23*(denatran!M425 + denatran!N425))</f>
        <v>0</v>
      </c>
      <c r="Y425" s="0" t="n">
        <f aca="false">IF(B425&lt;2010, 0, metadata!$H$24*(denatran!M425 + denatran!N425))</f>
        <v>0</v>
      </c>
      <c r="Z425" s="0" t="n">
        <f aca="false">IF(B425&lt;2010, 0, metadata!$H$25*(denatran!M425 + denatran!N425))</f>
        <v>0</v>
      </c>
      <c r="AA425" s="0" t="n">
        <f aca="false">IF(B425&lt;2010, 0, metadata!$H$26*(denatran!M425 + denatran!N425))</f>
        <v>0</v>
      </c>
      <c r="AB425" s="0" t="n">
        <f aca="false">IF(B425&lt;2010, 0, metadata!$H$27*(denatran!M425 + denatran!N425))</f>
        <v>0</v>
      </c>
    </row>
    <row r="426" customFormat="false" ht="12.8" hidden="false" customHeight="false" outlineLevel="0" collapsed="false">
      <c r="A426" s="0" t="str">
        <f aca="false">denatran!A426</f>
        <v>MATO GROSSO</v>
      </c>
      <c r="B426" s="0" t="n">
        <f aca="false">denatran!B426</f>
        <v>1994</v>
      </c>
      <c r="C426" s="0" t="n">
        <f aca="false">metadata!$H$2*denatran!$D426</f>
        <v>24256.1750067361</v>
      </c>
      <c r="D426" s="0" t="n">
        <f aca="false">IF(B426&gt;2006, 0, metadata!$H$3*denatran!D426)</f>
        <v>1846.23048307354</v>
      </c>
      <c r="E426" s="0" t="n">
        <f aca="false">IF(B426&lt;2003, 0, metadata!$H$4*denatran!D426)</f>
        <v>0</v>
      </c>
      <c r="F426" s="0" t="n">
        <f aca="false">IF(B426&lt;2003, 0, metadata!$H$5*denatran!D426)</f>
        <v>0</v>
      </c>
      <c r="G426" s="0" t="n">
        <f aca="false">IF(B426&lt;2003, 0, metadata!$H$6*(denatran!H426 + denatran!I426 + denatran!X426))</f>
        <v>0</v>
      </c>
      <c r="H426" s="0" t="n">
        <f aca="false">IF(B426&gt;2006, 0, metadata!$H$7*(denatran!H426 + denatran!I426 + denatran!X426))</f>
        <v>313.094230060304</v>
      </c>
      <c r="I426" s="0" t="n">
        <f aca="false">IF(B426&lt;2003, 0, metadata!$H$8*(denatran!H426 + denatran!I426 + denatran!X426))</f>
        <v>0</v>
      </c>
      <c r="J426" s="0" t="n">
        <f aca="false">IF(B426&lt;2003, 0, metadata!$H$9*(denatran!H426 + denatran!I426 + denatran!X426))</f>
        <v>0</v>
      </c>
      <c r="K426" s="0" t="n">
        <f aca="false">metadata!$H$10*(denatran!H426 + denatran!I426 + denatran!X426)</f>
        <v>6882.51962778472</v>
      </c>
      <c r="L426" s="5" t="n">
        <f aca="false">metadata!$H$11*(denatran!G426 + denatran!F426)</f>
        <v>1272.89394407469</v>
      </c>
      <c r="M426" s="0" t="n">
        <f aca="false">metadata!$H$12*(denatran!G426 + denatran!F426)</f>
        <v>4211.74083412017</v>
      </c>
      <c r="N426" s="0" t="n">
        <f aca="false">metadata!$H$13*(denatran!G426 + denatran!F426)</f>
        <v>2401.37745741588</v>
      </c>
      <c r="O426" s="0" t="n">
        <f aca="false">metadata!$H$14*(denatran!G426 + denatran!F426)</f>
        <v>4429.64124207254</v>
      </c>
      <c r="P426" s="0" t="n">
        <f aca="false">metadata!$H$15*(denatran!G426 + denatran!F426)</f>
        <v>4918.90874455831</v>
      </c>
      <c r="Q426" s="0" t="n">
        <f aca="false">metadata!$H$16*(denatran!L426 + denatran!O426)</f>
        <v>1292.0887524456</v>
      </c>
      <c r="R426" s="0" t="n">
        <f aca="false">metadata!$H$17*(denatran!L426 + denatran!O426)</f>
        <v>312.573210759846</v>
      </c>
      <c r="S426" s="0" t="n">
        <f aca="false">metadata!$H$18*(denatran!L426 + denatran!O426)</f>
        <v>585.077666086775</v>
      </c>
      <c r="T426" s="0" t="n">
        <f aca="false">metadata!$H$19*(denatran!M426 + denatran!N426)</f>
        <v>23055.7427555651</v>
      </c>
      <c r="U426" s="0" t="n">
        <f aca="false">metadata!$H$20*(denatran!M426 + denatran!N426)</f>
        <v>3293.6775365093</v>
      </c>
      <c r="V426" s="0" t="n">
        <f aca="false">metadata!$H$21*(denatran!M426 + denatran!N426)</f>
        <v>1097.89251216977</v>
      </c>
      <c r="W426" s="0" t="n">
        <f aca="false">IF(B426&lt;2010, 0, metadata!$H$22*(denatran!M426 + denatran!N426))</f>
        <v>0</v>
      </c>
      <c r="X426" s="0" t="n">
        <f aca="false">IF(B426&lt;2010, 0, metadata!$H$23*(denatran!M426 + denatran!N426))</f>
        <v>0</v>
      </c>
      <c r="Y426" s="0" t="n">
        <f aca="false">IF(B426&lt;2010, 0, metadata!$H$24*(denatran!M426 + denatran!N426))</f>
        <v>0</v>
      </c>
      <c r="Z426" s="0" t="n">
        <f aca="false">IF(B426&lt;2010, 0, metadata!$H$25*(denatran!M426 + denatran!N426))</f>
        <v>0</v>
      </c>
      <c r="AA426" s="0" t="n">
        <f aca="false">IF(B426&lt;2010, 0, metadata!$H$26*(denatran!M426 + denatran!N426))</f>
        <v>0</v>
      </c>
      <c r="AB426" s="0" t="n">
        <f aca="false">IF(B426&lt;2010, 0, metadata!$H$27*(denatran!M426 + denatran!N426))</f>
        <v>0</v>
      </c>
    </row>
    <row r="427" customFormat="false" ht="12.8" hidden="false" customHeight="false" outlineLevel="0" collapsed="false">
      <c r="A427" s="0" t="str">
        <f aca="false">denatran!A427</f>
        <v>MATO GROSSO</v>
      </c>
      <c r="B427" s="0" t="n">
        <f aca="false">denatran!B427</f>
        <v>1993</v>
      </c>
      <c r="C427" s="0" t="n">
        <f aca="false">metadata!$H$2*denatran!$D427</f>
        <v>21854.3478624212</v>
      </c>
      <c r="D427" s="0" t="n">
        <f aca="false">IF(B427&gt;2006, 0, metadata!$H$3*denatran!D427)</f>
        <v>1663.4182100059</v>
      </c>
      <c r="E427" s="0" t="n">
        <f aca="false">IF(B427&lt;2003, 0, metadata!$H$4*denatran!D427)</f>
        <v>0</v>
      </c>
      <c r="F427" s="0" t="n">
        <f aca="false">IF(B427&lt;2003, 0, metadata!$H$5*denatran!D427)</f>
        <v>0</v>
      </c>
      <c r="G427" s="0" t="n">
        <f aca="false">IF(B427&lt;2003, 0, metadata!$H$6*(denatran!H427 + denatran!I427 + denatran!X427))</f>
        <v>0</v>
      </c>
      <c r="H427" s="0" t="n">
        <f aca="false">IF(B427&gt;2006, 0, metadata!$H$7*(denatran!H427 + denatran!I427 + denatran!X427))</f>
        <v>282.0918885832</v>
      </c>
      <c r="I427" s="0" t="n">
        <f aca="false">IF(B427&lt;2003, 0, metadata!$H$8*(denatran!H427 + denatran!I427 + denatran!X427))</f>
        <v>0</v>
      </c>
      <c r="J427" s="0" t="n">
        <f aca="false">IF(B427&lt;2003, 0, metadata!$H$9*(denatran!H427 + denatran!I427 + denatran!X427))</f>
        <v>0</v>
      </c>
      <c r="K427" s="0" t="n">
        <f aca="false">metadata!$H$10*(denatran!H427 + denatran!I427 + denatran!X427)</f>
        <v>6201.01801185792</v>
      </c>
      <c r="L427" s="5" t="n">
        <f aca="false">metadata!$H$11*(denatran!G427 + denatran!F427)</f>
        <v>1146.85299879525</v>
      </c>
      <c r="M427" s="0" t="n">
        <f aca="false">metadata!$H$12*(denatran!G427 + denatran!F427)</f>
        <v>3794.69760873941</v>
      </c>
      <c r="N427" s="0" t="n">
        <f aca="false">metadata!$H$13*(denatran!G427 + denatran!F427)</f>
        <v>2163.59497277576</v>
      </c>
      <c r="O427" s="0" t="n">
        <f aca="false">metadata!$H$14*(denatran!G427 + denatran!F427)</f>
        <v>3991.02169171756</v>
      </c>
      <c r="P427" s="0" t="n">
        <f aca="false">metadata!$H$15*(denatran!G427 + denatran!F427)</f>
        <v>4431.84231550233</v>
      </c>
      <c r="Q427" s="0" t="n">
        <f aca="false">metadata!$H$16*(denatran!L427 + denatran!O427)</f>
        <v>1164.14715251791</v>
      </c>
      <c r="R427" s="0" t="n">
        <f aca="false">metadata!$H$17*(denatran!L427 + denatran!O427)</f>
        <v>281.622460199208</v>
      </c>
      <c r="S427" s="0" t="n">
        <f aca="false">metadata!$H$18*(denatran!L427 + denatran!O427)</f>
        <v>527.143741238798</v>
      </c>
      <c r="T427" s="0" t="n">
        <f aca="false">metadata!$H$19*(denatran!M427 + denatran!N427)</f>
        <v>20772.7814573686</v>
      </c>
      <c r="U427" s="0" t="n">
        <f aca="false">metadata!$H$20*(denatran!M427 + denatran!N427)</f>
        <v>2967.54020819552</v>
      </c>
      <c r="V427" s="0" t="n">
        <f aca="false">metadata!$H$21*(denatran!M427 + denatran!N427)</f>
        <v>989.180069398505</v>
      </c>
      <c r="W427" s="0" t="n">
        <f aca="false">IF(B427&lt;2010, 0, metadata!$H$22*(denatran!M427 + denatran!N427))</f>
        <v>0</v>
      </c>
      <c r="X427" s="0" t="n">
        <f aca="false">IF(B427&lt;2010, 0, metadata!$H$23*(denatran!M427 + denatran!N427))</f>
        <v>0</v>
      </c>
      <c r="Y427" s="0" t="n">
        <f aca="false">IF(B427&lt;2010, 0, metadata!$H$24*(denatran!M427 + denatran!N427))</f>
        <v>0</v>
      </c>
      <c r="Z427" s="0" t="n">
        <f aca="false">IF(B427&lt;2010, 0, metadata!$H$25*(denatran!M427 + denatran!N427))</f>
        <v>0</v>
      </c>
      <c r="AA427" s="0" t="n">
        <f aca="false">IF(B427&lt;2010, 0, metadata!$H$26*(denatran!M427 + denatran!N427))</f>
        <v>0</v>
      </c>
      <c r="AB427" s="0" t="n">
        <f aca="false">IF(B427&lt;2010, 0, metadata!$H$27*(denatran!M427 + denatran!N427))</f>
        <v>0</v>
      </c>
    </row>
    <row r="428" customFormat="false" ht="12.8" hidden="false" customHeight="false" outlineLevel="0" collapsed="false">
      <c r="A428" s="0" t="str">
        <f aca="false">denatran!A428</f>
        <v>MATO GROSSO</v>
      </c>
      <c r="B428" s="0" t="n">
        <f aca="false">denatran!B428</f>
        <v>1992</v>
      </c>
      <c r="C428" s="0" t="n">
        <f aca="false">metadata!$H$2*denatran!$D428</f>
        <v>19690.3477303852</v>
      </c>
      <c r="D428" s="0" t="n">
        <f aca="false">IF(B428&gt;2006, 0, metadata!$H$3*denatran!D428)</f>
        <v>1498.70786272195</v>
      </c>
      <c r="E428" s="0" t="n">
        <f aca="false">IF(B428&lt;2003, 0, metadata!$H$4*denatran!D428)</f>
        <v>0</v>
      </c>
      <c r="F428" s="0" t="n">
        <f aca="false">IF(B428&lt;2003, 0, metadata!$H$5*denatran!D428)</f>
        <v>0</v>
      </c>
      <c r="G428" s="0" t="n">
        <f aca="false">IF(B428&lt;2003, 0, metadata!$H$6*(denatran!H428 + denatran!I428 + denatran!X428))</f>
        <v>0</v>
      </c>
      <c r="H428" s="0" t="n">
        <f aca="false">IF(B428&gt;2006, 0, metadata!$H$7*(denatran!H428 + denatran!I428 + denatran!X428))</f>
        <v>254.15937428521</v>
      </c>
      <c r="I428" s="0" t="n">
        <f aca="false">IF(B428&lt;2003, 0, metadata!$H$8*(denatran!H428 + denatran!I428 + denatran!X428))</f>
        <v>0</v>
      </c>
      <c r="J428" s="0" t="n">
        <f aca="false">IF(B428&lt;2003, 0, metadata!$H$9*(denatran!H428 + denatran!I428 + denatran!X428))</f>
        <v>0</v>
      </c>
      <c r="K428" s="0" t="n">
        <f aca="false">metadata!$H$10*(denatran!H428 + denatran!I428 + denatran!X428)</f>
        <v>5586.99814355097</v>
      </c>
      <c r="L428" s="5" t="n">
        <f aca="false">metadata!$H$11*(denatran!G428 + denatran!F428)</f>
        <v>1033.29252760469</v>
      </c>
      <c r="M428" s="0" t="n">
        <f aca="false">metadata!$H$12*(denatran!G428 + denatran!F428)</f>
        <v>3418.9496716221</v>
      </c>
      <c r="N428" s="0" t="n">
        <f aca="false">metadata!$H$13*(denatran!G428 + denatran!F428)</f>
        <v>1949.35752051986</v>
      </c>
      <c r="O428" s="0" t="n">
        <f aca="false">metadata!$H$14*(denatran!G428 + denatran!F428)</f>
        <v>3595.83390015292</v>
      </c>
      <c r="P428" s="0" t="n">
        <f aca="false">metadata!$H$15*(denatran!G428 + denatran!F428)</f>
        <v>3993.00481660807</v>
      </c>
      <c r="Q428" s="0" t="n">
        <f aca="false">metadata!$H$16*(denatran!L428 + denatran!O428)</f>
        <v>1048.8742279897</v>
      </c>
      <c r="R428" s="0" t="n">
        <f aca="false">metadata!$H$17*(denatran!L428 + denatran!O428)</f>
        <v>253.736428326195</v>
      </c>
      <c r="S428" s="0" t="n">
        <f aca="false">metadata!$H$18*(denatran!L428 + denatran!O428)</f>
        <v>474.946387521178</v>
      </c>
      <c r="T428" s="0" t="n">
        <f aca="false">metadata!$H$19*(denatran!M428 + denatran!N428)</f>
        <v>18715.8771699707</v>
      </c>
      <c r="U428" s="0" t="n">
        <f aca="false">metadata!$H$20*(denatran!M428 + denatran!N428)</f>
        <v>2673.69673856724</v>
      </c>
      <c r="V428" s="0" t="n">
        <f aca="false">metadata!$H$21*(denatran!M428 + denatran!N428)</f>
        <v>891.23224618908</v>
      </c>
      <c r="W428" s="0" t="n">
        <f aca="false">IF(B428&lt;2010, 0, metadata!$H$22*(denatran!M428 + denatran!N428))</f>
        <v>0</v>
      </c>
      <c r="X428" s="0" t="n">
        <f aca="false">IF(B428&lt;2010, 0, metadata!$H$23*(denatran!M428 + denatran!N428))</f>
        <v>0</v>
      </c>
      <c r="Y428" s="0" t="n">
        <f aca="false">IF(B428&lt;2010, 0, metadata!$H$24*(denatran!M428 + denatran!N428))</f>
        <v>0</v>
      </c>
      <c r="Z428" s="0" t="n">
        <f aca="false">IF(B428&lt;2010, 0, metadata!$H$25*(denatran!M428 + denatran!N428))</f>
        <v>0</v>
      </c>
      <c r="AA428" s="0" t="n">
        <f aca="false">IF(B428&lt;2010, 0, metadata!$H$26*(denatran!M428 + denatran!N428))</f>
        <v>0</v>
      </c>
      <c r="AB428" s="0" t="n">
        <f aca="false">IF(B428&lt;2010, 0, metadata!$H$27*(denatran!M428 + denatran!N428))</f>
        <v>0</v>
      </c>
    </row>
    <row r="429" customFormat="false" ht="12.8" hidden="false" customHeight="false" outlineLevel="0" collapsed="false">
      <c r="A429" s="0" t="str">
        <f aca="false">denatran!A429</f>
        <v>MATO GROSSO</v>
      </c>
      <c r="B429" s="0" t="n">
        <f aca="false">denatran!B429</f>
        <v>1991</v>
      </c>
      <c r="C429" s="0" t="n">
        <f aca="false">metadata!$H$2*denatran!$D429</f>
        <v>17740.6251691526</v>
      </c>
      <c r="D429" s="0" t="n">
        <f aca="false">IF(B429&gt;2006, 0, metadata!$H$3*denatran!D429)</f>
        <v>1350.30700293741</v>
      </c>
      <c r="E429" s="0" t="n">
        <f aca="false">IF(B429&lt;2003, 0, metadata!$H$4*denatran!D429)</f>
        <v>0</v>
      </c>
      <c r="F429" s="0" t="n">
        <f aca="false">IF(B429&lt;2003, 0, metadata!$H$5*denatran!D429)</f>
        <v>0</v>
      </c>
      <c r="G429" s="0" t="n">
        <f aca="false">IF(B429&lt;2003, 0, metadata!$H$6*(denatran!H429 + denatran!I429 + denatran!X429))</f>
        <v>0</v>
      </c>
      <c r="H429" s="0" t="n">
        <f aca="false">IF(B429&gt;2006, 0, metadata!$H$7*(denatran!H429 + denatran!I429 + denatran!X429))</f>
        <v>228.992715322254</v>
      </c>
      <c r="I429" s="0" t="n">
        <f aca="false">IF(B429&lt;2003, 0, metadata!$H$8*(denatran!H429 + denatran!I429 + denatran!X429))</f>
        <v>0</v>
      </c>
      <c r="J429" s="0" t="n">
        <f aca="false">IF(B429&lt;2003, 0, metadata!$H$9*(denatran!H429 + denatran!I429 + denatran!X429))</f>
        <v>0</v>
      </c>
      <c r="K429" s="0" t="n">
        <f aca="false">metadata!$H$10*(denatran!H429 + denatran!I429 + denatran!X429)</f>
        <v>5033.77803392152</v>
      </c>
      <c r="L429" s="5" t="n">
        <f aca="false">metadata!$H$11*(denatran!G429 + denatran!F429)</f>
        <v>930.976723891635</v>
      </c>
      <c r="M429" s="0" t="n">
        <f aca="false">metadata!$H$12*(denatran!G429 + denatran!F429)</f>
        <v>3080.40799619024</v>
      </c>
      <c r="N429" s="0" t="n">
        <f aca="false">metadata!$H$13*(denatran!G429 + denatran!F429)</f>
        <v>1756.33369028039</v>
      </c>
      <c r="O429" s="0" t="n">
        <f aca="false">metadata!$H$14*(denatran!G429 + denatran!F429)</f>
        <v>3239.77728918945</v>
      </c>
      <c r="P429" s="0" t="n">
        <f aca="false">metadata!$H$15*(denatran!G429 + denatran!F429)</f>
        <v>3597.6206575951</v>
      </c>
      <c r="Q429" s="0" t="n">
        <f aca="false">metadata!$H$16*(denatran!L429 + denatran!O429)</f>
        <v>945.015536705589</v>
      </c>
      <c r="R429" s="0" t="n">
        <f aca="false">metadata!$H$17*(denatran!L429 + denatran!O429)</f>
        <v>228.611649135489</v>
      </c>
      <c r="S429" s="0" t="n">
        <f aca="false">metadata!$H$18*(denatran!L429 + denatran!O429)</f>
        <v>427.917574226176</v>
      </c>
      <c r="T429" s="0" t="n">
        <f aca="false">metadata!$H$19*(denatran!M429 + denatran!N429)</f>
        <v>16862.6459080748</v>
      </c>
      <c r="U429" s="0" t="n">
        <f aca="false">metadata!$H$20*(denatran!M429 + denatran!N429)</f>
        <v>2408.94941543926</v>
      </c>
      <c r="V429" s="0" t="n">
        <f aca="false">metadata!$H$21*(denatran!M429 + denatran!N429)</f>
        <v>802.983138479754</v>
      </c>
      <c r="W429" s="0" t="n">
        <f aca="false">IF(B429&lt;2010, 0, metadata!$H$22*(denatran!M429 + denatran!N429))</f>
        <v>0</v>
      </c>
      <c r="X429" s="0" t="n">
        <f aca="false">IF(B429&lt;2010, 0, metadata!$H$23*(denatran!M429 + denatran!N429))</f>
        <v>0</v>
      </c>
      <c r="Y429" s="0" t="n">
        <f aca="false">IF(B429&lt;2010, 0, metadata!$H$24*(denatran!M429 + denatran!N429))</f>
        <v>0</v>
      </c>
      <c r="Z429" s="0" t="n">
        <f aca="false">IF(B429&lt;2010, 0, metadata!$H$25*(denatran!M429 + denatran!N429))</f>
        <v>0</v>
      </c>
      <c r="AA429" s="0" t="n">
        <f aca="false">IF(B429&lt;2010, 0, metadata!$H$26*(denatran!M429 + denatran!N429))</f>
        <v>0</v>
      </c>
      <c r="AB429" s="0" t="n">
        <f aca="false">IF(B429&lt;2010, 0, metadata!$H$27*(denatran!M429 + denatran!N429))</f>
        <v>0</v>
      </c>
    </row>
    <row r="430" customFormat="false" ht="12.8" hidden="false" customHeight="false" outlineLevel="0" collapsed="false">
      <c r="A430" s="0" t="str">
        <f aca="false">denatran!A430</f>
        <v>MATO GROSSO</v>
      </c>
      <c r="B430" s="0" t="n">
        <f aca="false">denatran!B430</f>
        <v>1990</v>
      </c>
      <c r="C430" s="0" t="n">
        <f aca="false">metadata!$H$2*denatran!$D430</f>
        <v>15983.9625842003</v>
      </c>
      <c r="D430" s="0" t="n">
        <f aca="false">IF(B430&gt;2006, 0, metadata!$H$3*denatran!D430)</f>
        <v>1216.60067818039</v>
      </c>
      <c r="E430" s="0" t="n">
        <f aca="false">IF(B430&lt;2003, 0, metadata!$H$4*denatran!D430)</f>
        <v>0</v>
      </c>
      <c r="F430" s="0" t="n">
        <f aca="false">IF(B430&lt;2003, 0, metadata!$H$5*denatran!D430)</f>
        <v>0</v>
      </c>
      <c r="G430" s="0" t="n">
        <f aca="false">IF(B430&lt;2003, 0, metadata!$H$6*(denatran!H430 + denatran!I430 + denatran!X430))</f>
        <v>0</v>
      </c>
      <c r="H430" s="0" t="n">
        <f aca="false">IF(B430&gt;2006, 0, metadata!$H$7*(denatran!H430 + denatran!I430 + denatran!X430))</f>
        <v>206.318038900326</v>
      </c>
      <c r="I430" s="0" t="n">
        <f aca="false">IF(B430&lt;2003, 0, metadata!$H$8*(denatran!H430 + denatran!I430 + denatran!X430))</f>
        <v>0</v>
      </c>
      <c r="J430" s="0" t="n">
        <f aca="false">IF(B430&lt;2003, 0, metadata!$H$9*(denatran!H430 + denatran!I430 + denatran!X430))</f>
        <v>0</v>
      </c>
      <c r="K430" s="0" t="n">
        <f aca="false">metadata!$H$10*(denatran!H430 + denatran!I430 + denatran!X430)</f>
        <v>4535.33733925422</v>
      </c>
      <c r="L430" s="5" t="n">
        <f aca="false">metadata!$H$11*(denatran!G430 + denatran!F430)</f>
        <v>838.79214963179</v>
      </c>
      <c r="M430" s="0" t="n">
        <f aca="false">metadata!$H$12*(denatran!G430 + denatran!F430)</f>
        <v>2775.38844802324</v>
      </c>
      <c r="N430" s="0" t="n">
        <f aca="false">metadata!$H$13*(denatran!G430 + denatran!F430)</f>
        <v>1582.42292608864</v>
      </c>
      <c r="O430" s="0" t="n">
        <f aca="false">metadata!$H$14*(denatran!G430 + denatran!F430)</f>
        <v>2918.9771204675</v>
      </c>
      <c r="P430" s="0" t="n">
        <f aca="false">metadata!$H$15*(denatran!G430 + denatran!F430)</f>
        <v>3241.38712333175</v>
      </c>
      <c r="Q430" s="0" t="n">
        <f aca="false">metadata!$H$16*(denatran!L430 + denatran!O430)</f>
        <v>851.440850374026</v>
      </c>
      <c r="R430" s="0" t="n">
        <f aca="false">metadata!$H$17*(denatran!L430 + denatran!O430)</f>
        <v>205.974705584095</v>
      </c>
      <c r="S430" s="0" t="n">
        <f aca="false">metadata!$H$18*(denatran!L430 + denatran!O430)</f>
        <v>385.545516594649</v>
      </c>
      <c r="T430" s="0" t="n">
        <f aca="false">metadata!$H$19*(denatran!M430 + denatran!N430)</f>
        <v>15192.9201307939</v>
      </c>
      <c r="U430" s="0" t="n">
        <f aca="false">metadata!$H$20*(denatran!M430 + denatran!N430)</f>
        <v>2170.41716154198</v>
      </c>
      <c r="V430" s="0" t="n">
        <f aca="false">metadata!$H$21*(denatran!M430 + denatran!N430)</f>
        <v>723.47238718066</v>
      </c>
      <c r="W430" s="0" t="n">
        <f aca="false">IF(B430&lt;2010, 0, metadata!$H$22*(denatran!M430 + denatran!N430))</f>
        <v>0</v>
      </c>
      <c r="X430" s="0" t="n">
        <f aca="false">IF(B430&lt;2010, 0, metadata!$H$23*(denatran!M430 + denatran!N430))</f>
        <v>0</v>
      </c>
      <c r="Y430" s="0" t="n">
        <f aca="false">IF(B430&lt;2010, 0, metadata!$H$24*(denatran!M430 + denatran!N430))</f>
        <v>0</v>
      </c>
      <c r="Z430" s="0" t="n">
        <f aca="false">IF(B430&lt;2010, 0, metadata!$H$25*(denatran!M430 + denatran!N430))</f>
        <v>0</v>
      </c>
      <c r="AA430" s="0" t="n">
        <f aca="false">IF(B430&lt;2010, 0, metadata!$H$26*(denatran!M430 + denatran!N430))</f>
        <v>0</v>
      </c>
      <c r="AB430" s="0" t="n">
        <f aca="false">IF(B430&lt;2010, 0, metadata!$H$27*(denatran!M430 + denatran!N430))</f>
        <v>0</v>
      </c>
    </row>
    <row r="431" customFormat="false" ht="12.8" hidden="false" customHeight="false" outlineLevel="0" collapsed="false">
      <c r="A431" s="0" t="str">
        <f aca="false">denatran!A431</f>
        <v>MATO GROSSO</v>
      </c>
      <c r="B431" s="0" t="n">
        <f aca="false">denatran!B431</f>
        <v>1989</v>
      </c>
      <c r="C431" s="0" t="n">
        <f aca="false">metadata!$H$2*denatran!$D431</f>
        <v>14401.2433303285</v>
      </c>
      <c r="D431" s="0" t="n">
        <f aca="false">IF(B431&gt;2006, 0, metadata!$H$3*denatran!D431)</f>
        <v>1096.13384728747</v>
      </c>
      <c r="E431" s="0" t="n">
        <f aca="false">IF(B431&lt;2003, 0, metadata!$H$4*denatran!D431)</f>
        <v>0</v>
      </c>
      <c r="F431" s="0" t="n">
        <f aca="false">IF(B431&lt;2003, 0, metadata!$H$5*denatran!D431)</f>
        <v>0</v>
      </c>
      <c r="G431" s="0" t="n">
        <f aca="false">IF(B431&lt;2003, 0, metadata!$H$6*(denatran!H431 + denatran!I431 + denatran!X431))</f>
        <v>0</v>
      </c>
      <c r="H431" s="0" t="n">
        <f aca="false">IF(B431&gt;2006, 0, metadata!$H$7*(denatran!H431 + denatran!I431 + denatran!X431))</f>
        <v>185.88859089152</v>
      </c>
      <c r="I431" s="0" t="n">
        <f aca="false">IF(B431&lt;2003, 0, metadata!$H$8*(denatran!H431 + denatran!I431 + denatran!X431))</f>
        <v>0</v>
      </c>
      <c r="J431" s="0" t="n">
        <f aca="false">IF(B431&lt;2003, 0, metadata!$H$9*(denatran!H431 + denatran!I431 + denatran!X431))</f>
        <v>0</v>
      </c>
      <c r="K431" s="0" t="n">
        <f aca="false">metadata!$H$10*(denatran!H431 + denatran!I431 + denatran!X431)</f>
        <v>4086.25184547704</v>
      </c>
      <c r="L431" s="5" t="n">
        <f aca="false">metadata!$H$11*(denatran!G431 + denatran!F431)</f>
        <v>755.735618547872</v>
      </c>
      <c r="M431" s="0" t="n">
        <f aca="false">metadata!$H$12*(denatran!G431 + denatran!F431)</f>
        <v>2500.57169275869</v>
      </c>
      <c r="N431" s="0" t="n">
        <f aca="false">metadata!$H$13*(denatran!G431 + denatran!F431)</f>
        <v>1425.73266735616</v>
      </c>
      <c r="O431" s="0" t="n">
        <f aca="false">metadata!$H$14*(denatran!G431 + denatran!F431)</f>
        <v>2629.94232913596</v>
      </c>
      <c r="P431" s="0" t="n">
        <f aca="false">metadata!$H$15*(denatran!G431 + denatran!F431)</f>
        <v>2920.42755011425</v>
      </c>
      <c r="Q431" s="0" t="n">
        <f aca="false">metadata!$H$16*(denatran!L431 + denatran!O431)</f>
        <v>767.13185500938</v>
      </c>
      <c r="R431" s="0" t="n">
        <f aca="false">metadata!$H$17*(denatran!L431 + denatran!O431)</f>
        <v>185.579254167011</v>
      </c>
      <c r="S431" s="0" t="n">
        <f aca="false">metadata!$H$18*(denatran!L431 + denatran!O431)</f>
        <v>347.369106386988</v>
      </c>
      <c r="T431" s="0" t="n">
        <f aca="false">metadata!$H$19*(denatran!M431 + denatran!N431)</f>
        <v>13688.5292710884</v>
      </c>
      <c r="U431" s="0" t="n">
        <f aca="false">metadata!$H$20*(denatran!M431 + denatran!N431)</f>
        <v>1955.50418158406</v>
      </c>
      <c r="V431" s="0" t="n">
        <f aca="false">metadata!$H$21*(denatran!M431 + denatran!N431)</f>
        <v>651.834727194686</v>
      </c>
      <c r="W431" s="0" t="n">
        <f aca="false">IF(B431&lt;2010, 0, metadata!$H$22*(denatran!M431 + denatran!N431))</f>
        <v>0</v>
      </c>
      <c r="X431" s="0" t="n">
        <f aca="false">IF(B431&lt;2010, 0, metadata!$H$23*(denatran!M431 + denatran!N431))</f>
        <v>0</v>
      </c>
      <c r="Y431" s="0" t="n">
        <f aca="false">IF(B431&lt;2010, 0, metadata!$H$24*(denatran!M431 + denatran!N431))</f>
        <v>0</v>
      </c>
      <c r="Z431" s="0" t="n">
        <f aca="false">IF(B431&lt;2010, 0, metadata!$H$25*(denatran!M431 + denatran!N431))</f>
        <v>0</v>
      </c>
      <c r="AA431" s="0" t="n">
        <f aca="false">IF(B431&lt;2010, 0, metadata!$H$26*(denatran!M431 + denatran!N431))</f>
        <v>0</v>
      </c>
      <c r="AB431" s="0" t="n">
        <f aca="false">IF(B431&lt;2010, 0, metadata!$H$27*(denatran!M431 + denatran!N431))</f>
        <v>0</v>
      </c>
    </row>
    <row r="432" customFormat="false" ht="12.8" hidden="false" customHeight="false" outlineLevel="0" collapsed="false">
      <c r="A432" s="0" t="str">
        <f aca="false">denatran!A432</f>
        <v>MATO GROSSO</v>
      </c>
      <c r="B432" s="0" t="n">
        <f aca="false">denatran!B432</f>
        <v>1988</v>
      </c>
      <c r="C432" s="0" t="n">
        <f aca="false">metadata!$H$2*denatran!$D432</f>
        <v>12975.2436773303</v>
      </c>
      <c r="D432" s="0" t="n">
        <f aca="false">IF(B432&gt;2006, 0, metadata!$H$3*denatran!D432)</f>
        <v>987.59554611318</v>
      </c>
      <c r="E432" s="0" t="n">
        <f aca="false">IF(B432&lt;2003, 0, metadata!$H$4*denatran!D432)</f>
        <v>0</v>
      </c>
      <c r="F432" s="0" t="n">
        <f aca="false">IF(B432&lt;2003, 0, metadata!$H$5*denatran!D432)</f>
        <v>0</v>
      </c>
      <c r="G432" s="0" t="n">
        <f aca="false">IF(B432&lt;2003, 0, metadata!$H$6*(denatran!H432 + denatran!I432 + denatran!X432))</f>
        <v>0</v>
      </c>
      <c r="H432" s="0" t="n">
        <f aca="false">IF(B432&gt;2006, 0, metadata!$H$7*(denatran!H432 + denatran!I432 + denatran!X432))</f>
        <v>167.482050565284</v>
      </c>
      <c r="I432" s="0" t="n">
        <f aca="false">IF(B432&lt;2003, 0, metadata!$H$8*(denatran!H432 + denatran!I432 + denatran!X432))</f>
        <v>0</v>
      </c>
      <c r="J432" s="0" t="n">
        <f aca="false">IF(B432&lt;2003, 0, metadata!$H$9*(denatran!H432 + denatran!I432 + denatran!X432))</f>
        <v>0</v>
      </c>
      <c r="K432" s="0" t="n">
        <f aca="false">metadata!$H$10*(denatran!H432 + denatran!I432 + denatran!X432)</f>
        <v>3681.63443987832</v>
      </c>
      <c r="L432" s="5" t="n">
        <f aca="false">metadata!$H$11*(denatran!G432 + denatran!F432)</f>
        <v>680.903279069375</v>
      </c>
      <c r="M432" s="0" t="n">
        <f aca="false">metadata!$H$12*(denatran!G432 + denatran!F432)</f>
        <v>2252.967073881</v>
      </c>
      <c r="N432" s="0" t="n">
        <f aca="false">metadata!$H$13*(denatran!G432 + denatran!F432)</f>
        <v>1284.5577533377</v>
      </c>
      <c r="O432" s="0" t="n">
        <f aca="false">metadata!$H$14*(denatran!G432 + denatran!F432)</f>
        <v>2369.52753280689</v>
      </c>
      <c r="P432" s="0" t="n">
        <f aca="false">metadata!$H$15*(denatran!G432 + denatran!F432)</f>
        <v>2631.24913839345</v>
      </c>
      <c r="Q432" s="0" t="n">
        <f aca="false">metadata!$H$16*(denatran!L432 + denatran!O432)</f>
        <v>691.171069266429</v>
      </c>
      <c r="R432" s="0" t="n">
        <f aca="false">metadata!$H$17*(denatran!L432 + denatran!O432)</f>
        <v>167.203344117044</v>
      </c>
      <c r="S432" s="0" t="n">
        <f aca="false">metadata!$H$18*(denatran!L432 + denatran!O432)</f>
        <v>312.972893934489</v>
      </c>
      <c r="T432" s="0" t="n">
        <f aca="false">metadata!$H$19*(denatran!M432 + denatran!N432)</f>
        <v>12333.1019970059</v>
      </c>
      <c r="U432" s="0" t="n">
        <f aca="false">metadata!$H$20*(denatran!M432 + denatran!N432)</f>
        <v>1761.87171385798</v>
      </c>
      <c r="V432" s="0" t="n">
        <f aca="false">metadata!$H$21*(denatran!M432 + denatran!N432)</f>
        <v>587.290571285994</v>
      </c>
      <c r="W432" s="0" t="n">
        <f aca="false">IF(B432&lt;2010, 0, metadata!$H$22*(denatran!M432 + denatran!N432))</f>
        <v>0</v>
      </c>
      <c r="X432" s="0" t="n">
        <f aca="false">IF(B432&lt;2010, 0, metadata!$H$23*(denatran!M432 + denatran!N432))</f>
        <v>0</v>
      </c>
      <c r="Y432" s="0" t="n">
        <f aca="false">IF(B432&lt;2010, 0, metadata!$H$24*(denatran!M432 + denatran!N432))</f>
        <v>0</v>
      </c>
      <c r="Z432" s="0" t="n">
        <f aca="false">IF(B432&lt;2010, 0, metadata!$H$25*(denatran!M432 + denatran!N432))</f>
        <v>0</v>
      </c>
      <c r="AA432" s="0" t="n">
        <f aca="false">IF(B432&lt;2010, 0, metadata!$H$26*(denatran!M432 + denatran!N432))</f>
        <v>0</v>
      </c>
      <c r="AB432" s="0" t="n">
        <f aca="false">IF(B432&lt;2010, 0, metadata!$H$27*(denatran!M432 + denatran!N432))</f>
        <v>0</v>
      </c>
    </row>
    <row r="433" customFormat="false" ht="12.8" hidden="false" customHeight="false" outlineLevel="0" collapsed="false">
      <c r="A433" s="0" t="str">
        <f aca="false">denatran!A433</f>
        <v>MATO GROSSO</v>
      </c>
      <c r="B433" s="0" t="n">
        <f aca="false">denatran!B433</f>
        <v>1987</v>
      </c>
      <c r="C433" s="0" t="n">
        <f aca="false">metadata!$H$2*denatran!$D433</f>
        <v>11690.4453750565</v>
      </c>
      <c r="D433" s="0" t="n">
        <f aca="false">IF(B433&gt;2006, 0, metadata!$H$3*denatran!D433)</f>
        <v>889.804621138387</v>
      </c>
      <c r="E433" s="0" t="n">
        <f aca="false">IF(B433&lt;2003, 0, metadata!$H$4*denatran!D433)</f>
        <v>0</v>
      </c>
      <c r="F433" s="0" t="n">
        <f aca="false">IF(B433&lt;2003, 0, metadata!$H$5*denatran!D433)</f>
        <v>0</v>
      </c>
      <c r="G433" s="0" t="n">
        <f aca="false">IF(B433&lt;2003, 0, metadata!$H$6*(denatran!H433 + denatran!I433 + denatran!X433))</f>
        <v>0</v>
      </c>
      <c r="H433" s="0" t="n">
        <f aca="false">IF(B433&gt;2006, 0, metadata!$H$7*(denatran!H433 + denatran!I433 + denatran!X433))</f>
        <v>150.898111212871</v>
      </c>
      <c r="I433" s="0" t="n">
        <f aca="false">IF(B433&lt;2003, 0, metadata!$H$8*(denatran!H433 + denatran!I433 + denatran!X433))</f>
        <v>0</v>
      </c>
      <c r="J433" s="0" t="n">
        <f aca="false">IF(B433&lt;2003, 0, metadata!$H$9*(denatran!H433 + denatran!I433 + denatran!X433))</f>
        <v>0</v>
      </c>
      <c r="K433" s="0" t="n">
        <f aca="false">metadata!$H$10*(denatran!H433 + denatran!I433 + denatran!X433)</f>
        <v>3317.08192775764</v>
      </c>
      <c r="L433" s="5" t="n">
        <f aca="false">metadata!$H$11*(denatran!G433 + denatran!F433)</f>
        <v>613.480778288946</v>
      </c>
      <c r="M433" s="0" t="n">
        <f aca="false">metadata!$H$12*(denatran!G433 + denatran!F433)</f>
        <v>2029.88006730257</v>
      </c>
      <c r="N433" s="0" t="n">
        <f aca="false">metadata!$H$13*(denatran!G433 + denatran!F433)</f>
        <v>1157.36186694795</v>
      </c>
      <c r="O433" s="0" t="n">
        <f aca="false">metadata!$H$14*(denatran!G433 + denatran!F433)</f>
        <v>2134.89880235302</v>
      </c>
      <c r="P433" s="0" t="n">
        <f aca="false">metadata!$H$15*(denatran!G433 + denatran!F433)</f>
        <v>2370.70494285175</v>
      </c>
      <c r="Q433" s="0" t="n">
        <f aca="false">metadata!$H$16*(denatran!L433 + denatran!O433)</f>
        <v>622.731860072552</v>
      </c>
      <c r="R433" s="0" t="n">
        <f aca="false">metadata!$H$17*(denatran!L433 + denatran!O433)</f>
        <v>150.64700205532</v>
      </c>
      <c r="S433" s="0" t="n">
        <f aca="false">metadata!$H$18*(denatran!L433 + denatran!O433)</f>
        <v>281.982567063995</v>
      </c>
      <c r="T433" s="0" t="n">
        <f aca="false">metadata!$H$19*(denatran!M433 + denatran!N433)</f>
        <v>11111.888052854</v>
      </c>
      <c r="U433" s="0" t="n">
        <f aca="false">metadata!$H$20*(denatran!M433 + denatran!N433)</f>
        <v>1587.41257897914</v>
      </c>
      <c r="V433" s="0" t="n">
        <f aca="false">metadata!$H$21*(denatran!M433 + denatran!N433)</f>
        <v>529.137526326381</v>
      </c>
      <c r="W433" s="0" t="n">
        <f aca="false">IF(B433&lt;2010, 0, metadata!$H$22*(denatran!M433 + denatran!N433))</f>
        <v>0</v>
      </c>
      <c r="X433" s="0" t="n">
        <f aca="false">IF(B433&lt;2010, 0, metadata!$H$23*(denatran!M433 + denatran!N433))</f>
        <v>0</v>
      </c>
      <c r="Y433" s="0" t="n">
        <f aca="false">IF(B433&lt;2010, 0, metadata!$H$24*(denatran!M433 + denatran!N433))</f>
        <v>0</v>
      </c>
      <c r="Z433" s="0" t="n">
        <f aca="false">IF(B433&lt;2010, 0, metadata!$H$25*(denatran!M433 + denatran!N433))</f>
        <v>0</v>
      </c>
      <c r="AA433" s="0" t="n">
        <f aca="false">IF(B433&lt;2010, 0, metadata!$H$26*(denatran!M433 + denatran!N433))</f>
        <v>0</v>
      </c>
      <c r="AB433" s="0" t="n">
        <f aca="false">IF(B433&lt;2010, 0, metadata!$H$27*(denatran!M433 + denatran!N433))</f>
        <v>0</v>
      </c>
    </row>
    <row r="434" customFormat="false" ht="12.8" hidden="false" customHeight="false" outlineLevel="0" collapsed="false">
      <c r="A434" s="0" t="str">
        <f aca="false">denatran!A434</f>
        <v>MATO GROSSO</v>
      </c>
      <c r="B434" s="0" t="n">
        <f aca="false">denatran!B434</f>
        <v>1986</v>
      </c>
      <c r="C434" s="0" t="n">
        <f aca="false">metadata!$H$2*denatran!$D434</f>
        <v>10532.8667781365</v>
      </c>
      <c r="D434" s="0" t="n">
        <f aca="false">IF(B434&gt;2006, 0, metadata!$H$3*denatran!D434)</f>
        <v>801.696875725371</v>
      </c>
      <c r="E434" s="0" t="n">
        <f aca="false">IF(B434&lt;2003, 0, metadata!$H$4*denatran!D434)</f>
        <v>0</v>
      </c>
      <c r="F434" s="0" t="n">
        <f aca="false">IF(B434&lt;2003, 0, metadata!$H$5*denatran!D434)</f>
        <v>0</v>
      </c>
      <c r="G434" s="0" t="n">
        <f aca="false">IF(B434&lt;2003, 0, metadata!$H$6*(denatran!H434 + denatran!I434 + denatran!X434))</f>
        <v>0</v>
      </c>
      <c r="H434" s="0" t="n">
        <f aca="false">IF(B434&gt;2006, 0, metadata!$H$7*(denatran!H434 + denatran!I434 + denatran!X434))</f>
        <v>135.956300336413</v>
      </c>
      <c r="I434" s="0" t="n">
        <f aca="false">IF(B434&lt;2003, 0, metadata!$H$8*(denatran!H434 + denatran!I434 + denatran!X434))</f>
        <v>0</v>
      </c>
      <c r="J434" s="0" t="n">
        <f aca="false">IF(B434&lt;2003, 0, metadata!$H$9*(denatran!H434 + denatran!I434 + denatran!X434))</f>
        <v>0</v>
      </c>
      <c r="K434" s="0" t="n">
        <f aca="false">metadata!$H$10*(denatran!H434 + denatran!I434 + denatran!X434)</f>
        <v>2988.62711524939</v>
      </c>
      <c r="L434" s="5" t="n">
        <f aca="false">metadata!$H$11*(denatran!G434 + denatran!F434)</f>
        <v>552.734399875999</v>
      </c>
      <c r="M434" s="0" t="n">
        <f aca="false">metadata!$H$12*(denatran!G434 + denatran!F434)</f>
        <v>1828.88295856646</v>
      </c>
      <c r="N434" s="0" t="n">
        <f aca="false">metadata!$H$13*(denatran!G434 + denatran!F434)</f>
        <v>1042.76081599665</v>
      </c>
      <c r="O434" s="0" t="n">
        <f aca="false">metadata!$H$14*(denatran!G434 + denatran!F434)</f>
        <v>1923.50282205386</v>
      </c>
      <c r="P434" s="0" t="n">
        <f aca="false">metadata!$H$15*(denatran!G434 + denatran!F434)</f>
        <v>2135.95962619232</v>
      </c>
      <c r="Q434" s="0" t="n">
        <f aca="false">metadata!$H$16*(denatran!L434 + denatran!O434)</f>
        <v>561.069446904086</v>
      </c>
      <c r="R434" s="0" t="n">
        <f aca="false">metadata!$H$17*(denatran!L434 + denatran!O434)</f>
        <v>135.730055807791</v>
      </c>
      <c r="S434" s="0" t="n">
        <f aca="false">metadata!$H$18*(denatran!L434 + denatran!O434)</f>
        <v>254.060877695831</v>
      </c>
      <c r="T434" s="0" t="n">
        <f aca="false">metadata!$H$19*(denatran!M434 + denatran!N434)</f>
        <v>10011.59774152</v>
      </c>
      <c r="U434" s="0" t="n">
        <f aca="false">metadata!$H$20*(denatran!M434 + denatran!N434)</f>
        <v>1430.22824878857</v>
      </c>
      <c r="V434" s="0" t="n">
        <f aca="false">metadata!$H$21*(denatran!M434 + denatran!N434)</f>
        <v>476.742749596191</v>
      </c>
      <c r="W434" s="0" t="n">
        <f aca="false">IF(B434&lt;2010, 0, metadata!$H$22*(denatran!M434 + denatran!N434))</f>
        <v>0</v>
      </c>
      <c r="X434" s="0" t="n">
        <f aca="false">IF(B434&lt;2010, 0, metadata!$H$23*(denatran!M434 + denatran!N434))</f>
        <v>0</v>
      </c>
      <c r="Y434" s="0" t="n">
        <f aca="false">IF(B434&lt;2010, 0, metadata!$H$24*(denatran!M434 + denatran!N434))</f>
        <v>0</v>
      </c>
      <c r="Z434" s="0" t="n">
        <f aca="false">IF(B434&lt;2010, 0, metadata!$H$25*(denatran!M434 + denatran!N434))</f>
        <v>0</v>
      </c>
      <c r="AA434" s="0" t="n">
        <f aca="false">IF(B434&lt;2010, 0, metadata!$H$26*(denatran!M434 + denatran!N434))</f>
        <v>0</v>
      </c>
      <c r="AB434" s="0" t="n">
        <f aca="false">IF(B434&lt;2010, 0, metadata!$H$27*(denatran!M434 + denatran!N434))</f>
        <v>0</v>
      </c>
    </row>
    <row r="435" customFormat="false" ht="12.8" hidden="false" customHeight="false" outlineLevel="0" collapsed="false">
      <c r="A435" s="0" t="str">
        <f aca="false">denatran!A435</f>
        <v>MATO GROSSO</v>
      </c>
      <c r="B435" s="0" t="n">
        <f aca="false">denatran!B435</f>
        <v>1985</v>
      </c>
      <c r="C435" s="0" t="n">
        <f aca="false">metadata!$H$2*denatran!$D435</f>
        <v>9489.91069259723</v>
      </c>
      <c r="D435" s="0" t="n">
        <f aca="false">IF(B435&gt;2006, 0, metadata!$H$3*denatran!D435)</f>
        <v>722.313489140514</v>
      </c>
      <c r="E435" s="0" t="n">
        <f aca="false">IF(B435&lt;2003, 0, metadata!$H$4*denatran!D435)</f>
        <v>0</v>
      </c>
      <c r="F435" s="0" t="n">
        <f aca="false">IF(B435&lt;2003, 0, metadata!$H$5*denatran!D435)</f>
        <v>0</v>
      </c>
      <c r="G435" s="0" t="n">
        <f aca="false">IF(B435&lt;2003, 0, metadata!$H$6*(denatran!H435 + denatran!I435 + denatran!X435))</f>
        <v>0</v>
      </c>
      <c r="H435" s="0" t="n">
        <f aca="false">IF(B435&gt;2006, 0, metadata!$H$7*(denatran!H435 + denatran!I435 + denatran!X435))</f>
        <v>122.494015681146</v>
      </c>
      <c r="I435" s="0" t="n">
        <f aca="false">IF(B435&lt;2003, 0, metadata!$H$8*(denatran!H435 + denatran!I435 + denatran!X435))</f>
        <v>0</v>
      </c>
      <c r="J435" s="0" t="n">
        <f aca="false">IF(B435&lt;2003, 0, metadata!$H$9*(denatran!H435 + denatran!I435 + denatran!X435))</f>
        <v>0</v>
      </c>
      <c r="K435" s="0" t="n">
        <f aca="false">metadata!$H$10*(denatran!H435 + denatran!I435 + denatran!X435)</f>
        <v>2692.69563686715</v>
      </c>
      <c r="L435" s="5" t="n">
        <f aca="false">metadata!$H$11*(denatran!G435 + denatran!F435)</f>
        <v>498.003079507057</v>
      </c>
      <c r="M435" s="0" t="n">
        <f aca="false">metadata!$H$12*(denatran!G435 + denatran!F435)</f>
        <v>1647.78842356908</v>
      </c>
      <c r="N435" s="0" t="n">
        <f aca="false">metadata!$H$13*(denatran!G435 + denatran!F435)</f>
        <v>939.507469902584</v>
      </c>
      <c r="O435" s="0" t="n">
        <f aca="false">metadata!$H$14*(denatran!G435 + denatran!F435)</f>
        <v>1733.03910347942</v>
      </c>
      <c r="P435" s="0" t="n">
        <f aca="false">metadata!$H$15*(denatran!G435 + denatran!F435)</f>
        <v>1924.45860396087</v>
      </c>
      <c r="Q435" s="0" t="n">
        <f aca="false">metadata!$H$16*(denatran!L435 + denatran!O435)</f>
        <v>505.512796812067</v>
      </c>
      <c r="R435" s="0" t="n">
        <f aca="false">metadata!$H$17*(denatran!L435 + denatran!O435)</f>
        <v>122.290173705687</v>
      </c>
      <c r="S435" s="0" t="n">
        <f aca="false">metadata!$H$18*(denatran!L435 + denatran!O435)</f>
        <v>228.903971786764</v>
      </c>
      <c r="T435" s="0" t="n">
        <f aca="false">metadata!$H$19*(denatran!M435 + denatran!N435)</f>
        <v>9020.25730112215</v>
      </c>
      <c r="U435" s="0" t="n">
        <f aca="false">metadata!$H$20*(denatran!M435 + denatran!N435)</f>
        <v>1288.60818587459</v>
      </c>
      <c r="V435" s="0" t="n">
        <f aca="false">metadata!$H$21*(denatran!M435 + denatran!N435)</f>
        <v>429.536061958197</v>
      </c>
      <c r="W435" s="0" t="n">
        <f aca="false">IF(B435&lt;2010, 0, metadata!$H$22*(denatran!M435 + denatran!N435))</f>
        <v>0</v>
      </c>
      <c r="X435" s="0" t="n">
        <f aca="false">IF(B435&lt;2010, 0, metadata!$H$23*(denatran!M435 + denatran!N435))</f>
        <v>0</v>
      </c>
      <c r="Y435" s="0" t="n">
        <f aca="false">IF(B435&lt;2010, 0, metadata!$H$24*(denatran!M435 + denatran!N435))</f>
        <v>0</v>
      </c>
      <c r="Z435" s="0" t="n">
        <f aca="false">IF(B435&lt;2010, 0, metadata!$H$25*(denatran!M435 + denatran!N435))</f>
        <v>0</v>
      </c>
      <c r="AA435" s="0" t="n">
        <f aca="false">IF(B435&lt;2010, 0, metadata!$H$26*(denatran!M435 + denatran!N435))</f>
        <v>0</v>
      </c>
      <c r="AB435" s="0" t="n">
        <f aca="false">IF(B435&lt;2010, 0, metadata!$H$27*(denatran!M435 + denatran!N435))</f>
        <v>0</v>
      </c>
    </row>
    <row r="436" customFormat="false" ht="12.8" hidden="false" customHeight="false" outlineLevel="0" collapsed="false">
      <c r="A436" s="0" t="str">
        <f aca="false">denatran!A436</f>
        <v>MATO GROSSO</v>
      </c>
      <c r="B436" s="0" t="n">
        <f aca="false">denatran!B436</f>
        <v>1984</v>
      </c>
      <c r="C436" s="0" t="n">
        <f aca="false">metadata!$H$2*denatran!$D436</f>
        <v>8550.22728858671</v>
      </c>
      <c r="D436" s="0" t="n">
        <f aca="false">IF(B436&gt;2006, 0, metadata!$H$3*denatran!D436)</f>
        <v>650.790582316138</v>
      </c>
      <c r="E436" s="0" t="n">
        <f aca="false">IF(B436&lt;2003, 0, metadata!$H$4*denatran!D436)</f>
        <v>0</v>
      </c>
      <c r="F436" s="0" t="n">
        <f aca="false">IF(B436&lt;2003, 0, metadata!$H$5*denatran!D436)</f>
        <v>0</v>
      </c>
      <c r="G436" s="0" t="n">
        <f aca="false">IF(B436&lt;2003, 0, metadata!$H$6*(denatran!H436 + denatran!I436 + denatran!X436))</f>
        <v>0</v>
      </c>
      <c r="H436" s="0" t="n">
        <f aca="false">IF(B436&gt;2006, 0, metadata!$H$7*(denatran!H436 + denatran!I436 + denatran!X436))</f>
        <v>110.364755738167</v>
      </c>
      <c r="I436" s="0" t="n">
        <f aca="false">IF(B436&lt;2003, 0, metadata!$H$8*(denatran!H436 + denatran!I436 + denatran!X436))</f>
        <v>0</v>
      </c>
      <c r="J436" s="0" t="n">
        <f aca="false">IF(B436&lt;2003, 0, metadata!$H$9*(denatran!H436 + denatran!I436 + denatran!X436))</f>
        <v>0</v>
      </c>
      <c r="K436" s="0" t="n">
        <f aca="false">metadata!$H$10*(denatran!H436 + denatran!I436 + denatran!X436)</f>
        <v>2426.06705795025</v>
      </c>
      <c r="L436" s="5" t="n">
        <f aca="false">metadata!$H$11*(denatran!G436 + denatran!F436)</f>
        <v>448.691210921828</v>
      </c>
      <c r="M436" s="0" t="n">
        <f aca="false">metadata!$H$12*(denatran!G436 + denatran!F436)</f>
        <v>1484.62572529876</v>
      </c>
      <c r="N436" s="0" t="n">
        <f aca="false">metadata!$H$13*(denatran!G436 + denatran!F436)</f>
        <v>846.478187962128</v>
      </c>
      <c r="O436" s="0" t="n">
        <f aca="false">metadata!$H$14*(denatran!G436 + denatran!F436)</f>
        <v>1561.43495073316</v>
      </c>
      <c r="P436" s="0" t="n">
        <f aca="false">metadata!$H$15*(denatran!G436 + denatran!F436)</f>
        <v>1733.90024462268</v>
      </c>
      <c r="Q436" s="0" t="n">
        <f aca="false">metadata!$H$16*(denatran!L436 + denatran!O436)</f>
        <v>455.457321996082</v>
      </c>
      <c r="R436" s="0" t="n">
        <f aca="false">metadata!$H$17*(denatran!L436 + denatran!O436)</f>
        <v>110.181098032885</v>
      </c>
      <c r="S436" s="0" t="n">
        <f aca="false">metadata!$H$18*(denatran!L436 + denatran!O436)</f>
        <v>206.238082679092</v>
      </c>
      <c r="T436" s="0" t="n">
        <f aca="false">metadata!$H$19*(denatran!M436 + denatran!N436)</f>
        <v>8127.07860215075</v>
      </c>
      <c r="U436" s="0" t="n">
        <f aca="false">metadata!$H$20*(denatran!M436 + denatran!N436)</f>
        <v>1161.01122887868</v>
      </c>
      <c r="V436" s="0" t="n">
        <f aca="false">metadata!$H$21*(denatran!M436 + denatran!N436)</f>
        <v>387.003742959559</v>
      </c>
      <c r="W436" s="0" t="n">
        <f aca="false">IF(B436&lt;2010, 0, metadata!$H$22*(denatran!M436 + denatran!N436))</f>
        <v>0</v>
      </c>
      <c r="X436" s="0" t="n">
        <f aca="false">IF(B436&lt;2010, 0, metadata!$H$23*(denatran!M436 + denatran!N436))</f>
        <v>0</v>
      </c>
      <c r="Y436" s="0" t="n">
        <f aca="false">IF(B436&lt;2010, 0, metadata!$H$24*(denatran!M436 + denatran!N436))</f>
        <v>0</v>
      </c>
      <c r="Z436" s="0" t="n">
        <f aca="false">IF(B436&lt;2010, 0, metadata!$H$25*(denatran!M436 + denatran!N436))</f>
        <v>0</v>
      </c>
      <c r="AA436" s="0" t="n">
        <f aca="false">IF(B436&lt;2010, 0, metadata!$H$26*(denatran!M436 + denatran!N436))</f>
        <v>0</v>
      </c>
      <c r="AB436" s="0" t="n">
        <f aca="false">IF(B436&lt;2010, 0, metadata!$H$27*(denatran!M436 + denatran!N436))</f>
        <v>0</v>
      </c>
    </row>
    <row r="437" customFormat="false" ht="12.8" hidden="false" customHeight="false" outlineLevel="0" collapsed="false">
      <c r="A437" s="0" t="str">
        <f aca="false">denatran!A437</f>
        <v>MATO GROSSO</v>
      </c>
      <c r="B437" s="0" t="n">
        <f aca="false">denatran!B437</f>
        <v>1983</v>
      </c>
      <c r="C437" s="0" t="n">
        <f aca="false">metadata!$H$2*denatran!$D437</f>
        <v>7703.59058737199</v>
      </c>
      <c r="D437" s="0" t="n">
        <f aca="false">IF(B437&gt;2006, 0, metadata!$H$3*denatran!D437)</f>
        <v>586.349816802311</v>
      </c>
      <c r="E437" s="0" t="n">
        <f aca="false">IF(B437&lt;2003, 0, metadata!$H$4*denatran!D437)</f>
        <v>0</v>
      </c>
      <c r="F437" s="0" t="n">
        <f aca="false">IF(B437&lt;2003, 0, metadata!$H$5*denatran!D437)</f>
        <v>0</v>
      </c>
      <c r="G437" s="0" t="n">
        <f aca="false">IF(B437&lt;2003, 0, metadata!$H$6*(denatran!H437 + denatran!I437 + denatran!X437))</f>
        <v>0</v>
      </c>
      <c r="H437" s="0" t="n">
        <f aca="false">IF(B437&gt;2006, 0, metadata!$H$7*(denatran!H437 + denatran!I437 + denatran!X437))</f>
        <v>99.4365254613812</v>
      </c>
      <c r="I437" s="0" t="n">
        <f aca="false">IF(B437&lt;2003, 0, metadata!$H$8*(denatran!H437 + denatran!I437 + denatran!X437))</f>
        <v>0</v>
      </c>
      <c r="J437" s="0" t="n">
        <f aca="false">IF(B437&lt;2003, 0, metadata!$H$9*(denatran!H437 + denatran!I437 + denatran!X437))</f>
        <v>0</v>
      </c>
      <c r="K437" s="0" t="n">
        <f aca="false">metadata!$H$10*(denatran!H437 + denatran!I437 + denatran!X437)</f>
        <v>2185.83982871501</v>
      </c>
      <c r="L437" s="5" t="n">
        <f aca="false">metadata!$H$11*(denatran!G437 + denatran!F437)</f>
        <v>404.262164317888</v>
      </c>
      <c r="M437" s="0" t="n">
        <f aca="false">metadata!$H$12*(denatran!G437 + denatran!F437)</f>
        <v>1337.61926755426</v>
      </c>
      <c r="N437" s="0" t="n">
        <f aca="false">metadata!$H$13*(denatran!G437 + denatran!F437)</f>
        <v>762.660591479855</v>
      </c>
      <c r="O437" s="0" t="n">
        <f aca="false">metadata!$H$14*(denatran!G437 + denatran!F437)</f>
        <v>1406.82290461659</v>
      </c>
      <c r="P437" s="0" t="n">
        <f aca="false">metadata!$H$15*(denatran!G437 + denatran!F437)</f>
        <v>1562.21082236577</v>
      </c>
      <c r="Q437" s="0" t="n">
        <f aca="false">metadata!$H$16*(denatran!L437 + denatran!O437)</f>
        <v>410.35830045854</v>
      </c>
      <c r="R437" s="0" t="n">
        <f aca="false">metadata!$H$17*(denatran!L437 + denatran!O437)</f>
        <v>99.2710533959081</v>
      </c>
      <c r="S437" s="0" t="n">
        <f aca="false">metadata!$H$18*(denatran!L437 + denatran!O437)</f>
        <v>185.816551871677</v>
      </c>
      <c r="T437" s="0" t="n">
        <f aca="false">metadata!$H$19*(denatran!M437 + denatran!N437)</f>
        <v>7322.34174709395</v>
      </c>
      <c r="U437" s="0" t="n">
        <f aca="false">metadata!$H$20*(denatran!M437 + denatran!N437)</f>
        <v>1046.04882101342</v>
      </c>
      <c r="V437" s="0" t="n">
        <f aca="false">metadata!$H$21*(denatran!M437 + denatran!N437)</f>
        <v>348.682940337807</v>
      </c>
      <c r="W437" s="0" t="n">
        <f aca="false">IF(B437&lt;2010, 0, metadata!$H$22*(denatran!M437 + denatran!N437))</f>
        <v>0</v>
      </c>
      <c r="X437" s="0" t="n">
        <f aca="false">IF(B437&lt;2010, 0, metadata!$H$23*(denatran!M437 + denatran!N437))</f>
        <v>0</v>
      </c>
      <c r="Y437" s="0" t="n">
        <f aca="false">IF(B437&lt;2010, 0, metadata!$H$24*(denatran!M437 + denatran!N437))</f>
        <v>0</v>
      </c>
      <c r="Z437" s="0" t="n">
        <f aca="false">IF(B437&lt;2010, 0, metadata!$H$25*(denatran!M437 + denatran!N437))</f>
        <v>0</v>
      </c>
      <c r="AA437" s="0" t="n">
        <f aca="false">IF(B437&lt;2010, 0, metadata!$H$26*(denatran!M437 + denatran!N437))</f>
        <v>0</v>
      </c>
      <c r="AB437" s="0" t="n">
        <f aca="false">IF(B437&lt;2010, 0, metadata!$H$27*(denatran!M437 + denatran!N437))</f>
        <v>0</v>
      </c>
    </row>
    <row r="438" customFormat="false" ht="12.8" hidden="false" customHeight="false" outlineLevel="0" collapsed="false">
      <c r="A438" s="0" t="str">
        <f aca="false">denatran!A438</f>
        <v>MATO GROSSO</v>
      </c>
      <c r="B438" s="0" t="n">
        <f aca="false">denatran!B438</f>
        <v>1982</v>
      </c>
      <c r="C438" s="0" t="n">
        <f aca="false">metadata!$H$2*denatran!$D438</f>
        <v>6940.78717849566</v>
      </c>
      <c r="D438" s="0" t="n">
        <f aca="false">IF(B438&gt;2006, 0, metadata!$H$3*denatran!D438)</f>
        <v>528.289924602952</v>
      </c>
      <c r="E438" s="0" t="n">
        <f aca="false">IF(B438&lt;2003, 0, metadata!$H$4*denatran!D438)</f>
        <v>0</v>
      </c>
      <c r="F438" s="0" t="n">
        <f aca="false">IF(B438&lt;2003, 0, metadata!$H$5*denatran!D438)</f>
        <v>0</v>
      </c>
      <c r="G438" s="0" t="n">
        <f aca="false">IF(B438&lt;2003, 0, metadata!$H$6*(denatran!H438 + denatran!I438 + denatran!X438))</f>
        <v>0</v>
      </c>
      <c r="H438" s="0" t="n">
        <f aca="false">IF(B438&gt;2006, 0, metadata!$H$7*(denatran!H438 + denatran!I438 + denatran!X438))</f>
        <v>89.590399849112</v>
      </c>
      <c r="I438" s="0" t="n">
        <f aca="false">IF(B438&lt;2003, 0, metadata!$H$8*(denatran!H438 + denatran!I438 + denatran!X438))</f>
        <v>0</v>
      </c>
      <c r="J438" s="0" t="n">
        <f aca="false">IF(B438&lt;2003, 0, metadata!$H$9*(denatran!H438 + denatran!I438 + denatran!X438))</f>
        <v>0</v>
      </c>
      <c r="K438" s="0" t="n">
        <f aca="false">metadata!$H$10*(denatran!H438 + denatran!I438 + denatran!X438)</f>
        <v>1969.39970852811</v>
      </c>
      <c r="L438" s="5" t="n">
        <f aca="false">metadata!$H$11*(denatran!G438 + denatran!F438)</f>
        <v>364.232446548761</v>
      </c>
      <c r="M438" s="0" t="n">
        <f aca="false">metadata!$H$12*(denatran!G438 + denatran!F438)</f>
        <v>1205.16927225705</v>
      </c>
      <c r="N438" s="0" t="n">
        <f aca="false">metadata!$H$13*(denatran!G438 + denatran!F438)</f>
        <v>687.142546693038</v>
      </c>
      <c r="O438" s="0" t="n">
        <f aca="false">metadata!$H$14*(denatran!G438 + denatran!F438)</f>
        <v>1267.52042025482</v>
      </c>
      <c r="P438" s="0" t="n">
        <f aca="false">metadata!$H$15*(denatran!G438 + denatran!F438)</f>
        <v>1407.52195005764</v>
      </c>
      <c r="Q438" s="0" t="n">
        <f aca="false">metadata!$H$16*(denatran!L438 + denatran!O438)</f>
        <v>369.72494814052</v>
      </c>
      <c r="R438" s="0" t="n">
        <f aca="false">metadata!$H$17*(denatran!L438 + denatran!O438)</f>
        <v>89.4413126958672</v>
      </c>
      <c r="S438" s="0" t="n">
        <f aca="false">metadata!$H$18*(denatran!L438 + denatran!O438)</f>
        <v>167.417144791853</v>
      </c>
      <c r="T438" s="0" t="n">
        <f aca="false">metadata!$H$19*(denatran!M438 + denatran!N438)</f>
        <v>6597.28929495605</v>
      </c>
      <c r="U438" s="0" t="n">
        <f aca="false">metadata!$H$20*(denatran!M438 + denatran!N438)</f>
        <v>942.469899279435</v>
      </c>
      <c r="V438" s="0" t="n">
        <f aca="false">metadata!$H$21*(denatran!M438 + denatran!N438)</f>
        <v>314.156633093145</v>
      </c>
      <c r="W438" s="0" t="n">
        <f aca="false">IF(B438&lt;2010, 0, metadata!$H$22*(denatran!M438 + denatran!N438))</f>
        <v>0</v>
      </c>
      <c r="X438" s="0" t="n">
        <f aca="false">IF(B438&lt;2010, 0, metadata!$H$23*(denatran!M438 + denatran!N438))</f>
        <v>0</v>
      </c>
      <c r="Y438" s="0" t="n">
        <f aca="false">IF(B438&lt;2010, 0, metadata!$H$24*(denatran!M438 + denatran!N438))</f>
        <v>0</v>
      </c>
      <c r="Z438" s="0" t="n">
        <f aca="false">IF(B438&lt;2010, 0, metadata!$H$25*(denatran!M438 + denatran!N438))</f>
        <v>0</v>
      </c>
      <c r="AA438" s="0" t="n">
        <f aca="false">IF(B438&lt;2010, 0, metadata!$H$26*(denatran!M438 + denatran!N438))</f>
        <v>0</v>
      </c>
      <c r="AB438" s="0" t="n">
        <f aca="false">IF(B438&lt;2010, 0, metadata!$H$27*(denatran!M438 + denatran!N438))</f>
        <v>0</v>
      </c>
    </row>
    <row r="439" customFormat="false" ht="12.8" hidden="false" customHeight="false" outlineLevel="0" collapsed="false">
      <c r="A439" s="0" t="str">
        <f aca="false">denatran!A439</f>
        <v>MATO GROSSO</v>
      </c>
      <c r="B439" s="0" t="n">
        <f aca="false">denatran!B439</f>
        <v>1981</v>
      </c>
      <c r="C439" s="0" t="n">
        <f aca="false">metadata!$H$2*denatran!$D439</f>
        <v>6253.51595607108</v>
      </c>
      <c r="D439" s="0" t="n">
        <f aca="false">IF(B439&gt;2006, 0, metadata!$H$3*denatran!D439)</f>
        <v>475.979076720831</v>
      </c>
      <c r="E439" s="0" t="n">
        <f aca="false">IF(B439&lt;2003, 0, metadata!$H$4*denatran!D439)</f>
        <v>0</v>
      </c>
      <c r="F439" s="0" t="n">
        <f aca="false">IF(B439&lt;2003, 0, metadata!$H$5*denatran!D439)</f>
        <v>0</v>
      </c>
      <c r="G439" s="0" t="n">
        <f aca="false">IF(B439&lt;2003, 0, metadata!$H$6*(denatran!H439 + denatran!I439 + denatran!X439))</f>
        <v>0</v>
      </c>
      <c r="H439" s="0" t="n">
        <f aca="false">IF(B439&gt;2006, 0, metadata!$H$7*(denatran!H439 + denatran!I439 + denatran!X439))</f>
        <v>80.7192297586971</v>
      </c>
      <c r="I439" s="0" t="n">
        <f aca="false">IF(B439&lt;2003, 0, metadata!$H$8*(denatran!H439 + denatran!I439 + denatran!X439))</f>
        <v>0</v>
      </c>
      <c r="J439" s="0" t="n">
        <f aca="false">IF(B439&lt;2003, 0, metadata!$H$9*(denatran!H439 + denatran!I439 + denatran!X439))</f>
        <v>0</v>
      </c>
      <c r="K439" s="0" t="n">
        <f aca="false">metadata!$H$10*(denatran!H439 + denatran!I439 + denatran!X439)</f>
        <v>1774.39131678311</v>
      </c>
      <c r="L439" s="5" t="n">
        <f aca="false">metadata!$H$11*(denatran!G439 + denatran!F439)</f>
        <v>328.166439574532</v>
      </c>
      <c r="M439" s="0" t="n">
        <f aca="false">metadata!$H$12*(denatran!G439 + denatran!F439)</f>
        <v>1085.8343700807</v>
      </c>
      <c r="N439" s="0" t="n">
        <f aca="false">metadata!$H$13*(denatran!G439 + denatran!F439)</f>
        <v>619.102238598182</v>
      </c>
      <c r="O439" s="0" t="n">
        <f aca="false">metadata!$H$14*(denatran!G439 + denatran!F439)</f>
        <v>1142.01155702737</v>
      </c>
      <c r="P439" s="0" t="n">
        <f aca="false">metadata!$H$15*(denatran!G439 + denatran!F439)</f>
        <v>1268.15024677265</v>
      </c>
      <c r="Q439" s="0" t="n">
        <f aca="false">metadata!$H$16*(denatran!L439 + denatran!O439)</f>
        <v>333.115078030013</v>
      </c>
      <c r="R439" s="0" t="n">
        <f aca="false">metadata!$H$17*(denatran!L439 + denatran!O439)</f>
        <v>80.5849050967121</v>
      </c>
      <c r="S439" s="0" t="n">
        <f aca="false">metadata!$H$18*(denatran!L439 + denatran!O439)</f>
        <v>150.839632357468</v>
      </c>
      <c r="T439" s="0" t="n">
        <f aca="false">metadata!$H$19*(denatran!M439 + denatran!N439)</f>
        <v>5944.03095957863</v>
      </c>
      <c r="U439" s="0" t="n">
        <f aca="false">metadata!$H$20*(denatran!M439 + denatran!N439)</f>
        <v>849.147279939803</v>
      </c>
      <c r="V439" s="0" t="n">
        <f aca="false">metadata!$H$21*(denatran!M439 + denatran!N439)</f>
        <v>283.049093313268</v>
      </c>
      <c r="W439" s="0" t="n">
        <f aca="false">IF(B439&lt;2010, 0, metadata!$H$22*(denatran!M439 + denatran!N439))</f>
        <v>0</v>
      </c>
      <c r="X439" s="0" t="n">
        <f aca="false">IF(B439&lt;2010, 0, metadata!$H$23*(denatran!M439 + denatran!N439))</f>
        <v>0</v>
      </c>
      <c r="Y439" s="0" t="n">
        <f aca="false">IF(B439&lt;2010, 0, metadata!$H$24*(denatran!M439 + denatran!N439))</f>
        <v>0</v>
      </c>
      <c r="Z439" s="0" t="n">
        <f aca="false">IF(B439&lt;2010, 0, metadata!$H$25*(denatran!M439 + denatran!N439))</f>
        <v>0</v>
      </c>
      <c r="AA439" s="0" t="n">
        <f aca="false">IF(B439&lt;2010, 0, metadata!$H$26*(denatran!M439 + denatran!N439))</f>
        <v>0</v>
      </c>
      <c r="AB439" s="0" t="n">
        <f aca="false">IF(B439&lt;2010, 0, metadata!$H$27*(denatran!M439 + denatran!N439))</f>
        <v>0</v>
      </c>
    </row>
    <row r="440" customFormat="false" ht="12.8" hidden="false" customHeight="false" outlineLevel="0" collapsed="false">
      <c r="A440" s="0" t="str">
        <f aca="false">denatran!A440</f>
        <v>MATO GROSSO</v>
      </c>
      <c r="B440" s="0" t="n">
        <f aca="false">denatran!B440</f>
        <v>1980</v>
      </c>
      <c r="C440" s="0" t="n">
        <f aca="false">metadata!$H$2*denatran!$D440</f>
        <v>5634.29778310988</v>
      </c>
      <c r="D440" s="0" t="n">
        <f aca="false">IF(B440&gt;2006, 0, metadata!$H$3*denatran!D440)</f>
        <v>428.84800736317</v>
      </c>
      <c r="E440" s="0" t="n">
        <f aca="false">IF(B440&lt;2003, 0, metadata!$H$4*denatran!D440)</f>
        <v>0</v>
      </c>
      <c r="F440" s="0" t="n">
        <f aca="false">IF(B440&lt;2003, 0, metadata!$H$5*denatran!D440)</f>
        <v>0</v>
      </c>
      <c r="G440" s="0" t="n">
        <f aca="false">IF(B440&lt;2003, 0, metadata!$H$6*(denatran!H440 + denatran!I440 + denatran!X440))</f>
        <v>0</v>
      </c>
      <c r="H440" s="0" t="n">
        <f aca="false">IF(B440&gt;2006, 0, metadata!$H$7*(denatran!H440 + denatran!I440 + denatran!X440))</f>
        <v>72.726475870304</v>
      </c>
      <c r="I440" s="0" t="n">
        <f aca="false">IF(B440&lt;2003, 0, metadata!$H$8*(denatran!H440 + denatran!I440 + denatran!X440))</f>
        <v>0</v>
      </c>
      <c r="J440" s="0" t="n">
        <f aca="false">IF(B440&lt;2003, 0, metadata!$H$9*(denatran!H440 + denatran!I440 + denatran!X440))</f>
        <v>0</v>
      </c>
      <c r="K440" s="0" t="n">
        <f aca="false">metadata!$H$10*(denatran!H440 + denatran!I440 + denatran!X440)</f>
        <v>1598.69250078665</v>
      </c>
      <c r="L440" s="5" t="n">
        <f aca="false">metadata!$H$11*(denatran!G440 + denatran!F440)</f>
        <v>295.671659906904</v>
      </c>
      <c r="M440" s="0" t="n">
        <f aca="false">metadata!$H$12*(denatran!G440 + denatran!F440)</f>
        <v>978.315914942342</v>
      </c>
      <c r="N440" s="0" t="n">
        <f aca="false">metadata!$H$13*(denatran!G440 + denatran!F440)</f>
        <v>557.799227659388</v>
      </c>
      <c r="O440" s="0" t="n">
        <f aca="false">metadata!$H$14*(denatran!G440 + denatran!F440)</f>
        <v>1028.9304815475</v>
      </c>
      <c r="P440" s="0" t="n">
        <f aca="false">metadata!$H$15*(denatran!G440 + denatran!F440)</f>
        <v>1142.57901862467</v>
      </c>
      <c r="Q440" s="0" t="n">
        <f aca="false">metadata!$H$16*(denatran!L440 + denatran!O440)</f>
        <v>300.130288121015</v>
      </c>
      <c r="R440" s="0" t="n">
        <f aca="false">metadata!$H$17*(denatran!L440 + denatran!O440)</f>
        <v>72.6054519294431</v>
      </c>
      <c r="S440" s="0" t="n">
        <f aca="false">metadata!$H$18*(denatran!L440 + denatran!O440)</f>
        <v>135.90361201073</v>
      </c>
      <c r="T440" s="0" t="n">
        <f aca="false">metadata!$H$19*(denatran!M440 + denatran!N440)</f>
        <v>5355.45774465913</v>
      </c>
      <c r="U440" s="0" t="n">
        <f aca="false">metadata!$H$20*(denatran!M440 + denatran!N440)</f>
        <v>765.065392094161</v>
      </c>
      <c r="V440" s="0" t="n">
        <f aca="false">metadata!$H$21*(denatran!M440 + denatran!N440)</f>
        <v>255.02179736472</v>
      </c>
      <c r="W440" s="0" t="n">
        <f aca="false">IF(B440&lt;2010, 0, metadata!$H$22*(denatran!M440 + denatran!N440))</f>
        <v>0</v>
      </c>
      <c r="X440" s="0" t="n">
        <f aca="false">IF(B440&lt;2010, 0, metadata!$H$23*(denatran!M440 + denatran!N440))</f>
        <v>0</v>
      </c>
      <c r="Y440" s="0" t="n">
        <f aca="false">IF(B440&lt;2010, 0, metadata!$H$24*(denatran!M440 + denatran!N440))</f>
        <v>0</v>
      </c>
      <c r="Z440" s="0" t="n">
        <f aca="false">IF(B440&lt;2010, 0, metadata!$H$25*(denatran!M440 + denatran!N440))</f>
        <v>0</v>
      </c>
      <c r="AA440" s="0" t="n">
        <f aca="false">IF(B440&lt;2010, 0, metadata!$H$26*(denatran!M440 + denatran!N440))</f>
        <v>0</v>
      </c>
      <c r="AB440" s="0" t="n">
        <f aca="false">IF(B440&lt;2010, 0, metadata!$H$27*(denatran!M440 + denatran!N440))</f>
        <v>0</v>
      </c>
    </row>
    <row r="441" customFormat="false" ht="12.8" hidden="false" customHeight="false" outlineLevel="0" collapsed="false">
      <c r="A441" s="0" t="str">
        <f aca="false">denatran!A441</f>
        <v>MATO GROSSO</v>
      </c>
      <c r="B441" s="0" t="n">
        <f aca="false">denatran!B441</f>
        <v>1979</v>
      </c>
      <c r="C441" s="0" t="n">
        <f aca="false">metadata!$H$2*denatran!$D441</f>
        <v>5076.39410081584</v>
      </c>
      <c r="D441" s="0" t="n">
        <f aca="false">IF(B441&gt;2006, 0, metadata!$H$3*denatran!D441)</f>
        <v>386.383818982924</v>
      </c>
      <c r="E441" s="0" t="n">
        <f aca="false">IF(B441&lt;2003, 0, metadata!$H$4*denatran!D441)</f>
        <v>0</v>
      </c>
      <c r="F441" s="0" t="n">
        <f aca="false">IF(B441&lt;2003, 0, metadata!$H$5*denatran!D441)</f>
        <v>0</v>
      </c>
      <c r="G441" s="0" t="n">
        <f aca="false">IF(B441&lt;2003, 0, metadata!$H$6*(denatran!H441 + denatran!I441 + denatran!X441))</f>
        <v>0</v>
      </c>
      <c r="H441" s="0" t="n">
        <f aca="false">IF(B441&gt;2006, 0, metadata!$H$7*(denatran!H441 + denatran!I441 + denatran!X441))</f>
        <v>65.5251581107168</v>
      </c>
      <c r="I441" s="0" t="n">
        <f aca="false">IF(B441&lt;2003, 0, metadata!$H$8*(denatran!H441 + denatran!I441 + denatran!X441))</f>
        <v>0</v>
      </c>
      <c r="J441" s="0" t="n">
        <f aca="false">IF(B441&lt;2003, 0, metadata!$H$9*(denatran!H441 + denatran!I441 + denatran!X441))</f>
        <v>0</v>
      </c>
      <c r="K441" s="0" t="n">
        <f aca="false">metadata!$H$10*(denatran!H441 + denatran!I441 + denatran!X441)</f>
        <v>1440.39124171609</v>
      </c>
      <c r="L441" s="5" t="n">
        <f aca="false">metadata!$H$11*(denatran!G441 + denatran!F441)</f>
        <v>266.394487460224</v>
      </c>
      <c r="M441" s="0" t="n">
        <f aca="false">metadata!$H$12*(denatran!G441 + denatran!F441)</f>
        <v>881.443851660671</v>
      </c>
      <c r="N441" s="0" t="n">
        <f aca="false">metadata!$H$13*(denatran!G441 + denatran!F441)</f>
        <v>502.566392074297</v>
      </c>
      <c r="O441" s="0" t="n">
        <f aca="false">metadata!$H$14*(denatran!G441 + denatran!F441)</f>
        <v>927.04660416339</v>
      </c>
      <c r="P441" s="0" t="n">
        <f aca="false">metadata!$H$15*(denatran!G441 + denatran!F441)</f>
        <v>1029.44175354906</v>
      </c>
      <c r="Q441" s="0" t="n">
        <f aca="false">metadata!$H$16*(denatran!L441 + denatran!O441)</f>
        <v>270.411625857079</v>
      </c>
      <c r="R441" s="0" t="n">
        <f aca="false">metadata!$H$17*(denatran!L441 + denatran!O441)</f>
        <v>65.4161178641603</v>
      </c>
      <c r="S441" s="0" t="n">
        <f aca="false">metadata!$H$18*(denatran!L441 + denatran!O441)</f>
        <v>122.44654451154</v>
      </c>
      <c r="T441" s="0" t="n">
        <f aca="false">metadata!$H$19*(denatran!M441 + denatran!N441)</f>
        <v>4825.16458105102</v>
      </c>
      <c r="U441" s="0" t="n">
        <f aca="false">metadata!$H$20*(denatran!M441 + denatran!N441)</f>
        <v>689.309225864431</v>
      </c>
      <c r="V441" s="0" t="n">
        <f aca="false">metadata!$H$21*(denatran!M441 + denatran!N441)</f>
        <v>229.76974195481</v>
      </c>
      <c r="W441" s="0" t="n">
        <f aca="false">IF(B441&lt;2010, 0, metadata!$H$22*(denatran!M441 + denatran!N441))</f>
        <v>0</v>
      </c>
      <c r="X441" s="0" t="n">
        <f aca="false">IF(B441&lt;2010, 0, metadata!$H$23*(denatran!M441 + denatran!N441))</f>
        <v>0</v>
      </c>
      <c r="Y441" s="0" t="n">
        <f aca="false">IF(B441&lt;2010, 0, metadata!$H$24*(denatran!M441 + denatran!N441))</f>
        <v>0</v>
      </c>
      <c r="Z441" s="0" t="n">
        <f aca="false">IF(B441&lt;2010, 0, metadata!$H$25*(denatran!M441 + denatran!N441))</f>
        <v>0</v>
      </c>
      <c r="AA441" s="0" t="n">
        <f aca="false">IF(B441&lt;2010, 0, metadata!$H$26*(denatran!M441 + denatran!N441))</f>
        <v>0</v>
      </c>
      <c r="AB441" s="0" t="n">
        <f aca="false">IF(B441&lt;2010, 0, metadata!$H$27*(denatran!M441 + denatran!N441))</f>
        <v>0</v>
      </c>
    </row>
    <row r="442" customFormat="false" ht="12.8" hidden="false" customHeight="false" outlineLevel="0" collapsed="false">
      <c r="A442" s="0" t="str">
        <f aca="false">denatran!A442</f>
        <v>MATO GROSSO DO SUL</v>
      </c>
      <c r="B442" s="0" t="n">
        <f aca="false">denatran!B442</f>
        <v>2018</v>
      </c>
      <c r="C442" s="0" t="n">
        <f aca="false">metadata!$H$2*denatran!$D442</f>
        <v>191022.386857615</v>
      </c>
      <c r="D442" s="0" t="n">
        <f aca="false">IF(B442&gt;2006, 0, metadata!$H$3*denatran!D442)</f>
        <v>0</v>
      </c>
      <c r="E442" s="0" t="n">
        <f aca="false">IF(B442&lt;2003, 0, metadata!$H$4*denatran!D442)</f>
        <v>241960.480033938</v>
      </c>
      <c r="F442" s="0" t="n">
        <f aca="false">IF(B442&lt;2003, 0, metadata!$H$5*denatran!D442)</f>
        <v>285917.686824437</v>
      </c>
      <c r="G442" s="0" t="n">
        <f aca="false">IF(B442&lt;2003, 0, metadata!$H$6*(denatran!H442 + denatran!I442 + denatran!X442))</f>
        <v>56873.0441108534</v>
      </c>
      <c r="H442" s="0" t="n">
        <f aca="false">IF(B442&gt;2006, 0, metadata!$H$7*(denatran!H442 + denatran!I442 + denatran!X442))</f>
        <v>0</v>
      </c>
      <c r="I442" s="0" t="n">
        <f aca="false">IF(B442&lt;2003, 0, metadata!$H$8*(denatran!H442 + denatran!I442 + denatran!X442))</f>
        <v>49711.0802916927</v>
      </c>
      <c r="J442" s="0" t="n">
        <f aca="false">IF(B442&lt;2003, 0, metadata!$H$9*(denatran!H442 + denatran!I442 + denatran!X442))</f>
        <v>58742.1428679224</v>
      </c>
      <c r="K442" s="0" t="n">
        <f aca="false">metadata!$H$10*(denatran!H442 + denatran!I442 + denatran!X442)</f>
        <v>48360.7434029811</v>
      </c>
      <c r="L442" s="5" t="n">
        <f aca="false">metadata!$H$11*(denatran!G442 + denatran!F442)</f>
        <v>5236.02178619737</v>
      </c>
      <c r="M442" s="0" t="n">
        <f aca="false">metadata!$H$12*(denatran!G442 + denatran!F442)</f>
        <v>17324.9050857109</v>
      </c>
      <c r="N442" s="0" t="n">
        <f aca="false">metadata!$H$13*(denatran!G442 + denatran!F442)</f>
        <v>9878.01438010062</v>
      </c>
      <c r="O442" s="0" t="n">
        <f aca="false">metadata!$H$14*(denatran!G442 + denatran!F442)</f>
        <v>18221.2337143221</v>
      </c>
      <c r="P442" s="0" t="n">
        <f aca="false">metadata!$H$15*(denatran!G442 + denatran!F442)</f>
        <v>20233.8250336689</v>
      </c>
      <c r="Q442" s="0" t="n">
        <f aca="false">metadata!$H$16*(denatran!L442 + denatran!O442)</f>
        <v>8054.38748742158</v>
      </c>
      <c r="R442" s="0" t="n">
        <f aca="false">metadata!$H$17*(denatran!L442 + denatran!O442)</f>
        <v>1948.46194031341</v>
      </c>
      <c r="S442" s="0" t="n">
        <f aca="false">metadata!$H$18*(denatran!L442 + denatran!O442)</f>
        <v>3647.150572265</v>
      </c>
      <c r="T442" s="0" t="n">
        <f aca="false">metadata!$H$19*(denatran!M442 + denatran!N442)</f>
        <v>291911.14659572</v>
      </c>
      <c r="U442" s="0" t="n">
        <f aca="false">metadata!$H$20*(denatran!M442 + denatran!N442)</f>
        <v>41701.5923708172</v>
      </c>
      <c r="V442" s="0" t="n">
        <f aca="false">metadata!$H$21*(denatran!M442 + denatran!N442)</f>
        <v>13900.5307902724</v>
      </c>
      <c r="W442" s="0" t="n">
        <f aca="false">IF(B442&lt;2010, 0, metadata!$H$22*(denatran!M442 + denatran!N442))</f>
        <v>50467.854767955</v>
      </c>
      <c r="X442" s="0" t="n">
        <f aca="false">IF(B442&lt;2010, 0, metadata!$H$23*(denatran!M442 + denatran!N442))</f>
        <v>7904.6037588363</v>
      </c>
      <c r="Y442" s="0" t="n">
        <f aca="false">IF(B442&lt;2010, 0, metadata!$H$24*(denatran!M442 + denatran!N442))</f>
        <v>2432.18577194963</v>
      </c>
      <c r="Z442" s="0" t="n">
        <f aca="false">IF(B442&lt;2010, 0, metadata!$H$25*(denatran!M442 + denatran!N442))</f>
        <v>59636.4013338931</v>
      </c>
      <c r="AA442" s="0" t="n">
        <f aca="false">IF(B442&lt;2010, 0, metadata!$H$26*(denatran!M442 + denatran!N442))</f>
        <v>9340.6411727784</v>
      </c>
      <c r="AB442" s="0" t="n">
        <f aca="false">IF(B442&lt;2010, 0, metadata!$H$27*(denatran!M442 + denatran!N442))</f>
        <v>2874.04343777797</v>
      </c>
    </row>
    <row r="443" customFormat="false" ht="12.8" hidden="false" customHeight="false" outlineLevel="0" collapsed="false">
      <c r="A443" s="0" t="str">
        <f aca="false">denatran!A443</f>
        <v>MATO GROSSO DO SUL</v>
      </c>
      <c r="B443" s="0" t="n">
        <f aca="false">denatran!B443</f>
        <v>2017</v>
      </c>
      <c r="C443" s="0" t="n">
        <f aca="false">metadata!$H$2*denatran!$D443</f>
        <v>183398.837166148</v>
      </c>
      <c r="D443" s="0" t="n">
        <f aca="false">IF(B443&gt;2006, 0, metadata!$H$3*denatran!D443)</f>
        <v>0</v>
      </c>
      <c r="E443" s="0" t="n">
        <f aca="false">IF(B443&lt;2003, 0, metadata!$H$4*denatran!D443)</f>
        <v>232304.032047636</v>
      </c>
      <c r="F443" s="0" t="n">
        <f aca="false">IF(B443&lt;2003, 0, metadata!$H$5*denatran!D443)</f>
        <v>274506.942099527</v>
      </c>
      <c r="G443" s="0" t="n">
        <f aca="false">IF(B443&lt;2003, 0, metadata!$H$6*(denatran!H443 + denatran!I443 + denatran!X443))</f>
        <v>53570.3100230308</v>
      </c>
      <c r="H443" s="0" t="n">
        <f aca="false">IF(B443&gt;2006, 0, metadata!$H$7*(denatran!H443 + denatran!I443 + denatran!X443))</f>
        <v>0</v>
      </c>
      <c r="I443" s="0" t="n">
        <f aca="false">IF(B443&lt;2003, 0, metadata!$H$8*(denatran!H443 + denatran!I443 + denatran!X443))</f>
        <v>46824.2561030341</v>
      </c>
      <c r="J443" s="0" t="n">
        <f aca="false">IF(B443&lt;2003, 0, metadata!$H$9*(denatran!H443 + denatran!I443 + denatran!X443))</f>
        <v>55330.8663893241</v>
      </c>
      <c r="K443" s="0" t="n">
        <f aca="false">metadata!$H$10*(denatran!H443 + denatran!I443 + denatran!X443)</f>
        <v>45552.3360415226</v>
      </c>
      <c r="L443" s="5" t="n">
        <f aca="false">metadata!$H$11*(denatran!G443 + denatran!F443)</f>
        <v>5023.31347880537</v>
      </c>
      <c r="M443" s="0" t="n">
        <f aca="false">metadata!$H$12*(denatran!G443 + denatran!F443)</f>
        <v>16621.0976175635</v>
      </c>
      <c r="N443" s="0" t="n">
        <f aca="false">metadata!$H$13*(denatran!G443 + denatran!F443)</f>
        <v>9476.72962518921</v>
      </c>
      <c r="O443" s="0" t="n">
        <f aca="false">metadata!$H$14*(denatran!G443 + denatran!F443)</f>
        <v>17481.0137648589</v>
      </c>
      <c r="P443" s="0" t="n">
        <f aca="false">metadata!$H$15*(denatran!G443 + denatran!F443)</f>
        <v>19411.8455135831</v>
      </c>
      <c r="Q443" s="0" t="n">
        <f aca="false">metadata!$H$16*(denatran!L443 + denatran!O443)</f>
        <v>7787.6780995597</v>
      </c>
      <c r="R443" s="0" t="n">
        <f aca="false">metadata!$H$17*(denatran!L443 + denatran!O443)</f>
        <v>1883.94144236311</v>
      </c>
      <c r="S443" s="0" t="n">
        <f aca="false">metadata!$H$18*(denatran!L443 + denatran!O443)</f>
        <v>3526.38045807718</v>
      </c>
      <c r="T443" s="0" t="n">
        <f aca="false">metadata!$H$19*(denatran!M443 + denatran!N443)</f>
        <v>283026.188575739</v>
      </c>
      <c r="U443" s="0" t="n">
        <f aca="false">metadata!$H$20*(denatran!M443 + denatran!N443)</f>
        <v>40432.312653677</v>
      </c>
      <c r="V443" s="0" t="n">
        <f aca="false">metadata!$H$21*(denatran!M443 + denatran!N443)</f>
        <v>13477.4375512257</v>
      </c>
      <c r="W443" s="0" t="n">
        <f aca="false">IF(B443&lt;2010, 0, metadata!$H$22*(denatran!M443 + denatran!N443))</f>
        <v>48931.754566914</v>
      </c>
      <c r="X443" s="0" t="n">
        <f aca="false">IF(B443&lt;2010, 0, metadata!$H$23*(denatran!M443 + denatran!N443))</f>
        <v>7664.00975144434</v>
      </c>
      <c r="Y443" s="0" t="n">
        <f aca="false">IF(B443&lt;2010, 0, metadata!$H$24*(denatran!M443 + denatran!N443))</f>
        <v>2358.15684659826</v>
      </c>
      <c r="Z443" s="0" t="n">
        <f aca="false">IF(B443&lt;2010, 0, metadata!$H$25*(denatran!M443 + denatran!N443))</f>
        <v>57821.2362451538</v>
      </c>
      <c r="AA443" s="0" t="n">
        <f aca="false">IF(B443&lt;2010, 0, metadata!$H$26*(denatran!M443 + denatran!N443))</f>
        <v>9056.33820707226</v>
      </c>
      <c r="AB443" s="0" t="n">
        <f aca="false">IF(B443&lt;2010, 0, metadata!$H$27*(denatran!M443 + denatran!N443))</f>
        <v>2786.56560217608</v>
      </c>
    </row>
    <row r="444" customFormat="false" ht="12.8" hidden="false" customHeight="false" outlineLevel="0" collapsed="false">
      <c r="A444" s="0" t="str">
        <f aca="false">denatran!A444</f>
        <v>MATO GROSSO DO SUL</v>
      </c>
      <c r="B444" s="0" t="n">
        <f aca="false">denatran!B444</f>
        <v>2016</v>
      </c>
      <c r="C444" s="0" t="n">
        <f aca="false">metadata!$H$2*denatran!$D444</f>
        <v>176328.216858542</v>
      </c>
      <c r="D444" s="0" t="n">
        <f aca="false">IF(B444&gt;2006, 0, metadata!$H$3*denatran!D444)</f>
        <v>0</v>
      </c>
      <c r="E444" s="0" t="n">
        <f aca="false">IF(B444&lt;2003, 0, metadata!$H$4*denatran!D444)</f>
        <v>223347.957778491</v>
      </c>
      <c r="F444" s="0" t="n">
        <f aca="false">IF(B444&lt;2003, 0, metadata!$H$5*denatran!D444)</f>
        <v>263923.808698144</v>
      </c>
      <c r="G444" s="0" t="n">
        <f aca="false">IF(B444&lt;2003, 0, metadata!$H$6*(denatran!H444 + denatran!I444 + denatran!X444))</f>
        <v>50674.5891094672</v>
      </c>
      <c r="H444" s="0" t="n">
        <f aca="false">IF(B444&gt;2006, 0, metadata!$H$7*(denatran!H444 + denatran!I444 + denatran!X444))</f>
        <v>0</v>
      </c>
      <c r="I444" s="0" t="n">
        <f aca="false">IF(B444&lt;2003, 0, metadata!$H$8*(denatran!H444 + denatran!I444 + denatran!X444))</f>
        <v>44293.1903391563</v>
      </c>
      <c r="J444" s="0" t="n">
        <f aca="false">IF(B444&lt;2003, 0, metadata!$H$9*(denatran!H444 + denatran!I444 + denatran!X444))</f>
        <v>52339.9793307972</v>
      </c>
      <c r="K444" s="0" t="n">
        <f aca="false">metadata!$H$10*(denatran!H444 + denatran!I444 + denatran!X444)</f>
        <v>43090.0233896003</v>
      </c>
      <c r="L444" s="5" t="n">
        <f aca="false">metadata!$H$11*(denatran!G444 + denatran!F444)</f>
        <v>4811.34374192515</v>
      </c>
      <c r="M444" s="0" t="n">
        <f aca="false">metadata!$H$12*(denatran!G444 + denatran!F444)</f>
        <v>15919.733925347</v>
      </c>
      <c r="N444" s="0" t="n">
        <f aca="false">metadata!$H$13*(denatran!G444 + denatran!F444)</f>
        <v>9076.83822012124</v>
      </c>
      <c r="O444" s="0" t="n">
        <f aca="false">metadata!$H$14*(denatran!G444 + denatran!F444)</f>
        <v>16743.3640235535</v>
      </c>
      <c r="P444" s="0" t="n">
        <f aca="false">metadata!$H$15*(denatran!G444 + denatran!F444)</f>
        <v>18592.7200890531</v>
      </c>
      <c r="Q444" s="0" t="n">
        <f aca="false">metadata!$H$16*(denatran!L444 + denatran!O444)</f>
        <v>7476.12377037592</v>
      </c>
      <c r="R444" s="0" t="n">
        <f aca="false">metadata!$H$17*(denatran!L444 + denatran!O444)</f>
        <v>1808.57236511142</v>
      </c>
      <c r="S444" s="0" t="n">
        <f aca="false">metadata!$H$18*(denatran!L444 + denatran!O444)</f>
        <v>3385.30386451264</v>
      </c>
      <c r="T444" s="0" t="n">
        <f aca="false">metadata!$H$19*(denatran!M444 + denatran!N444)</f>
        <v>275333.389479958</v>
      </c>
      <c r="U444" s="0" t="n">
        <f aca="false">metadata!$H$20*(denatran!M444 + denatran!N444)</f>
        <v>39333.3413542796</v>
      </c>
      <c r="V444" s="0" t="n">
        <f aca="false">metadata!$H$21*(denatran!M444 + denatran!N444)</f>
        <v>13111.1137847599</v>
      </c>
      <c r="W444" s="0" t="n">
        <f aca="false">IF(B444&lt;2010, 0, metadata!$H$22*(denatran!M444 + denatran!N444))</f>
        <v>47601.7640131012</v>
      </c>
      <c r="X444" s="0" t="n">
        <f aca="false">IF(B444&lt;2010, 0, metadata!$H$23*(denatran!M444 + denatran!N444))</f>
        <v>7455.6979779556</v>
      </c>
      <c r="Y444" s="0" t="n">
        <f aca="false">IF(B444&lt;2010, 0, metadata!$H$24*(denatran!M444 + denatran!N444))</f>
        <v>2294.06091629403</v>
      </c>
      <c r="Z444" s="0" t="n">
        <f aca="false">IF(B444&lt;2010, 0, metadata!$H$25*(denatran!M444 + denatran!N444))</f>
        <v>56249.6249531315</v>
      </c>
      <c r="AA444" s="0" t="n">
        <f aca="false">IF(B444&lt;2010, 0, metadata!$H$26*(denatran!M444 + denatran!N444))</f>
        <v>8810.18222157478</v>
      </c>
      <c r="AB444" s="0" t="n">
        <f aca="false">IF(B444&lt;2010, 0, metadata!$H$27*(denatran!M444 + denatran!N444))</f>
        <v>2710.82529894608</v>
      </c>
    </row>
    <row r="445" customFormat="false" ht="12.8" hidden="false" customHeight="false" outlineLevel="0" collapsed="false">
      <c r="A445" s="0" t="str">
        <f aca="false">denatran!A445</f>
        <v>MATO GROSSO DO SUL</v>
      </c>
      <c r="B445" s="0" t="n">
        <f aca="false">denatran!B445</f>
        <v>2015</v>
      </c>
      <c r="C445" s="0" t="n">
        <f aca="false">metadata!$H$2*denatran!$D445</f>
        <v>169997.266569855</v>
      </c>
      <c r="D445" s="0" t="n">
        <f aca="false">IF(B445&gt;2006, 0, metadata!$H$3*denatran!D445)</f>
        <v>0</v>
      </c>
      <c r="E445" s="0" t="n">
        <f aca="false">IF(B445&lt;2003, 0, metadata!$H$4*denatran!D445)</f>
        <v>215328.79418138</v>
      </c>
      <c r="F445" s="0" t="n">
        <f aca="false">IF(B445&lt;2003, 0, metadata!$H$5*denatran!D445)</f>
        <v>254447.795484618</v>
      </c>
      <c r="G445" s="0" t="n">
        <f aca="false">IF(B445&lt;2003, 0, metadata!$H$6*(denatran!H445 + denatran!I445 + denatran!X445))</f>
        <v>48060.2209920905</v>
      </c>
      <c r="H445" s="0" t="n">
        <f aca="false">IF(B445&gt;2006, 0, metadata!$H$7*(denatran!H445 + denatran!I445 + denatran!X445))</f>
        <v>0</v>
      </c>
      <c r="I445" s="0" t="n">
        <f aca="false">IF(B445&lt;2003, 0, metadata!$H$8*(denatran!H445 + denatran!I445 + denatran!X445))</f>
        <v>42008.0469038648</v>
      </c>
      <c r="J445" s="0" t="n">
        <f aca="false">IF(B445&lt;2003, 0, metadata!$H$9*(denatran!H445 + denatran!I445 + denatran!X445))</f>
        <v>49639.691560708</v>
      </c>
      <c r="K445" s="0" t="n">
        <f aca="false">metadata!$H$10*(denatran!H445 + denatran!I445 + denatran!X445)</f>
        <v>40866.9529058232</v>
      </c>
      <c r="L445" s="5" t="n">
        <f aca="false">metadata!$H$11*(denatran!G445 + denatran!F445)</f>
        <v>4673.00948506917</v>
      </c>
      <c r="M445" s="0" t="n">
        <f aca="false">metadata!$H$12*(denatran!G445 + denatran!F445)</f>
        <v>15462.0146934581</v>
      </c>
      <c r="N445" s="0" t="n">
        <f aca="false">metadata!$H$13*(denatran!G445 + denatran!F445)</f>
        <v>8815.86379444447</v>
      </c>
      <c r="O445" s="0" t="n">
        <f aca="false">metadata!$H$14*(denatran!G445 + denatran!F445)</f>
        <v>16261.9640355866</v>
      </c>
      <c r="P445" s="0" t="n">
        <f aca="false">metadata!$H$15*(denatran!G445 + denatran!F445)</f>
        <v>18058.1479914417</v>
      </c>
      <c r="Q445" s="0" t="n">
        <f aca="false">metadata!$H$16*(denatran!L445 + denatran!O445)</f>
        <v>7296.1539400709</v>
      </c>
      <c r="R445" s="0" t="n">
        <f aca="false">metadata!$H$17*(denatran!L445 + denatran!O445)</f>
        <v>1765.03530344142</v>
      </c>
      <c r="S445" s="0" t="n">
        <f aca="false">metadata!$H$18*(denatran!L445 + denatran!O445)</f>
        <v>3303.81075648767</v>
      </c>
      <c r="T445" s="0" t="n">
        <f aca="false">metadata!$H$19*(denatran!M445 + denatran!N445)</f>
        <v>268052.769757255</v>
      </c>
      <c r="U445" s="0" t="n">
        <f aca="false">metadata!$H$20*(denatran!M445 + denatran!N445)</f>
        <v>38293.252822465</v>
      </c>
      <c r="V445" s="0" t="n">
        <f aca="false">metadata!$H$21*(denatran!M445 + denatran!N445)</f>
        <v>12764.4176074883</v>
      </c>
      <c r="W445" s="0" t="n">
        <f aca="false">IF(B445&lt;2010, 0, metadata!$H$22*(denatran!M445 + denatran!N445))</f>
        <v>46343.034214424</v>
      </c>
      <c r="X445" s="0" t="n">
        <f aca="false">IF(B445&lt;2010, 0, metadata!$H$23*(denatran!M445 + denatran!N445))</f>
        <v>7258.54752756038</v>
      </c>
      <c r="Y445" s="0" t="n">
        <f aca="false">IF(B445&lt;2010, 0, metadata!$H$24*(denatran!M445 + denatran!N445))</f>
        <v>2233.39923924935</v>
      </c>
      <c r="Z445" s="0" t="n">
        <f aca="false">IF(B445&lt;2010, 0, metadata!$H$25*(denatran!M445 + denatran!N445))</f>
        <v>54762.2204301933</v>
      </c>
      <c r="AA445" s="0" t="n">
        <f aca="false">IF(B445&lt;2010, 0, metadata!$H$26*(denatran!M445 + denatran!N445))</f>
        <v>8577.21524810253</v>
      </c>
      <c r="AB445" s="0" t="n">
        <f aca="false">IF(B445&lt;2010, 0, metadata!$H$27*(denatran!M445 + denatran!N445))</f>
        <v>2639.14315326232</v>
      </c>
    </row>
    <row r="446" customFormat="false" ht="12.8" hidden="false" customHeight="false" outlineLevel="0" collapsed="false">
      <c r="A446" s="0" t="str">
        <f aca="false">denatran!A446</f>
        <v>MATO GROSSO DO SUL</v>
      </c>
      <c r="B446" s="0" t="n">
        <f aca="false">denatran!B446</f>
        <v>2014</v>
      </c>
      <c r="C446" s="0" t="n">
        <f aca="false">metadata!$H$2*denatran!$D446</f>
        <v>161892.931366091</v>
      </c>
      <c r="D446" s="0" t="n">
        <f aca="false">IF(B446&gt;2006, 0, metadata!$H$3*denatran!D446)</f>
        <v>0</v>
      </c>
      <c r="E446" s="0" t="n">
        <f aca="false">IF(B446&lt;2003, 0, metadata!$H$4*denatran!D446)</f>
        <v>205063.354258257</v>
      </c>
      <c r="F446" s="0" t="n">
        <f aca="false">IF(B446&lt;2003, 0, metadata!$H$5*denatran!D446)</f>
        <v>242317.422637602</v>
      </c>
      <c r="G446" s="0" t="n">
        <f aca="false">IF(B446&lt;2003, 0, metadata!$H$6*(denatran!H446 + denatran!I446 + denatran!X446))</f>
        <v>44975.8777919447</v>
      </c>
      <c r="H446" s="0" t="n">
        <f aca="false">IF(B446&gt;2006, 0, metadata!$H$7*(denatran!H446 + denatran!I446 + denatran!X446))</f>
        <v>0</v>
      </c>
      <c r="I446" s="0" t="n">
        <f aca="false">IF(B446&lt;2003, 0, metadata!$H$8*(denatran!H446 + denatran!I446 + denatran!X446))</f>
        <v>39312.111863519</v>
      </c>
      <c r="J446" s="0" t="n">
        <f aca="false">IF(B446&lt;2003, 0, metadata!$H$9*(denatran!H446 + denatran!I446 + denatran!X446))</f>
        <v>46453.9832563745</v>
      </c>
      <c r="K446" s="0" t="n">
        <f aca="false">metadata!$H$10*(denatran!H446 + denatran!I446 + denatran!X446)</f>
        <v>38244.2494370543</v>
      </c>
      <c r="L446" s="5" t="n">
        <f aca="false">metadata!$H$11*(denatran!G446 + denatran!F446)</f>
        <v>4543.9812166616</v>
      </c>
      <c r="M446" s="0" t="n">
        <f aca="false">metadata!$H$12*(denatran!G446 + denatran!F446)</f>
        <v>15035.0870383006</v>
      </c>
      <c r="N446" s="0" t="n">
        <f aca="false">metadata!$H$13*(denatran!G446 + denatran!F446)</f>
        <v>8572.44557679509</v>
      </c>
      <c r="O446" s="0" t="n">
        <f aca="false">metadata!$H$14*(denatran!G446 + denatran!F446)</f>
        <v>15812.9486704087</v>
      </c>
      <c r="P446" s="0" t="n">
        <f aca="false">metadata!$H$15*(denatran!G446 + denatran!F446)</f>
        <v>17559.5374978341</v>
      </c>
      <c r="Q446" s="0" t="n">
        <f aca="false">metadata!$H$16*(denatran!L446 + denatran!O446)</f>
        <v>7058.9478030787</v>
      </c>
      <c r="R446" s="0" t="n">
        <f aca="false">metadata!$H$17*(denatran!L446 + denatran!O446)</f>
        <v>1707.6520287157</v>
      </c>
      <c r="S446" s="0" t="n">
        <f aca="false">metadata!$H$18*(denatran!L446 + denatran!O446)</f>
        <v>3196.40016820558</v>
      </c>
      <c r="T446" s="0" t="n">
        <f aca="false">metadata!$H$19*(denatran!M446 + denatran!N446)</f>
        <v>257430.335854885</v>
      </c>
      <c r="U446" s="0" t="n">
        <f aca="false">metadata!$H$20*(denatran!M446 + denatran!N446)</f>
        <v>36775.7622649836</v>
      </c>
      <c r="V446" s="0" t="n">
        <f aca="false">metadata!$H$21*(denatran!M446 + denatran!N446)</f>
        <v>12258.5874216612</v>
      </c>
      <c r="W446" s="0" t="n">
        <f aca="false">IF(B446&lt;2010, 0, metadata!$H$22*(denatran!M446 + denatran!N446))</f>
        <v>44506.5457564843</v>
      </c>
      <c r="X446" s="0" t="n">
        <f aca="false">IF(B446&lt;2010, 0, metadata!$H$23*(denatran!M446 + denatran!N446))</f>
        <v>6970.90475703969</v>
      </c>
      <c r="Y446" s="0" t="n">
        <f aca="false">IF(B446&lt;2010, 0, metadata!$H$24*(denatran!M446 + denatran!N446))</f>
        <v>2144.89377139683</v>
      </c>
      <c r="Z446" s="0" t="n">
        <f aca="false">IF(B446&lt;2010, 0, metadata!$H$25*(denatran!M446 + denatran!N446))</f>
        <v>52592.0952440461</v>
      </c>
      <c r="AA446" s="0" t="n">
        <f aca="false">IF(B446&lt;2010, 0, metadata!$H$26*(denatran!M446 + denatran!N446))</f>
        <v>8237.31612256141</v>
      </c>
      <c r="AB446" s="0" t="n">
        <f aca="false">IF(B446&lt;2010, 0, metadata!$H$27*(denatran!M446 + denatran!N446))</f>
        <v>2534.55880694197</v>
      </c>
    </row>
    <row r="447" customFormat="false" ht="12.8" hidden="false" customHeight="false" outlineLevel="0" collapsed="false">
      <c r="A447" s="0" t="str">
        <f aca="false">denatran!A447</f>
        <v>MATO GROSSO DO SUL</v>
      </c>
      <c r="B447" s="0" t="n">
        <f aca="false">denatran!B447</f>
        <v>2013</v>
      </c>
      <c r="C447" s="0" t="n">
        <f aca="false">metadata!$H$2*denatran!$D447</f>
        <v>151273.197203625</v>
      </c>
      <c r="D447" s="0" t="n">
        <f aca="false">IF(B447&gt;2006, 0, metadata!$H$3*denatran!D447)</f>
        <v>0</v>
      </c>
      <c r="E447" s="0" t="n">
        <f aca="false">IF(B447&lt;2003, 0, metadata!$H$4*denatran!D447)</f>
        <v>191611.75825397</v>
      </c>
      <c r="F447" s="0" t="n">
        <f aca="false">IF(B447&lt;2003, 0, metadata!$H$5*denatran!D447)</f>
        <v>226422.061489769</v>
      </c>
      <c r="G447" s="0" t="n">
        <f aca="false">IF(B447&lt;2003, 0, metadata!$H$6*(denatran!H447 + denatran!I447 + denatran!X447))</f>
        <v>41000.057192645</v>
      </c>
      <c r="H447" s="0" t="n">
        <f aca="false">IF(B447&gt;2006, 0, metadata!$H$7*(denatran!H447 + denatran!I447 + denatran!X447))</f>
        <v>0</v>
      </c>
      <c r="I447" s="0" t="n">
        <f aca="false">IF(B447&lt;2003, 0, metadata!$H$8*(denatran!H447 + denatran!I447 + denatran!X447))</f>
        <v>35836.9622539444</v>
      </c>
      <c r="J447" s="0" t="n">
        <f aca="false">IF(B447&lt;2003, 0, metadata!$H$9*(denatran!H447 + denatran!I447 + denatran!X447))</f>
        <v>42347.4996785644</v>
      </c>
      <c r="K447" s="0" t="n">
        <f aca="false">metadata!$H$10*(denatran!H447 + denatran!I447 + denatran!X447)</f>
        <v>34863.4977501172</v>
      </c>
      <c r="L447" s="5" t="n">
        <f aca="false">metadata!$H$11*(denatran!G447 + denatran!F447)</f>
        <v>4320.34206569529</v>
      </c>
      <c r="M447" s="0" t="n">
        <f aca="false">metadata!$H$12*(denatran!G447 + denatran!F447)</f>
        <v>14295.1116863733</v>
      </c>
      <c r="N447" s="0" t="n">
        <f aca="false">metadata!$H$13*(denatran!G447 + denatran!F447)</f>
        <v>8150.53924420072</v>
      </c>
      <c r="O447" s="0" t="n">
        <f aca="false">metadata!$H$14*(denatran!G447 + denatran!F447)</f>
        <v>15034.6896402091</v>
      </c>
      <c r="P447" s="0" t="n">
        <f aca="false">metadata!$H$15*(denatran!G447 + denatran!F447)</f>
        <v>16695.3173635216</v>
      </c>
      <c r="Q447" s="0" t="n">
        <f aca="false">metadata!$H$16*(denatran!L447 + denatran!O447)</f>
        <v>6660.65391633808</v>
      </c>
      <c r="R447" s="0" t="n">
        <f aca="false">metadata!$H$17*(denatran!L447 + denatran!O447)</f>
        <v>1611.29951518372</v>
      </c>
      <c r="S447" s="0" t="n">
        <f aca="false">metadata!$H$18*(denatran!L447 + denatran!O447)</f>
        <v>3016.04656847819</v>
      </c>
      <c r="T447" s="0" t="n">
        <f aca="false">metadata!$H$19*(denatran!M447 + denatran!N447)</f>
        <v>244226.005496076</v>
      </c>
      <c r="U447" s="0" t="n">
        <f aca="false">metadata!$H$20*(denatran!M447 + denatran!N447)</f>
        <v>34889.4293565823</v>
      </c>
      <c r="V447" s="0" t="n">
        <f aca="false">metadata!$H$21*(denatran!M447 + denatran!N447)</f>
        <v>11629.8097855274</v>
      </c>
      <c r="W447" s="0" t="n">
        <f aca="false">IF(B447&lt;2010, 0, metadata!$H$22*(denatran!M447 + denatran!N447))</f>
        <v>42223.6790875407</v>
      </c>
      <c r="X447" s="0" t="n">
        <f aca="false">IF(B447&lt;2010, 0, metadata!$H$23*(denatran!M447 + denatran!N447))</f>
        <v>6613.34732696419</v>
      </c>
      <c r="Y447" s="0" t="n">
        <f aca="false">IF(B447&lt;2010, 0, metadata!$H$24*(denatran!M447 + denatran!N447))</f>
        <v>2034.87610060437</v>
      </c>
      <c r="Z447" s="0" t="n">
        <f aca="false">IF(B447&lt;2010, 0, metadata!$H$25*(denatran!M447 + denatran!N447))</f>
        <v>49894.4978627654</v>
      </c>
      <c r="AA447" s="0" t="n">
        <f aca="false">IF(B447&lt;2010, 0, metadata!$H$26*(denatran!M447 + denatran!N447))</f>
        <v>7814.80087007166</v>
      </c>
      <c r="AB447" s="0" t="n">
        <f aca="false">IF(B447&lt;2010, 0, metadata!$H$27*(denatran!M447 + denatran!N447))</f>
        <v>2404.5541138682</v>
      </c>
    </row>
    <row r="448" customFormat="false" ht="12.8" hidden="false" customHeight="false" outlineLevel="0" collapsed="false">
      <c r="A448" s="0" t="str">
        <f aca="false">denatran!A448</f>
        <v>MATO GROSSO DO SUL</v>
      </c>
      <c r="B448" s="0" t="n">
        <f aca="false">denatran!B448</f>
        <v>2012</v>
      </c>
      <c r="C448" s="0" t="n">
        <f aca="false">metadata!$H$2*denatran!$D448</f>
        <v>138929.563092137</v>
      </c>
      <c r="D448" s="0" t="n">
        <f aca="false">IF(B448&gt;2006, 0, metadata!$H$3*denatran!D448)</f>
        <v>0</v>
      </c>
      <c r="E448" s="0" t="n">
        <f aca="false">IF(B448&lt;2003, 0, metadata!$H$4*denatran!D448)</f>
        <v>175976.566567222</v>
      </c>
      <c r="F448" s="0" t="n">
        <f aca="false">IF(B448&lt;2003, 0, metadata!$H$5*denatran!D448)</f>
        <v>207946.408608337</v>
      </c>
      <c r="G448" s="0" t="n">
        <f aca="false">IF(B448&lt;2003, 0, metadata!$H$6*(denatran!H448 + denatran!I448 + denatran!X448))</f>
        <v>37056.3761449697</v>
      </c>
      <c r="H448" s="0" t="n">
        <f aca="false">IF(B448&gt;2006, 0, metadata!$H$7*(denatran!H448 + denatran!I448 + denatran!X448))</f>
        <v>0</v>
      </c>
      <c r="I448" s="0" t="n">
        <f aca="false">IF(B448&lt;2003, 0, metadata!$H$8*(denatran!H448 + denatran!I448 + denatran!X448))</f>
        <v>32389.9048953882</v>
      </c>
      <c r="J448" s="0" t="n">
        <f aca="false">IF(B448&lt;2003, 0, metadata!$H$9*(denatran!H448 + denatran!I448 + denatran!X448))</f>
        <v>38274.2118996208</v>
      </c>
      <c r="K448" s="0" t="n">
        <f aca="false">metadata!$H$10*(denatran!H448 + denatran!I448 + denatran!X448)</f>
        <v>31510.0752247098</v>
      </c>
      <c r="L448" s="5" t="n">
        <f aca="false">metadata!$H$11*(denatran!G448 + denatran!F448)</f>
        <v>4049.36054492402</v>
      </c>
      <c r="M448" s="0" t="n">
        <f aca="false">metadata!$H$12*(denatran!G448 + denatran!F448)</f>
        <v>13398.4902972646</v>
      </c>
      <c r="N448" s="0" t="n">
        <f aca="false">metadata!$H$13*(denatran!G448 + denatran!F448)</f>
        <v>7639.3191866417</v>
      </c>
      <c r="O448" s="0" t="n">
        <f aca="false">metadata!$H$14*(denatran!G448 + denatran!F448)</f>
        <v>14091.6802670909</v>
      </c>
      <c r="P448" s="0" t="n">
        <f aca="false">metadata!$H$15*(denatran!G448 + denatran!F448)</f>
        <v>15648.1497040789</v>
      </c>
      <c r="Q448" s="0" t="n">
        <f aca="false">metadata!$H$16*(denatran!L448 + denatran!O448)</f>
        <v>5930.1534248049</v>
      </c>
      <c r="R448" s="0" t="n">
        <f aca="false">metadata!$H$17*(denatran!L448 + denatran!O448)</f>
        <v>1434.58186814284</v>
      </c>
      <c r="S448" s="0" t="n">
        <f aca="false">metadata!$H$18*(denatran!L448 + denatran!O448)</f>
        <v>2685.26470705225</v>
      </c>
      <c r="T448" s="0" t="n">
        <f aca="false">metadata!$H$19*(denatran!M448 + denatran!N448)</f>
        <v>230044.724912285</v>
      </c>
      <c r="U448" s="0" t="n">
        <f aca="false">metadata!$H$20*(denatran!M448 + denatran!N448)</f>
        <v>32863.5321303264</v>
      </c>
      <c r="V448" s="0" t="n">
        <f aca="false">metadata!$H$21*(denatran!M448 + denatran!N448)</f>
        <v>10954.5107101088</v>
      </c>
      <c r="W448" s="0" t="n">
        <f aca="false">IF(B448&lt;2010, 0, metadata!$H$22*(denatran!M448 + denatran!N448))</f>
        <v>39771.9097143157</v>
      </c>
      <c r="X448" s="0" t="n">
        <f aca="false">IF(B448&lt;2010, 0, metadata!$H$23*(denatran!M448 + denatran!N448))</f>
        <v>6229.33525645906</v>
      </c>
      <c r="Y448" s="0" t="n">
        <f aca="false">IF(B448&lt;2010, 0, metadata!$H$24*(denatran!M448 + denatran!N448))</f>
        <v>1916.71854044894</v>
      </c>
      <c r="Z448" s="0" t="n">
        <f aca="false">IF(B448&lt;2010, 0, metadata!$H$25*(denatran!M448 + denatran!N448))</f>
        <v>46997.3130509268</v>
      </c>
      <c r="AA448" s="0" t="n">
        <f aca="false">IF(B448&lt;2010, 0, metadata!$H$26*(denatran!M448 + denatran!N448))</f>
        <v>7361.02493568731</v>
      </c>
      <c r="AB448" s="0" t="n">
        <f aca="false">IF(B448&lt;2010, 0, metadata!$H$27*(denatran!M448 + denatran!N448))</f>
        <v>2264.93074944225</v>
      </c>
    </row>
    <row r="449" customFormat="false" ht="12.8" hidden="false" customHeight="false" outlineLevel="0" collapsed="false">
      <c r="A449" s="0" t="str">
        <f aca="false">denatran!A449</f>
        <v>MATO GROSSO DO SUL</v>
      </c>
      <c r="B449" s="0" t="n">
        <f aca="false">denatran!B449</f>
        <v>2011</v>
      </c>
      <c r="C449" s="0" t="n">
        <f aca="false">metadata!$H$2*denatran!$D449</f>
        <v>126839.344096286</v>
      </c>
      <c r="D449" s="0" t="n">
        <f aca="false">IF(B449&gt;2006, 0, metadata!$H$3*denatran!D449)</f>
        <v>0</v>
      </c>
      <c r="E449" s="0" t="n">
        <f aca="false">IF(B449&lt;2003, 0, metadata!$H$4*denatran!D449)</f>
        <v>160662.365755083</v>
      </c>
      <c r="F449" s="0" t="n">
        <f aca="false">IF(B449&lt;2003, 0, metadata!$H$5*denatran!D449)</f>
        <v>189850.061340562</v>
      </c>
      <c r="G449" s="0" t="n">
        <f aca="false">IF(B449&lt;2003, 0, metadata!$H$6*(denatran!H449 + denatran!I449 + denatran!X449))</f>
        <v>33492.837498884</v>
      </c>
      <c r="H449" s="0" t="n">
        <f aca="false">IF(B449&gt;2006, 0, metadata!$H$7*(denatran!H449 + denatran!I449 + denatran!X449))</f>
        <v>0</v>
      </c>
      <c r="I449" s="0" t="n">
        <f aca="false">IF(B449&lt;2003, 0, metadata!$H$8*(denatran!H449 + denatran!I449 + denatran!X449))</f>
        <v>29275.1189976466</v>
      </c>
      <c r="J449" s="0" t="n">
        <f aca="false">IF(B449&lt;2003, 0, metadata!$H$9*(denatran!H449 + denatran!I449 + denatran!X449))</f>
        <v>34593.5596761225</v>
      </c>
      <c r="K449" s="0" t="n">
        <f aca="false">metadata!$H$10*(denatran!H449 + denatran!I449 + denatran!X449)</f>
        <v>28479.8984377235</v>
      </c>
      <c r="L449" s="5" t="n">
        <f aca="false">metadata!$H$11*(denatran!G449 + denatran!F449)</f>
        <v>3825.57367985535</v>
      </c>
      <c r="M449" s="0" t="n">
        <f aca="false">metadata!$H$12*(denatran!G449 + denatran!F449)</f>
        <v>12658.0261901511</v>
      </c>
      <c r="N449" s="0" t="n">
        <f aca="false">metadata!$H$13*(denatran!G449 + denatran!F449)</f>
        <v>7217.13418407865</v>
      </c>
      <c r="O449" s="0" t="n">
        <f aca="false">metadata!$H$14*(denatran!G449 + denatran!F449)</f>
        <v>13312.9071952597</v>
      </c>
      <c r="P449" s="0" t="n">
        <f aca="false">metadata!$H$15*(denatran!G449 + denatran!F449)</f>
        <v>14783.3587506552</v>
      </c>
      <c r="Q449" s="0" t="n">
        <f aca="false">metadata!$H$16*(denatran!L449 + denatran!O449)</f>
        <v>5506.48674231635</v>
      </c>
      <c r="R449" s="0" t="n">
        <f aca="false">metadata!$H$17*(denatran!L449 + denatran!O449)</f>
        <v>1332.09134263771</v>
      </c>
      <c r="S449" s="0" t="n">
        <f aca="false">metadata!$H$18*(denatran!L449 + denatran!O449)</f>
        <v>2493.42191504593</v>
      </c>
      <c r="T449" s="0" t="n">
        <f aca="false">metadata!$H$19*(denatran!M449 + denatran!N449)</f>
        <v>214819.013409689</v>
      </c>
      <c r="U449" s="0" t="n">
        <f aca="false">metadata!$H$20*(denatran!M449 + denatran!N449)</f>
        <v>30688.4304870985</v>
      </c>
      <c r="V449" s="0" t="n">
        <f aca="false">metadata!$H$21*(denatran!M449 + denatran!N449)</f>
        <v>10229.4768290328</v>
      </c>
      <c r="W449" s="0" t="n">
        <f aca="false">IF(B449&lt;2010, 0, metadata!$H$22*(denatran!M449 + denatran!N449))</f>
        <v>37139.5710530038</v>
      </c>
      <c r="X449" s="0" t="n">
        <f aca="false">IF(B449&lt;2010, 0, metadata!$H$23*(denatran!M449 + denatran!N449))</f>
        <v>5817.04124926565</v>
      </c>
      <c r="Y449" s="0" t="n">
        <f aca="false">IF(B449&lt;2010, 0, metadata!$H$24*(denatran!M449 + denatran!N449))</f>
        <v>1789.85884592789</v>
      </c>
      <c r="Z449" s="0" t="n">
        <f aca="false">IF(B449&lt;2010, 0, metadata!$H$25*(denatran!M449 + denatran!N449))</f>
        <v>43886.7547445652</v>
      </c>
      <c r="AA449" s="0" t="n">
        <f aca="false">IF(B449&lt;2010, 0, metadata!$H$26*(denatran!M449 + denatran!N449))</f>
        <v>6873.82905637766</v>
      </c>
      <c r="AB449" s="0" t="n">
        <f aca="false">IF(B449&lt;2010, 0, metadata!$H$27*(denatran!M449 + denatran!N449))</f>
        <v>2115.02432503928</v>
      </c>
    </row>
    <row r="450" customFormat="false" ht="12.8" hidden="false" customHeight="false" outlineLevel="0" collapsed="false">
      <c r="A450" s="0" t="str">
        <f aca="false">denatran!A450</f>
        <v>MATO GROSSO DO SUL</v>
      </c>
      <c r="B450" s="0" t="n">
        <f aca="false">denatran!B450</f>
        <v>2010</v>
      </c>
      <c r="C450" s="0" t="n">
        <f aca="false">metadata!$H$2*denatran!$D450</f>
        <v>116443.073622633</v>
      </c>
      <c r="D450" s="0" t="n">
        <f aca="false">IF(B450&gt;2006, 0, metadata!$H$3*denatran!D450)</f>
        <v>0</v>
      </c>
      <c r="E450" s="0" t="n">
        <f aca="false">IF(B450&lt;2003, 0, metadata!$H$4*denatran!D450)</f>
        <v>147493.82234115</v>
      </c>
      <c r="F450" s="0" t="n">
        <f aca="false">IF(B450&lt;2003, 0, metadata!$H$5*denatran!D450)</f>
        <v>174289.175235398</v>
      </c>
      <c r="G450" s="0" t="n">
        <f aca="false">IF(B450&lt;2003, 0, metadata!$H$6*(denatran!H450 + denatran!I450 + denatran!X450))</f>
        <v>30452.7520419586</v>
      </c>
      <c r="H450" s="0" t="n">
        <f aca="false">IF(B450&gt;2006, 0, metadata!$H$7*(denatran!H450 + denatran!I450 + denatran!X450))</f>
        <v>0</v>
      </c>
      <c r="I450" s="0" t="n">
        <f aca="false">IF(B450&lt;2003, 0, metadata!$H$8*(denatran!H450 + denatran!I450 + denatran!X450))</f>
        <v>26617.8683685391</v>
      </c>
      <c r="J450" s="0" t="n">
        <f aca="false">IF(B450&lt;2003, 0, metadata!$H$9*(denatran!H450 + denatran!I450 + denatran!X450))</f>
        <v>31453.5636194084</v>
      </c>
      <c r="K450" s="0" t="n">
        <f aca="false">metadata!$H$10*(denatran!H450 + denatran!I450 + denatran!X450)</f>
        <v>25894.8285684381</v>
      </c>
      <c r="L450" s="5" t="n">
        <f aca="false">metadata!$H$11*(denatran!G450 + denatran!F450)</f>
        <v>3586.49840519289</v>
      </c>
      <c r="M450" s="0" t="n">
        <f aca="false">metadata!$H$12*(denatran!G450 + denatran!F450)</f>
        <v>11866.9759212645</v>
      </c>
      <c r="N450" s="0" t="n">
        <f aca="false">metadata!$H$13*(denatran!G450 + denatran!F450)</f>
        <v>6766.10683975634</v>
      </c>
      <c r="O450" s="0" t="n">
        <f aca="false">metadata!$H$14*(denatran!G450 + denatran!F450)</f>
        <v>12480.9308145609</v>
      </c>
      <c r="P450" s="0" t="n">
        <f aca="false">metadata!$H$15*(denatran!G450 + denatran!F450)</f>
        <v>13859.4880192254</v>
      </c>
      <c r="Q450" s="0" t="n">
        <f aca="false">metadata!$H$16*(denatran!L450 + denatran!O450)</f>
        <v>5049.18635383637</v>
      </c>
      <c r="R450" s="0" t="n">
        <f aca="false">metadata!$H$17*(denatran!L450 + denatran!O450)</f>
        <v>1221.46438265655</v>
      </c>
      <c r="S450" s="0" t="n">
        <f aca="false">metadata!$H$18*(denatran!L450 + denatran!O450)</f>
        <v>2286.34926350708</v>
      </c>
      <c r="T450" s="0" t="n">
        <f aca="false">metadata!$H$19*(denatran!M450 + denatran!N450)</f>
        <v>194521.91498936</v>
      </c>
      <c r="U450" s="0" t="n">
        <f aca="false">metadata!$H$20*(denatran!M450 + denatran!N450)</f>
        <v>27788.8449984799</v>
      </c>
      <c r="V450" s="0" t="n">
        <f aca="false">metadata!$H$21*(denatran!M450 + denatran!N450)</f>
        <v>9262.94833282665</v>
      </c>
      <c r="W450" s="0" t="n">
        <f aca="false">IF(B450&lt;2010, 0, metadata!$H$22*(denatran!M450 + denatran!N450))</f>
        <v>33630.4518321926</v>
      </c>
      <c r="X450" s="0" t="n">
        <f aca="false">IF(B450&lt;2010, 0, metadata!$H$23*(denatran!M450 + denatran!N450))</f>
        <v>5267.42016648799</v>
      </c>
      <c r="Y450" s="0" t="n">
        <f aca="false">IF(B450&lt;2010, 0, metadata!$H$24*(denatran!M450 + denatran!N450))</f>
        <v>1620.74466661169</v>
      </c>
      <c r="Z450" s="0" t="n">
        <f aca="false">IF(B450&lt;2010, 0, metadata!$H$25*(denatran!M450 + denatran!N450))</f>
        <v>39740.1302616546</v>
      </c>
      <c r="AA450" s="0" t="n">
        <f aca="false">IF(B450&lt;2010, 0, metadata!$H$26*(denatran!M450 + denatran!N450))</f>
        <v>6224.3577518254</v>
      </c>
      <c r="AB450" s="0" t="n">
        <f aca="false">IF(B450&lt;2010, 0, metadata!$H$27*(denatran!M450 + denatran!N450))</f>
        <v>1915.18700056166</v>
      </c>
    </row>
    <row r="451" customFormat="false" ht="12.8" hidden="false" customHeight="false" outlineLevel="0" collapsed="false">
      <c r="A451" s="0" t="str">
        <f aca="false">denatran!A451</f>
        <v>MATO GROSSO DO SUL</v>
      </c>
      <c r="B451" s="0" t="n">
        <f aca="false">denatran!B451</f>
        <v>2009</v>
      </c>
      <c r="C451" s="0" t="n">
        <f aca="false">metadata!$H$2*denatran!$D451</f>
        <v>106197.341624663</v>
      </c>
      <c r="D451" s="0" t="n">
        <f aca="false">IF(B451&gt;2006, 0, metadata!$H$3*denatran!D451)</f>
        <v>0</v>
      </c>
      <c r="E451" s="0" t="n">
        <f aca="false">IF(B451&lt;2003, 0, metadata!$H$4*denatran!D451)</f>
        <v>134515.960042864</v>
      </c>
      <c r="F451" s="0" t="n">
        <f aca="false">IF(B451&lt;2003, 0, metadata!$H$5*denatran!D451)</f>
        <v>158953.611478327</v>
      </c>
      <c r="G451" s="0" t="n">
        <f aca="false">IF(B451&lt;2003, 0, metadata!$H$6*(denatran!H451 + denatran!I451 + denatran!X451))</f>
        <v>27772.5241876468</v>
      </c>
      <c r="H451" s="0" t="n">
        <f aca="false">IF(B451&gt;2006, 0, metadata!$H$7*(denatran!H451 + denatran!I451 + denatran!X451))</f>
        <v>0</v>
      </c>
      <c r="I451" s="0" t="n">
        <f aca="false">IF(B451&lt;2003, 0, metadata!$H$8*(denatran!H451 + denatran!I451 + denatran!X451))</f>
        <v>24275.1588450954</v>
      </c>
      <c r="J451" s="0" t="n">
        <f aca="false">IF(B451&lt;2003, 0, metadata!$H$9*(denatran!H451 + denatran!I451 + denatran!X451))</f>
        <v>28685.2516713141</v>
      </c>
      <c r="K451" s="0" t="n">
        <f aca="false">metadata!$H$10*(denatran!H451 + denatran!I451 + denatran!X451)</f>
        <v>23615.7557044772</v>
      </c>
      <c r="L451" s="5" t="n">
        <f aca="false">metadata!$H$11*(denatran!G451 + denatran!F451)</f>
        <v>3370.7619587026</v>
      </c>
      <c r="M451" s="0" t="n">
        <f aca="false">metadata!$H$12*(denatran!G451 + denatran!F451)</f>
        <v>11153.1489717996</v>
      </c>
      <c r="N451" s="0" t="n">
        <f aca="false">metadata!$H$13*(denatran!G451 + denatran!F451)</f>
        <v>6359.10935048682</v>
      </c>
      <c r="O451" s="0" t="n">
        <f aca="false">metadata!$H$14*(denatran!G451 + denatran!F451)</f>
        <v>11730.1730116505</v>
      </c>
      <c r="P451" s="0" t="n">
        <f aca="false">metadata!$H$15*(denatran!G451 + denatran!F451)</f>
        <v>13025.8067073605</v>
      </c>
      <c r="Q451" s="0" t="n">
        <f aca="false">metadata!$H$16*(denatran!L451 + denatran!O451)</f>
        <v>4665.64409253058</v>
      </c>
      <c r="R451" s="0" t="n">
        <f aca="false">metadata!$H$17*(denatran!L451 + denatran!O451)</f>
        <v>1128.68048073686</v>
      </c>
      <c r="S451" s="0" t="n">
        <f aca="false">metadata!$H$18*(denatran!L451 + denatran!O451)</f>
        <v>2112.67542673255</v>
      </c>
      <c r="T451" s="0" t="n">
        <f aca="false">metadata!$H$19*(denatran!M451 + denatran!N451)</f>
        <v>174460.69503032</v>
      </c>
      <c r="U451" s="0" t="n">
        <f aca="false">metadata!$H$20*(denatran!M451 + denatran!N451)</f>
        <v>24922.9564329028</v>
      </c>
      <c r="V451" s="0" t="n">
        <f aca="false">metadata!$H$21*(denatran!M451 + denatran!N451)</f>
        <v>8307.65214430094</v>
      </c>
      <c r="W451" s="0" t="n">
        <f aca="false">IF(B451&lt;2010, 0, metadata!$H$22*(denatran!M451 + denatran!N451))</f>
        <v>0</v>
      </c>
      <c r="X451" s="0" t="n">
        <f aca="false">IF(B451&lt;2010, 0, metadata!$H$23*(denatran!M451 + denatran!N451))</f>
        <v>0</v>
      </c>
      <c r="Y451" s="0" t="n">
        <f aca="false">IF(B451&lt;2010, 0, metadata!$H$24*(denatran!M451 + denatran!N451))</f>
        <v>0</v>
      </c>
      <c r="Z451" s="0" t="n">
        <f aca="false">IF(B451&lt;2010, 0, metadata!$H$25*(denatran!M451 + denatran!N451))</f>
        <v>0</v>
      </c>
      <c r="AA451" s="0" t="n">
        <f aca="false">IF(B451&lt;2010, 0, metadata!$H$26*(denatran!M451 + denatran!N451))</f>
        <v>0</v>
      </c>
      <c r="AB451" s="0" t="n">
        <f aca="false">IF(B451&lt;2010, 0, metadata!$H$27*(denatran!M451 + denatran!N451))</f>
        <v>0</v>
      </c>
    </row>
    <row r="452" customFormat="false" ht="12.8" hidden="false" customHeight="false" outlineLevel="0" collapsed="false">
      <c r="A452" s="0" t="str">
        <f aca="false">denatran!A452</f>
        <v>MATO GROSSO DO SUL</v>
      </c>
      <c r="B452" s="0" t="n">
        <f aca="false">denatran!B452</f>
        <v>2008</v>
      </c>
      <c r="C452" s="0" t="n">
        <f aca="false">metadata!$H$2*denatran!$D452</f>
        <v>97564.5590728758</v>
      </c>
      <c r="D452" s="0" t="n">
        <f aca="false">IF(B452&gt;2006, 0, metadata!$H$3*denatran!D452)</f>
        <v>0</v>
      </c>
      <c r="E452" s="0" t="n">
        <f aca="false">IF(B452&lt;2003, 0, metadata!$H$4*denatran!D452)</f>
        <v>123581.156826234</v>
      </c>
      <c r="F452" s="0" t="n">
        <f aca="false">IF(B452&lt;2003, 0, metadata!$H$5*denatran!D452)</f>
        <v>146032.271426676</v>
      </c>
      <c r="G452" s="0" t="n">
        <f aca="false">IF(B452&lt;2003, 0, metadata!$H$6*(denatran!H452 + denatran!I452 + denatran!X452))</f>
        <v>25525.3899634203</v>
      </c>
      <c r="H452" s="0" t="n">
        <f aca="false">IF(B452&gt;2006, 0, metadata!$H$7*(denatran!H452 + denatran!I452 + denatran!X452))</f>
        <v>0</v>
      </c>
      <c r="I452" s="0" t="n">
        <f aca="false">IF(B452&lt;2003, 0, metadata!$H$8*(denatran!H452 + denatran!I452 + denatran!X452))</f>
        <v>22311.0039173409</v>
      </c>
      <c r="J452" s="0" t="n">
        <f aca="false">IF(B452&lt;2003, 0, metadata!$H$9*(denatran!H452 + denatran!I452 + denatran!X452))</f>
        <v>26364.2667177811</v>
      </c>
      <c r="K452" s="0" t="n">
        <f aca="false">metadata!$H$10*(denatran!H452 + denatran!I452 + denatran!X452)</f>
        <v>21704.9544926051</v>
      </c>
      <c r="L452" s="5" t="n">
        <f aca="false">metadata!$H$11*(denatran!G452 + denatran!F452)</f>
        <v>3216.47457879222</v>
      </c>
      <c r="M452" s="0" t="n">
        <f aca="false">metadata!$H$12*(denatran!G452 + denatran!F452)</f>
        <v>10642.6441797996</v>
      </c>
      <c r="N452" s="0" t="n">
        <f aca="false">metadata!$H$13*(denatran!G452 + denatran!F452)</f>
        <v>6068.0385681917</v>
      </c>
      <c r="O452" s="0" t="n">
        <f aca="false">metadata!$H$14*(denatran!G452 + denatran!F452)</f>
        <v>11193.2565274738</v>
      </c>
      <c r="P452" s="0" t="n">
        <f aca="false">metadata!$H$15*(denatran!G452 + denatran!F452)</f>
        <v>12429.5861457427</v>
      </c>
      <c r="Q452" s="0" t="n">
        <f aca="false">metadata!$H$16*(denatran!L452 + denatran!O452)</f>
        <v>4276.79124606825</v>
      </c>
      <c r="R452" s="0" t="n">
        <f aca="false">metadata!$H$17*(denatran!L452 + denatran!O452)</f>
        <v>1034.61187863675</v>
      </c>
      <c r="S452" s="0" t="n">
        <f aca="false">metadata!$H$18*(denatran!L452 + denatran!O452)</f>
        <v>1936.596875295</v>
      </c>
      <c r="T452" s="0" t="n">
        <f aca="false">metadata!$H$19*(denatran!M452 + denatran!N452)</f>
        <v>156543.050984962</v>
      </c>
      <c r="U452" s="0" t="n">
        <f aca="false">metadata!$H$20*(denatran!M452 + denatran!N452)</f>
        <v>22363.2929978516</v>
      </c>
      <c r="V452" s="0" t="n">
        <f aca="false">metadata!$H$21*(denatran!M452 + denatran!N452)</f>
        <v>7454.43099928388</v>
      </c>
      <c r="W452" s="0" t="n">
        <f aca="false">IF(B452&lt;2010, 0, metadata!$H$22*(denatran!M452 + denatran!N452))</f>
        <v>0</v>
      </c>
      <c r="X452" s="0" t="n">
        <f aca="false">IF(B452&lt;2010, 0, metadata!$H$23*(denatran!M452 + denatran!N452))</f>
        <v>0</v>
      </c>
      <c r="Y452" s="0" t="n">
        <f aca="false">IF(B452&lt;2010, 0, metadata!$H$24*(denatran!M452 + denatran!N452))</f>
        <v>0</v>
      </c>
      <c r="Z452" s="0" t="n">
        <f aca="false">IF(B452&lt;2010, 0, metadata!$H$25*(denatran!M452 + denatran!N452))</f>
        <v>0</v>
      </c>
      <c r="AA452" s="0" t="n">
        <f aca="false">IF(B452&lt;2010, 0, metadata!$H$26*(denatran!M452 + denatran!N452))</f>
        <v>0</v>
      </c>
      <c r="AB452" s="0" t="n">
        <f aca="false">IF(B452&lt;2010, 0, metadata!$H$27*(denatran!M452 + denatran!N452))</f>
        <v>0</v>
      </c>
    </row>
    <row r="453" customFormat="false" ht="12.8" hidden="false" customHeight="false" outlineLevel="0" collapsed="false">
      <c r="A453" s="0" t="str">
        <f aca="false">denatran!A453</f>
        <v>MATO GROSSO DO SUL</v>
      </c>
      <c r="B453" s="0" t="n">
        <f aca="false">denatran!B453</f>
        <v>2007</v>
      </c>
      <c r="C453" s="0" t="n">
        <f aca="false">metadata!$H$2*denatran!$D453</f>
        <v>90324.6480919258</v>
      </c>
      <c r="D453" s="0" t="n">
        <f aca="false">IF(B453&gt;2006, 0, metadata!$H$3*denatran!D453)</f>
        <v>0</v>
      </c>
      <c r="E453" s="0" t="n">
        <f aca="false">IF(B453&lt;2003, 0, metadata!$H$4*denatran!D453)</f>
        <v>114410.648776519</v>
      </c>
      <c r="F453" s="0" t="n">
        <f aca="false">IF(B453&lt;2003, 0, metadata!$H$5*denatran!D453)</f>
        <v>135195.747841453</v>
      </c>
      <c r="G453" s="0" t="n">
        <f aca="false">IF(B453&lt;2003, 0, metadata!$H$6*(denatran!H453 + denatran!I453 + denatran!X453))</f>
        <v>23707.3977850631</v>
      </c>
      <c r="H453" s="0" t="n">
        <f aca="false">IF(B453&gt;2006, 0, metadata!$H$7*(denatran!H453 + denatran!I453 + denatran!X453))</f>
        <v>0</v>
      </c>
      <c r="I453" s="0" t="n">
        <f aca="false">IF(B453&lt;2003, 0, metadata!$H$8*(denatran!H453 + denatran!I453 + denatran!X453))</f>
        <v>20721.9496199864</v>
      </c>
      <c r="J453" s="0" t="n">
        <f aca="false">IF(B453&lt;2003, 0, metadata!$H$9*(denatran!H453 + denatran!I453 + denatran!X453))</f>
        <v>24486.5273081291</v>
      </c>
      <c r="K453" s="0" t="n">
        <f aca="false">metadata!$H$10*(denatran!H453 + denatran!I453 + denatran!X453)</f>
        <v>20159.0647900108</v>
      </c>
      <c r="L453" s="5" t="n">
        <f aca="false">metadata!$H$11*(denatran!G453 + denatran!F453)</f>
        <v>3027.40052777711</v>
      </c>
      <c r="M453" s="0" t="n">
        <f aca="false">metadata!$H$12*(denatran!G453 + denatran!F453)</f>
        <v>10017.0375414463</v>
      </c>
      <c r="N453" s="0" t="n">
        <f aca="false">metadata!$H$13*(denatran!G453 + denatran!F453)</f>
        <v>5711.34100827044</v>
      </c>
      <c r="O453" s="0" t="n">
        <f aca="false">metadata!$H$14*(denatran!G453 + denatran!F453)</f>
        <v>10535.283239062</v>
      </c>
      <c r="P453" s="0" t="n">
        <f aca="false">metadata!$H$15*(denatran!G453 + denatran!F453)</f>
        <v>11698.9376834442</v>
      </c>
      <c r="Q453" s="0" t="n">
        <f aca="false">metadata!$H$16*(denatran!L453 + denatran!O453)</f>
        <v>3852.53449856231</v>
      </c>
      <c r="R453" s="0" t="n">
        <f aca="false">metadata!$H$17*(denatran!L453 + denatran!O453)</f>
        <v>931.978608667126</v>
      </c>
      <c r="S453" s="0" t="n">
        <f aca="false">metadata!$H$18*(denatran!L453 + denatran!O453)</f>
        <v>1744.48689277056</v>
      </c>
      <c r="T453" s="0" t="n">
        <f aca="false">metadata!$H$19*(denatran!M453 + denatran!N453)</f>
        <v>134815.483442428</v>
      </c>
      <c r="U453" s="0" t="n">
        <f aca="false">metadata!$H$20*(denatran!M453 + denatran!N453)</f>
        <v>19259.3547774896</v>
      </c>
      <c r="V453" s="0" t="n">
        <f aca="false">metadata!$H$21*(denatran!M453 + denatran!N453)</f>
        <v>6419.78492582988</v>
      </c>
      <c r="W453" s="0" t="n">
        <f aca="false">IF(B453&lt;2010, 0, metadata!$H$22*(denatran!M453 + denatran!N453))</f>
        <v>0</v>
      </c>
      <c r="X453" s="0" t="n">
        <f aca="false">IF(B453&lt;2010, 0, metadata!$H$23*(denatran!M453 + denatran!N453))</f>
        <v>0</v>
      </c>
      <c r="Y453" s="0" t="n">
        <f aca="false">IF(B453&lt;2010, 0, metadata!$H$24*(denatran!M453 + denatran!N453))</f>
        <v>0</v>
      </c>
      <c r="Z453" s="0" t="n">
        <f aca="false">IF(B453&lt;2010, 0, metadata!$H$25*(denatran!M453 + denatran!N453))</f>
        <v>0</v>
      </c>
      <c r="AA453" s="0" t="n">
        <f aca="false">IF(B453&lt;2010, 0, metadata!$H$26*(denatran!M453 + denatran!N453))</f>
        <v>0</v>
      </c>
      <c r="AB453" s="0" t="n">
        <f aca="false">IF(B453&lt;2010, 0, metadata!$H$27*(denatran!M453 + denatran!N453))</f>
        <v>0</v>
      </c>
    </row>
    <row r="454" customFormat="false" ht="12.8" hidden="false" customHeight="false" outlineLevel="0" collapsed="false">
      <c r="A454" s="0" t="str">
        <f aca="false">denatran!A454</f>
        <v>MATO GROSSO DO SUL</v>
      </c>
      <c r="B454" s="0" t="n">
        <f aca="false">denatran!B454</f>
        <v>2006</v>
      </c>
      <c r="C454" s="0" t="n">
        <f aca="false">metadata!$H$2*denatran!$D454</f>
        <v>84395.8282642278</v>
      </c>
      <c r="D454" s="0" t="n">
        <f aca="false">IF(B454&gt;2006, 0, metadata!$H$3*denatran!D454)</f>
        <v>6423.69008066547</v>
      </c>
      <c r="E454" s="0" t="n">
        <f aca="false">IF(B454&lt;2003, 0, metadata!$H$4*denatran!D454)</f>
        <v>106900.847882795</v>
      </c>
      <c r="F454" s="0" t="n">
        <f aca="false">IF(B454&lt;2003, 0, metadata!$H$5*denatran!D454)</f>
        <v>126321.633772312</v>
      </c>
      <c r="G454" s="0" t="n">
        <f aca="false">IF(B454&lt;2003, 0, metadata!$H$6*(denatran!H454 + denatran!I454 + denatran!X454))</f>
        <v>22627.2980993271</v>
      </c>
      <c r="H454" s="0" t="n">
        <f aca="false">IF(B454&gt;2006, 0, metadata!$H$7*(denatran!H454 + denatran!I454 + denatran!X454))</f>
        <v>875.279582541191</v>
      </c>
      <c r="I454" s="0" t="n">
        <f aca="false">IF(B454&lt;2003, 0, metadata!$H$8*(denatran!H454 + denatran!I454 + denatran!X454))</f>
        <v>19777.8657742897</v>
      </c>
      <c r="J454" s="0" t="n">
        <f aca="false">IF(B454&lt;2003, 0, metadata!$H$9*(denatran!H454 + denatran!I454 + denatran!X454))</f>
        <v>23370.930788846</v>
      </c>
      <c r="K454" s="0" t="n">
        <f aca="false">metadata!$H$10*(denatran!H454 + denatran!I454 + denatran!X454)</f>
        <v>19240.6257549961</v>
      </c>
      <c r="L454" s="5" t="n">
        <f aca="false">metadata!$H$11*(denatran!G454 + denatran!F454)</f>
        <v>2882.49299336631</v>
      </c>
      <c r="M454" s="0" t="n">
        <f aca="false">metadata!$H$12*(denatran!G454 + denatran!F454)</f>
        <v>9537.56870377079</v>
      </c>
      <c r="N454" s="0" t="n">
        <f aca="false">metadata!$H$13*(denatran!G454 + denatran!F454)</f>
        <v>5437.96576898704</v>
      </c>
      <c r="O454" s="0" t="n">
        <f aca="false">metadata!$H$14*(denatran!G454 + denatran!F454)</f>
        <v>10031.0083984902</v>
      </c>
      <c r="P454" s="0" t="n">
        <f aca="false">metadata!$H$15*(denatran!G454 + denatran!F454)</f>
        <v>11138.9641353857</v>
      </c>
      <c r="Q454" s="0" t="n">
        <f aca="false">metadata!$H$16*(denatran!L454 + denatran!O454)</f>
        <v>3568.12316017863</v>
      </c>
      <c r="R454" s="0" t="n">
        <f aca="false">metadata!$H$17*(denatran!L454 + denatran!O454)</f>
        <v>863.175776782066</v>
      </c>
      <c r="S454" s="0" t="n">
        <f aca="false">metadata!$H$18*(denatran!L454 + denatran!O454)</f>
        <v>1615.7010630393</v>
      </c>
      <c r="T454" s="0" t="n">
        <f aca="false">metadata!$H$19*(denatran!M454 + denatran!N454)</f>
        <v>113645.391541653</v>
      </c>
      <c r="U454" s="0" t="n">
        <f aca="false">metadata!$H$20*(denatran!M454 + denatran!N454)</f>
        <v>16235.0559345219</v>
      </c>
      <c r="V454" s="0" t="n">
        <f aca="false">metadata!$H$21*(denatran!M454 + denatran!N454)</f>
        <v>5411.6853115073</v>
      </c>
      <c r="W454" s="0" t="n">
        <f aca="false">IF(B454&lt;2010, 0, metadata!$H$22*(denatran!M454 + denatran!N454))</f>
        <v>0</v>
      </c>
      <c r="X454" s="0" t="n">
        <f aca="false">IF(B454&lt;2010, 0, metadata!$H$23*(denatran!M454 + denatran!N454))</f>
        <v>0</v>
      </c>
      <c r="Y454" s="0" t="n">
        <f aca="false">IF(B454&lt;2010, 0, metadata!$H$24*(denatran!M454 + denatran!N454))</f>
        <v>0</v>
      </c>
      <c r="Z454" s="0" t="n">
        <f aca="false">IF(B454&lt;2010, 0, metadata!$H$25*(denatran!M454 + denatran!N454))</f>
        <v>0</v>
      </c>
      <c r="AA454" s="0" t="n">
        <f aca="false">IF(B454&lt;2010, 0, metadata!$H$26*(denatran!M454 + denatran!N454))</f>
        <v>0</v>
      </c>
      <c r="AB454" s="0" t="n">
        <f aca="false">IF(B454&lt;2010, 0, metadata!$H$27*(denatran!M454 + denatran!N454))</f>
        <v>0</v>
      </c>
    </row>
    <row r="455" customFormat="false" ht="12.8" hidden="false" customHeight="false" outlineLevel="0" collapsed="false">
      <c r="A455" s="0" t="str">
        <f aca="false">denatran!A455</f>
        <v>MATO GROSSO DO SUL</v>
      </c>
      <c r="B455" s="0" t="n">
        <f aca="false">denatran!B455</f>
        <v>2005</v>
      </c>
      <c r="C455" s="0" t="n">
        <f aca="false">metadata!$H$2*denatran!$D455</f>
        <v>79687.4639677456</v>
      </c>
      <c r="D455" s="0" t="n">
        <f aca="false">IF(B455&gt;2006, 0, metadata!$H$3*denatran!D455)</f>
        <v>6065.31842119456</v>
      </c>
      <c r="E455" s="0" t="n">
        <f aca="false">IF(B455&lt;2003, 0, metadata!$H$4*denatran!D455)</f>
        <v>100936.949597927</v>
      </c>
      <c r="F455" s="0" t="n">
        <f aca="false">IF(B455&lt;2003, 0, metadata!$H$5*denatran!D455)</f>
        <v>119274.268013133</v>
      </c>
      <c r="G455" s="0" t="n">
        <f aca="false">IF(B455&lt;2003, 0, metadata!$H$6*(denatran!H455 + denatran!I455 + denatran!X455))</f>
        <v>21769.2774465363</v>
      </c>
      <c r="H455" s="0" t="n">
        <f aca="false">IF(B455&gt;2006, 0, metadata!$H$7*(denatran!H455 + denatran!I455 + denatran!X455))</f>
        <v>842.089231864334</v>
      </c>
      <c r="I455" s="0" t="n">
        <f aca="false">IF(B455&lt;2003, 0, metadata!$H$8*(denatran!H455 + denatran!I455 + denatran!X455))</f>
        <v>19027.8947778422</v>
      </c>
      <c r="J455" s="0" t="n">
        <f aca="false">IF(B455&lt;2003, 0, metadata!$H$9*(denatran!H455 + denatran!I455 + denatran!X455))</f>
        <v>22484.7117977959</v>
      </c>
      <c r="K455" s="0" t="n">
        <f aca="false">metadata!$H$10*(denatran!H455 + denatran!I455 + denatran!X455)</f>
        <v>18511.0267459613</v>
      </c>
      <c r="L455" s="5" t="n">
        <f aca="false">metadata!$H$11*(denatran!G455 + denatran!F455)</f>
        <v>2806.64180180673</v>
      </c>
      <c r="M455" s="0" t="n">
        <f aca="false">metadata!$H$12*(denatran!G455 + denatran!F455)</f>
        <v>9286.59291565014</v>
      </c>
      <c r="N455" s="0" t="n">
        <f aca="false">metadata!$H$13*(denatran!G455 + denatran!F455)</f>
        <v>5294.8687400655</v>
      </c>
      <c r="O455" s="0" t="n">
        <f aca="false">metadata!$H$14*(denatran!G455 + denatran!F455)</f>
        <v>9767.04802067813</v>
      </c>
      <c r="P455" s="0" t="n">
        <f aca="false">metadata!$H$15*(denatran!G455 + denatran!F455)</f>
        <v>10845.8485217995</v>
      </c>
      <c r="Q455" s="0" t="n">
        <f aca="false">metadata!$H$16*(denatran!L455 + denatran!O455)</f>
        <v>3318.52565782117</v>
      </c>
      <c r="R455" s="0" t="n">
        <f aca="false">metadata!$H$17*(denatran!L455 + denatran!O455)</f>
        <v>802.794868302024</v>
      </c>
      <c r="S455" s="0" t="n">
        <f aca="false">metadata!$H$18*(denatran!L455 + denatran!O455)</f>
        <v>1502.6794738768</v>
      </c>
      <c r="T455" s="0" t="n">
        <f aca="false">metadata!$H$19*(denatran!M455 + denatran!N455)</f>
        <v>98526.6764544884</v>
      </c>
      <c r="U455" s="0" t="n">
        <f aca="false">metadata!$H$20*(denatran!M455 + denatran!N455)</f>
        <v>14075.2394934983</v>
      </c>
      <c r="V455" s="0" t="n">
        <f aca="false">metadata!$H$21*(denatran!M455 + denatran!N455)</f>
        <v>4691.74649783278</v>
      </c>
      <c r="W455" s="0" t="n">
        <f aca="false">IF(B455&lt;2010, 0, metadata!$H$22*(denatran!M455 + denatran!N455))</f>
        <v>0</v>
      </c>
      <c r="X455" s="0" t="n">
        <f aca="false">IF(B455&lt;2010, 0, metadata!$H$23*(denatran!M455 + denatran!N455))</f>
        <v>0</v>
      </c>
      <c r="Y455" s="0" t="n">
        <f aca="false">IF(B455&lt;2010, 0, metadata!$H$24*(denatran!M455 + denatran!N455))</f>
        <v>0</v>
      </c>
      <c r="Z455" s="0" t="n">
        <f aca="false">IF(B455&lt;2010, 0, metadata!$H$25*(denatran!M455 + denatran!N455))</f>
        <v>0</v>
      </c>
      <c r="AA455" s="0" t="n">
        <f aca="false">IF(B455&lt;2010, 0, metadata!$H$26*(denatran!M455 + denatran!N455))</f>
        <v>0</v>
      </c>
      <c r="AB455" s="0" t="n">
        <f aca="false">IF(B455&lt;2010, 0, metadata!$H$27*(denatran!M455 + denatran!N455))</f>
        <v>0</v>
      </c>
    </row>
    <row r="456" customFormat="false" ht="12.8" hidden="false" customHeight="false" outlineLevel="0" collapsed="false">
      <c r="A456" s="0" t="str">
        <f aca="false">denatran!A456</f>
        <v>MATO GROSSO DO SUL</v>
      </c>
      <c r="B456" s="0" t="n">
        <f aca="false">denatran!B456</f>
        <v>2004</v>
      </c>
      <c r="C456" s="0" t="n">
        <f aca="false">metadata!$H$2*denatran!$D456</f>
        <v>75004.8839430495</v>
      </c>
      <c r="D456" s="0" t="n">
        <f aca="false">IF(B456&gt;2006, 0, metadata!$H$3*denatran!D456)</f>
        <v>5708.90930151167</v>
      </c>
      <c r="E456" s="0" t="n">
        <f aca="false">IF(B456&lt;2003, 0, metadata!$H$4*denatran!D456)</f>
        <v>95005.7112273309</v>
      </c>
      <c r="F456" s="0" t="n">
        <f aca="false">IF(B456&lt;2003, 0, metadata!$H$5*denatran!D456)</f>
        <v>112265.495528108</v>
      </c>
      <c r="G456" s="0" t="n">
        <f aca="false">IF(B456&lt;2003, 0, metadata!$H$6*(denatran!H456 + denatran!I456 + denatran!X456))</f>
        <v>20648.6081628482</v>
      </c>
      <c r="H456" s="0" t="n">
        <f aca="false">IF(B456&gt;2006, 0, metadata!$H$7*(denatran!H456 + denatran!I456 + denatran!X456))</f>
        <v>798.738985693209</v>
      </c>
      <c r="I456" s="0" t="n">
        <f aca="false">IF(B456&lt;2003, 0, metadata!$H$8*(denatran!H456 + denatran!I456 + denatran!X456))</f>
        <v>18048.3502218437</v>
      </c>
      <c r="J456" s="0" t="n">
        <f aca="false">IF(B456&lt;2003, 0, metadata!$H$9*(denatran!H456 + denatran!I456 + denatran!X456))</f>
        <v>21327.2123848616</v>
      </c>
      <c r="K456" s="0" t="n">
        <f aca="false">metadata!$H$10*(denatran!H456 + denatran!I456 + denatran!X456)</f>
        <v>17558.0902447533</v>
      </c>
      <c r="L456" s="5" t="n">
        <f aca="false">metadata!$H$11*(denatran!G456 + denatran!F456)</f>
        <v>2709.74135066149</v>
      </c>
      <c r="M456" s="0" t="n">
        <f aca="false">metadata!$H$12*(denatran!G456 + denatran!F456)</f>
        <v>8965.96951349406</v>
      </c>
      <c r="N456" s="0" t="n">
        <f aca="false">metadata!$H$13*(denatran!G456 + denatran!F456)</f>
        <v>5112.06124060586</v>
      </c>
      <c r="O456" s="0" t="n">
        <f aca="false">metadata!$H$14*(denatran!G456 + denatran!F456)</f>
        <v>9429.83671036709</v>
      </c>
      <c r="P456" s="0" t="n">
        <f aca="false">metadata!$H$15*(denatran!G456 + denatran!F456)</f>
        <v>10471.3911848715</v>
      </c>
      <c r="Q456" s="0" t="n">
        <f aca="false">metadata!$H$16*(denatran!L456 + denatran!O456)</f>
        <v>3017.00243393308</v>
      </c>
      <c r="R456" s="0" t="n">
        <f aca="false">metadata!$H$17*(denatran!L456 + denatran!O456)</f>
        <v>729.852446946701</v>
      </c>
      <c r="S456" s="0" t="n">
        <f aca="false">metadata!$H$18*(denatran!L456 + denatran!O456)</f>
        <v>1366.14511912022</v>
      </c>
      <c r="T456" s="0" t="n">
        <f aca="false">metadata!$H$19*(denatran!M456 + denatran!N456)</f>
        <v>84670.0327220603</v>
      </c>
      <c r="U456" s="0" t="n">
        <f aca="false">metadata!$H$20*(denatran!M456 + denatran!N456)</f>
        <v>12095.7189602943</v>
      </c>
      <c r="V456" s="0" t="n">
        <f aca="false">metadata!$H$21*(denatran!M456 + denatran!N456)</f>
        <v>4031.90632009811</v>
      </c>
      <c r="W456" s="0" t="n">
        <f aca="false">IF(B456&lt;2010, 0, metadata!$H$22*(denatran!M456 + denatran!N456))</f>
        <v>0</v>
      </c>
      <c r="X456" s="0" t="n">
        <f aca="false">IF(B456&lt;2010, 0, metadata!$H$23*(denatran!M456 + denatran!N456))</f>
        <v>0</v>
      </c>
      <c r="Y456" s="0" t="n">
        <f aca="false">IF(B456&lt;2010, 0, metadata!$H$24*(denatran!M456 + denatran!N456))</f>
        <v>0</v>
      </c>
      <c r="Z456" s="0" t="n">
        <f aca="false">IF(B456&lt;2010, 0, metadata!$H$25*(denatran!M456 + denatran!N456))</f>
        <v>0</v>
      </c>
      <c r="AA456" s="0" t="n">
        <f aca="false">IF(B456&lt;2010, 0, metadata!$H$26*(denatran!M456 + denatran!N456))</f>
        <v>0</v>
      </c>
      <c r="AB456" s="0" t="n">
        <f aca="false">IF(B456&lt;2010, 0, metadata!$H$27*(denatran!M456 + denatran!N456))</f>
        <v>0</v>
      </c>
    </row>
    <row r="457" customFormat="false" ht="12.8" hidden="false" customHeight="false" outlineLevel="0" collapsed="false">
      <c r="A457" s="0" t="str">
        <f aca="false">denatran!A457</f>
        <v>MATO GROSSO DO SUL</v>
      </c>
      <c r="B457" s="0" t="n">
        <f aca="false">denatran!B457</f>
        <v>2003</v>
      </c>
      <c r="C457" s="0" t="n">
        <f aca="false">metadata!$H$2*denatran!$D457</f>
        <v>70170.9841011029</v>
      </c>
      <c r="D457" s="0" t="n">
        <f aca="false">IF(B457&gt;2006, 0, metadata!$H$3*denatran!D457)</f>
        <v>5340.98265034561</v>
      </c>
      <c r="E457" s="0" t="n">
        <f aca="false">IF(B457&lt;2003, 0, metadata!$H$4*denatran!D457)</f>
        <v>88882.8020467165</v>
      </c>
      <c r="F457" s="0" t="n">
        <f aca="false">IF(B457&lt;2003, 0, metadata!$H$5*denatran!D457)</f>
        <v>105030.231201835</v>
      </c>
      <c r="G457" s="0" t="n">
        <f aca="false">IF(B457&lt;2003, 0, metadata!$H$6*(denatran!H457 + denatran!I457 + denatran!X457))</f>
        <v>19344.5853715327</v>
      </c>
      <c r="H457" s="0" t="n">
        <f aca="false">IF(B457&gt;2006, 0, metadata!$H$7*(denatran!H457 + denatran!I457 + denatran!X457))</f>
        <v>748.296174563198</v>
      </c>
      <c r="I457" s="0" t="n">
        <f aca="false">IF(B457&lt;2003, 0, metadata!$H$8*(denatran!H457 + denatran!I457 + denatran!X457))</f>
        <v>16908.5416764293</v>
      </c>
      <c r="J457" s="0" t="n">
        <f aca="false">IF(B457&lt;2003, 0, metadata!$H$9*(denatran!H457 + denatran!I457 + denatran!X457))</f>
        <v>19980.3336603613</v>
      </c>
      <c r="K457" s="0" t="n">
        <f aca="false">metadata!$H$10*(denatran!H457 + denatran!I457 + denatran!X457)</f>
        <v>16449.2431171136</v>
      </c>
      <c r="L457" s="5" t="n">
        <f aca="false">metadata!$H$11*(denatran!G457 + denatran!F457)</f>
        <v>2576.79865854149</v>
      </c>
      <c r="M457" s="0" t="n">
        <f aca="false">metadata!$H$12*(denatran!G457 + denatran!F457)</f>
        <v>8526.08984590189</v>
      </c>
      <c r="N457" s="0" t="n">
        <f aca="false">metadata!$H$13*(denatran!G457 + denatran!F457)</f>
        <v>4861.25826878623</v>
      </c>
      <c r="O457" s="0" t="n">
        <f aca="false">metadata!$H$14*(denatran!G457 + denatran!F457)</f>
        <v>8967.19924195256</v>
      </c>
      <c r="P457" s="0" t="n">
        <f aca="false">metadata!$H$15*(denatran!G457 + denatran!F457)</f>
        <v>9957.65398481784</v>
      </c>
      <c r="Q457" s="0" t="n">
        <f aca="false">metadata!$H$16*(denatran!L457 + denatran!O457)</f>
        <v>2768.58506161041</v>
      </c>
      <c r="R457" s="0" t="n">
        <f aca="false">metadata!$H$17*(denatran!L457 + denatran!O457)</f>
        <v>669.757027395643</v>
      </c>
      <c r="S457" s="0" t="n">
        <f aca="false">metadata!$H$18*(denatran!L457 + denatran!O457)</f>
        <v>1253.65791099395</v>
      </c>
      <c r="T457" s="0" t="n">
        <f aca="false">metadata!$H$19*(denatran!M457 + denatran!N457)</f>
        <v>73009.8551768503</v>
      </c>
      <c r="U457" s="0" t="n">
        <f aca="false">metadata!$H$20*(denatran!M457 + denatran!N457)</f>
        <v>10429.9793109786</v>
      </c>
      <c r="V457" s="0" t="n">
        <f aca="false">metadata!$H$21*(denatran!M457 + denatran!N457)</f>
        <v>3476.6597703262</v>
      </c>
      <c r="W457" s="0" t="n">
        <f aca="false">IF(B457&lt;2010, 0, metadata!$H$22*(denatran!M457 + denatran!N457))</f>
        <v>0</v>
      </c>
      <c r="X457" s="0" t="n">
        <f aca="false">IF(B457&lt;2010, 0, metadata!$H$23*(denatran!M457 + denatran!N457))</f>
        <v>0</v>
      </c>
      <c r="Y457" s="0" t="n">
        <f aca="false">IF(B457&lt;2010, 0, metadata!$H$24*(denatran!M457 + denatran!N457))</f>
        <v>0</v>
      </c>
      <c r="Z457" s="0" t="n">
        <f aca="false">IF(B457&lt;2010, 0, metadata!$H$25*(denatran!M457 + denatran!N457))</f>
        <v>0</v>
      </c>
      <c r="AA457" s="0" t="n">
        <f aca="false">IF(B457&lt;2010, 0, metadata!$H$26*(denatran!M457 + denatran!N457))</f>
        <v>0</v>
      </c>
      <c r="AB457" s="0" t="n">
        <f aca="false">IF(B457&lt;2010, 0, metadata!$H$27*(denatran!M457 + denatran!N457))</f>
        <v>0</v>
      </c>
    </row>
    <row r="458" customFormat="false" ht="12.8" hidden="false" customHeight="false" outlineLevel="0" collapsed="false">
      <c r="A458" s="0" t="str">
        <f aca="false">denatran!A458</f>
        <v>MATO GROSSO DO SUL</v>
      </c>
      <c r="B458" s="0" t="n">
        <f aca="false">denatran!B458</f>
        <v>2002</v>
      </c>
      <c r="C458" s="0" t="n">
        <f aca="false">metadata!$H$2*denatran!$D458</f>
        <v>65903.8173440742</v>
      </c>
      <c r="D458" s="0" t="n">
        <f aca="false">IF(B458&gt;2006, 0, metadata!$H$3*denatran!D458)</f>
        <v>5016.1922272473</v>
      </c>
      <c r="E458" s="0" t="n">
        <f aca="false">IF(B458&lt;2003, 0, metadata!$H$4*denatran!D458)</f>
        <v>0</v>
      </c>
      <c r="F458" s="0" t="n">
        <f aca="false">IF(B458&lt;2003, 0, metadata!$H$5*denatran!D458)</f>
        <v>0</v>
      </c>
      <c r="G458" s="0" t="n">
        <f aca="false">IF(B458&lt;2003, 0, metadata!$H$6*(denatran!H458 + denatran!I458 + denatran!X458))</f>
        <v>0</v>
      </c>
      <c r="H458" s="0" t="n">
        <f aca="false">IF(B458&gt;2006, 0, metadata!$H$7*(denatran!H458 + denatran!I458 + denatran!X458))</f>
        <v>703.213549019932</v>
      </c>
      <c r="I458" s="0" t="n">
        <f aca="false">IF(B458&lt;2003, 0, metadata!$H$8*(denatran!H458 + denatran!I458 + denatran!X458))</f>
        <v>0</v>
      </c>
      <c r="J458" s="0" t="n">
        <f aca="false">IF(B458&lt;2003, 0, metadata!$H$9*(denatran!H458 + denatran!I458 + denatran!X458))</f>
        <v>0</v>
      </c>
      <c r="K458" s="0" t="n">
        <f aca="false">metadata!$H$10*(denatran!H458 + denatran!I458 + denatran!X458)</f>
        <v>15458.2249973806</v>
      </c>
      <c r="L458" s="5" t="n">
        <f aca="false">metadata!$H$11*(denatran!G458 + denatran!F458)</f>
        <v>2409.29086647029</v>
      </c>
      <c r="M458" s="0" t="n">
        <f aca="false">metadata!$H$12*(denatran!G458 + denatran!F458)</f>
        <v>7971.84146473575</v>
      </c>
      <c r="N458" s="0" t="n">
        <f aca="false">metadata!$H$13*(denatran!G458 + denatran!F458)</f>
        <v>4545.24652429349</v>
      </c>
      <c r="O458" s="0" t="n">
        <f aca="false">metadata!$H$14*(denatran!G458 + denatran!F458)</f>
        <v>8384.27603175025</v>
      </c>
      <c r="P458" s="0" t="n">
        <f aca="false">metadata!$H$15*(denatran!G458 + denatran!F458)</f>
        <v>9310.34511275023</v>
      </c>
      <c r="Q458" s="0" t="n">
        <f aca="false">metadata!$H$16*(denatran!L458 + denatran!O458)</f>
        <v>2572.68347583576</v>
      </c>
      <c r="R458" s="0" t="n">
        <f aca="false">metadata!$H$17*(denatran!L458 + denatran!O458)</f>
        <v>622.365865184357</v>
      </c>
      <c r="S458" s="0" t="n">
        <f aca="false">metadata!$H$18*(denatran!L458 + denatran!O458)</f>
        <v>1164.95065897988</v>
      </c>
      <c r="T458" s="0" t="n">
        <f aca="false">metadata!$H$19*(denatran!M458 + denatran!N458)</f>
        <v>62975.9015593482</v>
      </c>
      <c r="U458" s="0" t="n">
        <f aca="false">metadata!$H$20*(denatran!M458 + denatran!N458)</f>
        <v>8996.55736562117</v>
      </c>
      <c r="V458" s="0" t="n">
        <f aca="false">metadata!$H$21*(denatran!M458 + denatran!N458)</f>
        <v>2998.85245520706</v>
      </c>
      <c r="W458" s="0" t="n">
        <f aca="false">IF(B458&lt;2010, 0, metadata!$H$22*(denatran!M458 + denatran!N458))</f>
        <v>0</v>
      </c>
      <c r="X458" s="0" t="n">
        <f aca="false">IF(B458&lt;2010, 0, metadata!$H$23*(denatran!M458 + denatran!N458))</f>
        <v>0</v>
      </c>
      <c r="Y458" s="0" t="n">
        <f aca="false">IF(B458&lt;2010, 0, metadata!$H$24*(denatran!M458 + denatran!N458))</f>
        <v>0</v>
      </c>
      <c r="Z458" s="0" t="n">
        <f aca="false">IF(B458&lt;2010, 0, metadata!$H$25*(denatran!M458 + denatran!N458))</f>
        <v>0</v>
      </c>
      <c r="AA458" s="0" t="n">
        <f aca="false">IF(B458&lt;2010, 0, metadata!$H$26*(denatran!M458 + denatran!N458))</f>
        <v>0</v>
      </c>
      <c r="AB458" s="0" t="n">
        <f aca="false">IF(B458&lt;2010, 0, metadata!$H$27*(denatran!M458 + denatran!N458))</f>
        <v>0</v>
      </c>
    </row>
    <row r="459" customFormat="false" ht="12.8" hidden="false" customHeight="false" outlineLevel="0" collapsed="false">
      <c r="A459" s="0" t="str">
        <f aca="false">denatran!A459</f>
        <v>MATO GROSSO DO SUL</v>
      </c>
      <c r="B459" s="0" t="n">
        <f aca="false">denatran!B459</f>
        <v>2001</v>
      </c>
      <c r="C459" s="0" t="n">
        <f aca="false">metadata!$H$2*denatran!$D459</f>
        <v>61387.9235208246</v>
      </c>
      <c r="D459" s="0" t="n">
        <f aca="false">IF(B459&gt;2006, 0, metadata!$H$3*denatran!D459)</f>
        <v>4672.47023346669</v>
      </c>
      <c r="E459" s="0" t="n">
        <f aca="false">IF(B459&lt;2003, 0, metadata!$H$4*denatran!D459)</f>
        <v>0</v>
      </c>
      <c r="F459" s="0" t="n">
        <f aca="false">IF(B459&lt;2003, 0, metadata!$H$5*denatran!D459)</f>
        <v>0</v>
      </c>
      <c r="G459" s="0" t="n">
        <f aca="false">IF(B459&lt;2003, 0, metadata!$H$6*(denatran!H459 + denatran!I459 + denatran!X459))</f>
        <v>0</v>
      </c>
      <c r="H459" s="0" t="n">
        <f aca="false">IF(B459&gt;2006, 0, metadata!$H$7*(denatran!H459 + denatran!I459 + denatran!X459))</f>
        <v>652.648452287182</v>
      </c>
      <c r="I459" s="0" t="n">
        <f aca="false">IF(B459&lt;2003, 0, metadata!$H$8*(denatran!H459 + denatran!I459 + denatran!X459))</f>
        <v>0</v>
      </c>
      <c r="J459" s="0" t="n">
        <f aca="false">IF(B459&lt;2003, 0, metadata!$H$9*(denatran!H459 + denatran!I459 + denatran!X459))</f>
        <v>0</v>
      </c>
      <c r="K459" s="0" t="n">
        <f aca="false">metadata!$H$10*(denatran!H459 + denatran!I459 + denatran!X459)</f>
        <v>14346.6897554921</v>
      </c>
      <c r="L459" s="5" t="n">
        <f aca="false">metadata!$H$11*(denatran!G459 + denatran!F459)</f>
        <v>2249.02106541451</v>
      </c>
      <c r="M459" s="0" t="n">
        <f aca="false">metadata!$H$12*(denatran!G459 + denatran!F459)</f>
        <v>7441.54208769407</v>
      </c>
      <c r="N459" s="0" t="n">
        <f aca="false">metadata!$H$13*(denatran!G459 + denatran!F459)</f>
        <v>4242.88960826648</v>
      </c>
      <c r="O459" s="0" t="n">
        <f aca="false">metadata!$H$14*(denatran!G459 + denatran!F459)</f>
        <v>7826.54086149495</v>
      </c>
      <c r="P459" s="0" t="n">
        <f aca="false">metadata!$H$15*(denatran!G459 + denatran!F459)</f>
        <v>8691.00637712998</v>
      </c>
      <c r="Q459" s="0" t="n">
        <f aca="false">metadata!$H$16*(denatran!L459 + denatran!O459)</f>
        <v>2376.78189006111</v>
      </c>
      <c r="R459" s="0" t="n">
        <f aca="false">metadata!$H$17*(denatran!L459 + denatran!O459)</f>
        <v>574.974702973071</v>
      </c>
      <c r="S459" s="0" t="n">
        <f aca="false">metadata!$H$18*(denatran!L459 + denatran!O459)</f>
        <v>1076.24340696582</v>
      </c>
      <c r="T459" s="0" t="n">
        <f aca="false">metadata!$H$19*(denatran!M459 + denatran!N459)</f>
        <v>52951.6748887035</v>
      </c>
      <c r="U459" s="0" t="n">
        <f aca="false">metadata!$H$20*(denatran!M459 + denatran!N459)</f>
        <v>7564.52498410049</v>
      </c>
      <c r="V459" s="0" t="n">
        <f aca="false">metadata!$H$21*(denatran!M459 + denatran!N459)</f>
        <v>2521.5083280335</v>
      </c>
      <c r="W459" s="0" t="n">
        <f aca="false">IF(B459&lt;2010, 0, metadata!$H$22*(denatran!M459 + denatran!N459))</f>
        <v>0</v>
      </c>
      <c r="X459" s="0" t="n">
        <f aca="false">IF(B459&lt;2010, 0, metadata!$H$23*(denatran!M459 + denatran!N459))</f>
        <v>0</v>
      </c>
      <c r="Y459" s="0" t="n">
        <f aca="false">IF(B459&lt;2010, 0, metadata!$H$24*(denatran!M459 + denatran!N459))</f>
        <v>0</v>
      </c>
      <c r="Z459" s="0" t="n">
        <f aca="false">IF(B459&lt;2010, 0, metadata!$H$25*(denatran!M459 + denatran!N459))</f>
        <v>0</v>
      </c>
      <c r="AA459" s="0" t="n">
        <f aca="false">IF(B459&lt;2010, 0, metadata!$H$26*(denatran!M459 + denatran!N459))</f>
        <v>0</v>
      </c>
      <c r="AB459" s="0" t="n">
        <f aca="false">IF(B459&lt;2010, 0, metadata!$H$27*(denatran!M459 + denatran!N459))</f>
        <v>0</v>
      </c>
    </row>
    <row r="460" customFormat="false" ht="12.8" hidden="false" customHeight="false" outlineLevel="0" collapsed="false">
      <c r="A460" s="0" t="str">
        <f aca="false">denatran!A460</f>
        <v>MATO GROSSO DO SUL</v>
      </c>
      <c r="B460" s="0" t="n">
        <f aca="false">denatran!B460</f>
        <v>2000</v>
      </c>
      <c r="C460" s="0" t="n">
        <f aca="false">metadata!$H$2*denatran!$D460</f>
        <v>57324.6869133779</v>
      </c>
      <c r="D460" s="0" t="n">
        <f aca="false">IF(B460&gt;2006, 0, metadata!$H$3*denatran!D460)</f>
        <v>4363.20171596444</v>
      </c>
      <c r="E460" s="0" t="n">
        <f aca="false">IF(B460&lt;2003, 0, metadata!$H$4*denatran!D460)</f>
        <v>0</v>
      </c>
      <c r="F460" s="0" t="n">
        <f aca="false">IF(B460&lt;2003, 0, metadata!$H$5*denatran!D460)</f>
        <v>0</v>
      </c>
      <c r="G460" s="0" t="n">
        <f aca="false">IF(B460&lt;2003, 0, metadata!$H$6*(denatran!H460 + denatran!I460 + denatran!X460))</f>
        <v>0</v>
      </c>
      <c r="H460" s="0" t="n">
        <f aca="false">IF(B460&gt;2006, 0, metadata!$H$7*(denatran!H460 + denatran!I460 + denatran!X460))</f>
        <v>607.474112541861</v>
      </c>
      <c r="I460" s="0" t="n">
        <f aca="false">IF(B460&lt;2003, 0, metadata!$H$8*(denatran!H460 + denatran!I460 + denatran!X460))</f>
        <v>0</v>
      </c>
      <c r="J460" s="0" t="n">
        <f aca="false">IF(B460&lt;2003, 0, metadata!$H$9*(denatran!H460 + denatran!I460 + denatran!X460))</f>
        <v>0</v>
      </c>
      <c r="K460" s="0" t="n">
        <f aca="false">metadata!$H$10*(denatran!H460 + denatran!I460 + denatran!X460)</f>
        <v>13353.6555500725</v>
      </c>
      <c r="L460" s="5" t="n">
        <f aca="false">metadata!$H$11*(denatran!G460 + denatran!F460)</f>
        <v>2126.56607456175</v>
      </c>
      <c r="M460" s="0" t="n">
        <f aca="false">metadata!$H$12*(denatran!G460 + denatran!F460)</f>
        <v>7036.36403832306</v>
      </c>
      <c r="N460" s="0" t="n">
        <f aca="false">metadata!$H$13*(denatran!G460 + denatran!F460)</f>
        <v>4011.87220422373</v>
      </c>
      <c r="O460" s="0" t="n">
        <f aca="false">metadata!$H$14*(denatran!G460 + denatran!F460)</f>
        <v>7400.40034892201</v>
      </c>
      <c r="P460" s="0" t="n">
        <f aca="false">metadata!$H$15*(denatran!G460 + denatran!F460)</f>
        <v>8217.79733396944</v>
      </c>
      <c r="Q460" s="0" t="n">
        <f aca="false">metadata!$H$16*(denatran!L460 + denatran!O460)</f>
        <v>2157.86776860811</v>
      </c>
      <c r="R460" s="0" t="n">
        <f aca="false">metadata!$H$17*(denatran!L460 + denatran!O460)</f>
        <v>522.016506646604</v>
      </c>
      <c r="S460" s="0" t="n">
        <f aca="false">metadata!$H$18*(denatran!L460 + denatran!O460)</f>
        <v>977.115724745282</v>
      </c>
      <c r="T460" s="0" t="n">
        <f aca="false">metadata!$H$19*(denatran!M460 + denatran!N460)</f>
        <v>44689.2414675904</v>
      </c>
      <c r="U460" s="0" t="n">
        <f aca="false">metadata!$H$20*(denatran!M460 + denatran!N460)</f>
        <v>6384.17735251291</v>
      </c>
      <c r="V460" s="0" t="n">
        <f aca="false">metadata!$H$21*(denatran!M460 + denatran!N460)</f>
        <v>2128.0591175043</v>
      </c>
      <c r="W460" s="0" t="n">
        <f aca="false">IF(B460&lt;2010, 0, metadata!$H$22*(denatran!M460 + denatran!N460))</f>
        <v>0</v>
      </c>
      <c r="X460" s="0" t="n">
        <f aca="false">IF(B460&lt;2010, 0, metadata!$H$23*(denatran!M460 + denatran!N460))</f>
        <v>0</v>
      </c>
      <c r="Y460" s="0" t="n">
        <f aca="false">IF(B460&lt;2010, 0, metadata!$H$24*(denatran!M460 + denatran!N460))</f>
        <v>0</v>
      </c>
      <c r="Z460" s="0" t="n">
        <f aca="false">IF(B460&lt;2010, 0, metadata!$H$25*(denatran!M460 + denatran!N460))</f>
        <v>0</v>
      </c>
      <c r="AA460" s="0" t="n">
        <f aca="false">IF(B460&lt;2010, 0, metadata!$H$26*(denatran!M460 + denatran!N460))</f>
        <v>0</v>
      </c>
      <c r="AB460" s="0" t="n">
        <f aca="false">IF(B460&lt;2010, 0, metadata!$H$27*(denatran!M460 + denatran!N460))</f>
        <v>0</v>
      </c>
    </row>
    <row r="461" customFormat="false" ht="12.8" hidden="false" customHeight="false" outlineLevel="0" collapsed="false">
      <c r="A461" s="0" t="str">
        <f aca="false">denatran!A461</f>
        <v>MATO GROSSO DO SUL</v>
      </c>
      <c r="B461" s="0" t="n">
        <f aca="false">denatran!B461</f>
        <v>1999</v>
      </c>
      <c r="C461" s="0" t="n">
        <f aca="false">metadata!$H$2*denatran!$D461</f>
        <v>53336.4590965822</v>
      </c>
      <c r="D461" s="0" t="n">
        <f aca="false">IF(B461&gt;2006, 0, metadata!$H$3*denatran!D461)</f>
        <v>4059.64240511822</v>
      </c>
      <c r="E461" s="0" t="n">
        <f aca="false">IF(B461&lt;2003, 0, metadata!$H$4*denatran!D461)</f>
        <v>0</v>
      </c>
      <c r="F461" s="0" t="n">
        <f aca="false">IF(B461&lt;2003, 0, metadata!$H$5*denatran!D461)</f>
        <v>0</v>
      </c>
      <c r="G461" s="0" t="n">
        <f aca="false">IF(B461&lt;2003, 0, metadata!$H$6*(denatran!H461 + denatran!I461 + denatran!X461))</f>
        <v>0</v>
      </c>
      <c r="H461" s="0" t="n">
        <f aca="false">IF(B461&gt;2006, 0, metadata!$H$7*(denatran!H461 + denatran!I461 + denatran!X461))</f>
        <v>535.784177935876</v>
      </c>
      <c r="I461" s="0" t="n">
        <f aca="false">IF(B461&lt;2003, 0, metadata!$H$8*(denatran!H461 + denatran!I461 + denatran!X461))</f>
        <v>0</v>
      </c>
      <c r="J461" s="0" t="n">
        <f aca="false">IF(B461&lt;2003, 0, metadata!$H$9*(denatran!H461 + denatran!I461 + denatran!X461))</f>
        <v>0</v>
      </c>
      <c r="K461" s="0" t="n">
        <f aca="false">metadata!$H$10*(denatran!H461 + denatran!I461 + denatran!X461)</f>
        <v>11777.7485716997</v>
      </c>
      <c r="L461" s="5" t="n">
        <f aca="false">metadata!$H$11*(denatran!G461 + denatran!F461)</f>
        <v>1977.74411643853</v>
      </c>
      <c r="M461" s="0" t="n">
        <f aca="false">metadata!$H$12*(denatran!G461 + denatran!F461)</f>
        <v>6543.94318821293</v>
      </c>
      <c r="N461" s="0" t="n">
        <f aca="false">metadata!$H$13*(denatran!G461 + denatran!F461)</f>
        <v>3731.11221077009</v>
      </c>
      <c r="O461" s="0" t="n">
        <f aca="false">metadata!$H$14*(denatran!G461 + denatran!F461)</f>
        <v>6882.50340511352</v>
      </c>
      <c r="P461" s="0" t="n">
        <f aca="false">metadata!$H$15*(denatran!G461 + denatran!F461)</f>
        <v>7642.69707946493</v>
      </c>
      <c r="Q461" s="0" t="n">
        <f aca="false">metadata!$H$16*(denatran!L461 + denatran!O461)</f>
        <v>1910.63052632022</v>
      </c>
      <c r="R461" s="0" t="n">
        <f aca="false">metadata!$H$17*(denatran!L461 + denatran!O461)</f>
        <v>462.206576024529</v>
      </c>
      <c r="S461" s="0" t="n">
        <f aca="false">metadata!$H$18*(denatran!L461 + denatran!O461)</f>
        <v>865.162897655243</v>
      </c>
      <c r="T461" s="0" t="n">
        <f aca="false">metadata!$H$19*(denatran!M461 + denatran!N461)</f>
        <v>36759.9559763405</v>
      </c>
      <c r="U461" s="0" t="n">
        <f aca="false">metadata!$H$20*(denatran!M461 + denatran!N461)</f>
        <v>5251.42228233435</v>
      </c>
      <c r="V461" s="0" t="n">
        <f aca="false">metadata!$H$21*(denatran!M461 + denatran!N461)</f>
        <v>1750.47409411145</v>
      </c>
      <c r="W461" s="0" t="n">
        <f aca="false">IF(B461&lt;2010, 0, metadata!$H$22*(denatran!M461 + denatran!N461))</f>
        <v>0</v>
      </c>
      <c r="X461" s="0" t="n">
        <f aca="false">IF(B461&lt;2010, 0, metadata!$H$23*(denatran!M461 + denatran!N461))</f>
        <v>0</v>
      </c>
      <c r="Y461" s="0" t="n">
        <f aca="false">IF(B461&lt;2010, 0, metadata!$H$24*(denatran!M461 + denatran!N461))</f>
        <v>0</v>
      </c>
      <c r="Z461" s="0" t="n">
        <f aca="false">IF(B461&lt;2010, 0, metadata!$H$25*(denatran!M461 + denatran!N461))</f>
        <v>0</v>
      </c>
      <c r="AA461" s="0" t="n">
        <f aca="false">IF(B461&lt;2010, 0, metadata!$H$26*(denatran!M461 + denatran!N461))</f>
        <v>0</v>
      </c>
      <c r="AB461" s="0" t="n">
        <f aca="false">IF(B461&lt;2010, 0, metadata!$H$27*(denatran!M461 + denatran!N461))</f>
        <v>0</v>
      </c>
    </row>
    <row r="462" customFormat="false" ht="12.8" hidden="false" customHeight="false" outlineLevel="0" collapsed="false">
      <c r="A462" s="0" t="str">
        <f aca="false">denatran!A462</f>
        <v>MATO GROSSO DO SUL</v>
      </c>
      <c r="B462" s="0" t="n">
        <f aca="false">denatran!B462</f>
        <v>1998</v>
      </c>
      <c r="C462" s="0" t="n">
        <f aca="false">metadata!$H$2*denatran!$D462</f>
        <v>49968.3560386052</v>
      </c>
      <c r="D462" s="0" t="n">
        <f aca="false">IF(B462&gt;2006, 0, metadata!$H$3*denatran!D462)</f>
        <v>3803.28316735532</v>
      </c>
      <c r="E462" s="0" t="n">
        <f aca="false">IF(B462&lt;2003, 0, metadata!$H$4*denatran!D462)</f>
        <v>0</v>
      </c>
      <c r="F462" s="0" t="n">
        <f aca="false">IF(B462&lt;2003, 0, metadata!$H$5*denatran!D462)</f>
        <v>0</v>
      </c>
      <c r="G462" s="0" t="n">
        <f aca="false">IF(B462&lt;2003, 0, metadata!$H$6*(denatran!H462 + denatran!I462 + denatran!X462))</f>
        <v>0</v>
      </c>
      <c r="H462" s="0" t="n">
        <f aca="false">IF(B462&gt;2006, 0, metadata!$H$7*(denatran!H462 + denatran!I462 + denatran!X462))</f>
        <v>495.266881561548</v>
      </c>
      <c r="I462" s="0" t="n">
        <f aca="false">IF(B462&lt;2003, 0, metadata!$H$8*(denatran!H462 + denatran!I462 + denatran!X462))</f>
        <v>0</v>
      </c>
      <c r="J462" s="0" t="n">
        <f aca="false">IF(B462&lt;2003, 0, metadata!$H$9*(denatran!H462 + denatran!I462 + denatran!X462))</f>
        <v>0</v>
      </c>
      <c r="K462" s="0" t="n">
        <f aca="false">metadata!$H$10*(denatran!H462 + denatran!I462 + denatran!X462)</f>
        <v>10887.0867172562</v>
      </c>
      <c r="L462" s="5" t="n">
        <f aca="false">metadata!$H$11*(denatran!G462 + denatran!F462)</f>
        <v>1910.3864857644</v>
      </c>
      <c r="M462" s="0" t="n">
        <f aca="false">metadata!$H$12*(denatran!G462 + denatran!F462)</f>
        <v>6321.07082329956</v>
      </c>
      <c r="N462" s="0" t="n">
        <f aca="false">metadata!$H$13*(denatran!G462 + denatran!F462)</f>
        <v>3604.03870504814</v>
      </c>
      <c r="O462" s="0" t="n">
        <f aca="false">metadata!$H$14*(denatran!G462 + denatran!F462)</f>
        <v>6648.10042111682</v>
      </c>
      <c r="P462" s="0" t="n">
        <f aca="false">metadata!$H$15*(denatran!G462 + denatran!F462)</f>
        <v>7382.40356477108</v>
      </c>
      <c r="Q462" s="0" t="n">
        <f aca="false">metadata!$H$16*(denatran!L462 + denatran!O462)</f>
        <v>1698.20712005856</v>
      </c>
      <c r="R462" s="0" t="n">
        <f aca="false">metadata!$H$17*(denatran!L462 + denatran!O462)</f>
        <v>410.818568807472</v>
      </c>
      <c r="S462" s="0" t="n">
        <f aca="false">metadata!$H$18*(denatran!L462 + denatran!O462)</f>
        <v>768.974311133968</v>
      </c>
      <c r="T462" s="0" t="n">
        <f aca="false">metadata!$H$19*(denatran!M462 + denatran!N462)</f>
        <v>30763.2932388039</v>
      </c>
      <c r="U462" s="0" t="n">
        <f aca="false">metadata!$H$20*(denatran!M462 + denatran!N462)</f>
        <v>4394.75617697199</v>
      </c>
      <c r="V462" s="0" t="n">
        <f aca="false">metadata!$H$21*(denatran!M462 + denatran!N462)</f>
        <v>1464.91872565733</v>
      </c>
      <c r="W462" s="0" t="n">
        <f aca="false">IF(B462&lt;2010, 0, metadata!$H$22*(denatran!M462 + denatran!N462))</f>
        <v>0</v>
      </c>
      <c r="X462" s="0" t="n">
        <f aca="false">IF(B462&lt;2010, 0, metadata!$H$23*(denatran!M462 + denatran!N462))</f>
        <v>0</v>
      </c>
      <c r="Y462" s="0" t="n">
        <f aca="false">IF(B462&lt;2010, 0, metadata!$H$24*(denatran!M462 + denatran!N462))</f>
        <v>0</v>
      </c>
      <c r="Z462" s="0" t="n">
        <f aca="false">IF(B462&lt;2010, 0, metadata!$H$25*(denatran!M462 + denatran!N462))</f>
        <v>0</v>
      </c>
      <c r="AA462" s="0" t="n">
        <f aca="false">IF(B462&lt;2010, 0, metadata!$H$26*(denatran!M462 + denatran!N462))</f>
        <v>0</v>
      </c>
      <c r="AB462" s="0" t="n">
        <f aca="false">IF(B462&lt;2010, 0, metadata!$H$27*(denatran!M462 + denatran!N462))</f>
        <v>0</v>
      </c>
    </row>
    <row r="463" customFormat="false" ht="12.8" hidden="false" customHeight="false" outlineLevel="0" collapsed="false">
      <c r="A463" s="0" t="str">
        <f aca="false">denatran!A463</f>
        <v>MATO GROSSO DO SUL</v>
      </c>
      <c r="B463" s="0" t="n">
        <f aca="false">denatran!B463</f>
        <v>1997</v>
      </c>
      <c r="C463" s="0" t="n">
        <f aca="false">metadata!$H$2*denatran!$D463</f>
        <v>46491.9273262451</v>
      </c>
      <c r="D463" s="0" t="n">
        <f aca="false">IF(B463&gt;2006, 0, metadata!$H$3*denatran!D463)</f>
        <v>3538.67884869384</v>
      </c>
      <c r="E463" s="0" t="n">
        <f aca="false">IF(B463&lt;2003, 0, metadata!$H$4*denatran!D463)</f>
        <v>0</v>
      </c>
      <c r="F463" s="0" t="n">
        <f aca="false">IF(B463&lt;2003, 0, metadata!$H$5*denatran!D463)</f>
        <v>0</v>
      </c>
      <c r="G463" s="0" t="n">
        <f aca="false">IF(B463&lt;2003, 0, metadata!$H$6*(denatran!H463 + denatran!I463 + denatran!X463))</f>
        <v>0</v>
      </c>
      <c r="H463" s="0" t="n">
        <f aca="false">IF(B463&gt;2006, 0, metadata!$H$7*(denatran!H463 + denatran!I463 + denatran!X463))</f>
        <v>460.809874290559</v>
      </c>
      <c r="I463" s="0" t="n">
        <f aca="false">IF(B463&lt;2003, 0, metadata!$H$8*(denatran!H463 + denatran!I463 + denatran!X463))</f>
        <v>0</v>
      </c>
      <c r="J463" s="0" t="n">
        <f aca="false">IF(B463&lt;2003, 0, metadata!$H$9*(denatran!H463 + denatran!I463 + denatran!X463))</f>
        <v>0</v>
      </c>
      <c r="K463" s="0" t="n">
        <f aca="false">metadata!$H$10*(denatran!H463 + denatran!I463 + denatran!X463)</f>
        <v>10129.6437301669</v>
      </c>
      <c r="L463" s="5" t="n">
        <f aca="false">metadata!$H$11*(denatran!G463 + denatran!F463)</f>
        <v>1777.47592081235</v>
      </c>
      <c r="M463" s="0" t="n">
        <f aca="false">metadata!$H$12*(denatran!G463 + denatran!F463)</f>
        <v>5881.29745781196</v>
      </c>
      <c r="N463" s="0" t="n">
        <f aca="false">metadata!$H$13*(denatran!G463 + denatran!F463)</f>
        <v>3353.29634272174</v>
      </c>
      <c r="O463" s="0" t="n">
        <f aca="false">metadata!$H$14*(denatran!G463 + denatran!F463)</f>
        <v>6185.57475449759</v>
      </c>
      <c r="P463" s="0" t="n">
        <f aca="false">metadata!$H$15*(denatran!G463 + denatran!F463)</f>
        <v>6868.79051536495</v>
      </c>
      <c r="Q463" s="0" t="n">
        <f aca="false">metadata!$H$16*(denatran!L463 + denatran!O463)</f>
        <v>1580.0584263704</v>
      </c>
      <c r="R463" s="0" t="n">
        <f aca="false">metadata!$H$17*(denatran!L463 + denatran!O463)</f>
        <v>382.236850668305</v>
      </c>
      <c r="S463" s="0" t="n">
        <f aca="false">metadata!$H$18*(denatran!L463 + denatran!O463)</f>
        <v>715.474764896584</v>
      </c>
      <c r="T463" s="0" t="n">
        <f aca="false">metadata!$H$19*(denatran!M463 + denatran!N463)</f>
        <v>28623.0107804516</v>
      </c>
      <c r="U463" s="0" t="n">
        <f aca="false">metadata!$H$20*(denatran!M463 + denatran!N463)</f>
        <v>4089.00154006452</v>
      </c>
      <c r="V463" s="0" t="n">
        <f aca="false">metadata!$H$21*(denatran!M463 + denatran!N463)</f>
        <v>1363.00051335484</v>
      </c>
      <c r="W463" s="0" t="n">
        <f aca="false">IF(B463&lt;2010, 0, metadata!$H$22*(denatran!M463 + denatran!N463))</f>
        <v>0</v>
      </c>
      <c r="X463" s="0" t="n">
        <f aca="false">IF(B463&lt;2010, 0, metadata!$H$23*(denatran!M463 + denatran!N463))</f>
        <v>0</v>
      </c>
      <c r="Y463" s="0" t="n">
        <f aca="false">IF(B463&lt;2010, 0, metadata!$H$24*(denatran!M463 + denatran!N463))</f>
        <v>0</v>
      </c>
      <c r="Z463" s="0" t="n">
        <f aca="false">IF(B463&lt;2010, 0, metadata!$H$25*(denatran!M463 + denatran!N463))</f>
        <v>0</v>
      </c>
      <c r="AA463" s="0" t="n">
        <f aca="false">IF(B463&lt;2010, 0, metadata!$H$26*(denatran!M463 + denatran!N463))</f>
        <v>0</v>
      </c>
      <c r="AB463" s="0" t="n">
        <f aca="false">IF(B463&lt;2010, 0, metadata!$H$27*(denatran!M463 + denatran!N463))</f>
        <v>0</v>
      </c>
    </row>
    <row r="464" customFormat="false" ht="12.8" hidden="false" customHeight="false" outlineLevel="0" collapsed="false">
      <c r="A464" s="0" t="str">
        <f aca="false">denatran!A464</f>
        <v>MATO GROSSO DO SUL</v>
      </c>
      <c r="B464" s="0" t="n">
        <f aca="false">denatran!B464</f>
        <v>1996</v>
      </c>
      <c r="C464" s="0" t="n">
        <f aca="false">metadata!$H$2*denatran!$D464</f>
        <v>43257.3628165573</v>
      </c>
      <c r="D464" s="0" t="n">
        <f aca="false">IF(B464&gt;2006, 0, metadata!$H$3*denatran!D464)</f>
        <v>3292.4837418563</v>
      </c>
      <c r="E464" s="0" t="n">
        <f aca="false">IF(B464&lt;2003, 0, metadata!$H$4*denatran!D464)</f>
        <v>0</v>
      </c>
      <c r="F464" s="0" t="n">
        <f aca="false">IF(B464&lt;2003, 0, metadata!$H$5*denatran!D464)</f>
        <v>0</v>
      </c>
      <c r="G464" s="0" t="n">
        <f aca="false">IF(B464&lt;2003, 0, metadata!$H$6*(denatran!H464 + denatran!I464 + denatran!X464))</f>
        <v>0</v>
      </c>
      <c r="H464" s="0" t="n">
        <f aca="false">IF(B464&gt;2006, 0, metadata!$H$7*(denatran!H464 + denatran!I464 + denatran!X464))</f>
        <v>428.750130786389</v>
      </c>
      <c r="I464" s="0" t="n">
        <f aca="false">IF(B464&lt;2003, 0, metadata!$H$8*(denatran!H464 + denatran!I464 + denatran!X464))</f>
        <v>0</v>
      </c>
      <c r="J464" s="0" t="n">
        <f aca="false">IF(B464&lt;2003, 0, metadata!$H$9*(denatran!H464 + denatran!I464 + denatran!X464))</f>
        <v>0</v>
      </c>
      <c r="K464" s="0" t="n">
        <f aca="false">metadata!$H$10*(denatran!H464 + denatran!I464 + denatran!X464)</f>
        <v>9424.89802505855</v>
      </c>
      <c r="L464" s="5" t="n">
        <f aca="false">metadata!$H$11*(denatran!G464 + denatran!F464)</f>
        <v>1653.81229013644</v>
      </c>
      <c r="M464" s="0" t="n">
        <f aca="false">metadata!$H$12*(denatran!G464 + denatran!F464)</f>
        <v>5472.12027110461</v>
      </c>
      <c r="N464" s="0" t="n">
        <f aca="false">metadata!$H$13*(denatran!G464 + denatran!F464)</f>
        <v>3119.99877980246</v>
      </c>
      <c r="O464" s="0" t="n">
        <f aca="false">metadata!$H$14*(denatran!G464 + denatran!F464)</f>
        <v>5755.22820352498</v>
      </c>
      <c r="P464" s="0" t="n">
        <f aca="false">metadata!$H$15*(denatran!G464 + denatran!F464)</f>
        <v>6390.9108639241</v>
      </c>
      <c r="Q464" s="0" t="n">
        <f aca="false">metadata!$H$16*(denatran!L464 + denatran!O464)</f>
        <v>1470.12964511539</v>
      </c>
      <c r="R464" s="0" t="n">
        <f aca="false">metadata!$H$17*(denatran!L464 + denatran!O464)</f>
        <v>355.643637124142</v>
      </c>
      <c r="S464" s="0" t="n">
        <f aca="false">metadata!$H$18*(denatran!L464 + denatran!O464)</f>
        <v>665.697321473513</v>
      </c>
      <c r="T464" s="0" t="n">
        <f aca="false">metadata!$H$19*(denatran!M464 + denatran!N464)</f>
        <v>26631.6333488132</v>
      </c>
      <c r="U464" s="0" t="n">
        <f aca="false">metadata!$H$20*(denatran!M464 + denatran!N464)</f>
        <v>3804.51904983045</v>
      </c>
      <c r="V464" s="0" t="n">
        <f aca="false">metadata!$H$21*(denatran!M464 + denatran!N464)</f>
        <v>1268.17301661015</v>
      </c>
      <c r="W464" s="0" t="n">
        <f aca="false">IF(B464&lt;2010, 0, metadata!$H$22*(denatran!M464 + denatran!N464))</f>
        <v>0</v>
      </c>
      <c r="X464" s="0" t="n">
        <f aca="false">IF(B464&lt;2010, 0, metadata!$H$23*(denatran!M464 + denatran!N464))</f>
        <v>0</v>
      </c>
      <c r="Y464" s="0" t="n">
        <f aca="false">IF(B464&lt;2010, 0, metadata!$H$24*(denatran!M464 + denatran!N464))</f>
        <v>0</v>
      </c>
      <c r="Z464" s="0" t="n">
        <f aca="false">IF(B464&lt;2010, 0, metadata!$H$25*(denatran!M464 + denatran!N464))</f>
        <v>0</v>
      </c>
      <c r="AA464" s="0" t="n">
        <f aca="false">IF(B464&lt;2010, 0, metadata!$H$26*(denatran!M464 + denatran!N464))</f>
        <v>0</v>
      </c>
      <c r="AB464" s="0" t="n">
        <f aca="false">IF(B464&lt;2010, 0, metadata!$H$27*(denatran!M464 + denatran!N464))</f>
        <v>0</v>
      </c>
    </row>
    <row r="465" customFormat="false" ht="12.8" hidden="false" customHeight="false" outlineLevel="0" collapsed="false">
      <c r="A465" s="0" t="str">
        <f aca="false">denatran!A465</f>
        <v>MATO GROSSO DO SUL</v>
      </c>
      <c r="B465" s="0" t="n">
        <f aca="false">denatran!B465</f>
        <v>1995</v>
      </c>
      <c r="C465" s="0" t="n">
        <f aca="false">metadata!$H$2*denatran!$D465</f>
        <v>40247.8353868322</v>
      </c>
      <c r="D465" s="0" t="n">
        <f aca="false">IF(B465&gt;2006, 0, metadata!$H$3*denatran!D465)</f>
        <v>3063.41707001453</v>
      </c>
      <c r="E465" s="0" t="n">
        <f aca="false">IF(B465&lt;2003, 0, metadata!$H$4*denatran!D465)</f>
        <v>0</v>
      </c>
      <c r="F465" s="0" t="n">
        <f aca="false">IF(B465&lt;2003, 0, metadata!$H$5*denatran!D465)</f>
        <v>0</v>
      </c>
      <c r="G465" s="0" t="n">
        <f aca="false">IF(B465&lt;2003, 0, metadata!$H$6*(denatran!H465 + denatran!I465 + denatran!X465))</f>
        <v>0</v>
      </c>
      <c r="H465" s="0" t="n">
        <f aca="false">IF(B465&gt;2006, 0, metadata!$H$7*(denatran!H465 + denatran!I465 + denatran!X465))</f>
        <v>398.920867163179</v>
      </c>
      <c r="I465" s="0" t="n">
        <f aca="false">IF(B465&lt;2003, 0, metadata!$H$8*(denatran!H465 + denatran!I465 + denatran!X465))</f>
        <v>0</v>
      </c>
      <c r="J465" s="0" t="n">
        <f aca="false">IF(B465&lt;2003, 0, metadata!$H$9*(denatran!H465 + denatran!I465 + denatran!X465))</f>
        <v>0</v>
      </c>
      <c r="K465" s="0" t="n">
        <f aca="false">metadata!$H$10*(denatran!H465 + denatran!I465 + denatran!X465)</f>
        <v>8769.18331473138</v>
      </c>
      <c r="L465" s="5" t="n">
        <f aca="false">metadata!$H$11*(denatran!G465 + denatran!F465)</f>
        <v>1538.75226042799</v>
      </c>
      <c r="M465" s="0" t="n">
        <f aca="false">metadata!$H$12*(denatran!G465 + denatran!F465)</f>
        <v>5091.41060730742</v>
      </c>
      <c r="N465" s="0" t="n">
        <f aca="false">metadata!$H$13*(denatran!G465 + denatran!F465)</f>
        <v>2902.93233614652</v>
      </c>
      <c r="O465" s="0" t="n">
        <f aca="false">metadata!$H$14*(denatran!G465 + denatran!F465)</f>
        <v>5354.8219832871</v>
      </c>
      <c r="P465" s="0" t="n">
        <f aca="false">metadata!$H$15*(denatran!G465 + denatran!F465)</f>
        <v>5946.27854485571</v>
      </c>
      <c r="Q465" s="0" t="n">
        <f aca="false">metadata!$H$16*(denatran!L465 + denatran!O465)</f>
        <v>1367.84889557017</v>
      </c>
      <c r="R465" s="0" t="n">
        <f aca="false">metadata!$H$17*(denatran!L465 + denatran!O465)</f>
        <v>330.900582729651</v>
      </c>
      <c r="S465" s="0" t="n">
        <f aca="false">metadata!$H$18*(denatran!L465 + denatran!O465)</f>
        <v>619.383024474753</v>
      </c>
      <c r="T465" s="0" t="n">
        <f aca="false">metadata!$H$19*(denatran!M465 + denatran!N465)</f>
        <v>24778.8012332372</v>
      </c>
      <c r="U465" s="0" t="n">
        <f aca="false">metadata!$H$20*(denatran!M465 + denatran!N465)</f>
        <v>3539.82874760531</v>
      </c>
      <c r="V465" s="0" t="n">
        <f aca="false">metadata!$H$21*(denatran!M465 + denatran!N465)</f>
        <v>1179.94291586844</v>
      </c>
      <c r="W465" s="0" t="n">
        <f aca="false">IF(B465&lt;2010, 0, metadata!$H$22*(denatran!M465 + denatran!N465))</f>
        <v>0</v>
      </c>
      <c r="X465" s="0" t="n">
        <f aca="false">IF(B465&lt;2010, 0, metadata!$H$23*(denatran!M465 + denatran!N465))</f>
        <v>0</v>
      </c>
      <c r="Y465" s="0" t="n">
        <f aca="false">IF(B465&lt;2010, 0, metadata!$H$24*(denatran!M465 + denatran!N465))</f>
        <v>0</v>
      </c>
      <c r="Z465" s="0" t="n">
        <f aca="false">IF(B465&lt;2010, 0, metadata!$H$25*(denatran!M465 + denatran!N465))</f>
        <v>0</v>
      </c>
      <c r="AA465" s="0" t="n">
        <f aca="false">IF(B465&lt;2010, 0, metadata!$H$26*(denatran!M465 + denatran!N465))</f>
        <v>0</v>
      </c>
      <c r="AB465" s="0" t="n">
        <f aca="false">IF(B465&lt;2010, 0, metadata!$H$27*(denatran!M465 + denatran!N465))</f>
        <v>0</v>
      </c>
    </row>
    <row r="466" customFormat="false" ht="12.8" hidden="false" customHeight="false" outlineLevel="0" collapsed="false">
      <c r="A466" s="0" t="str">
        <f aca="false">denatran!A466</f>
        <v>MATO GROSSO DO SUL</v>
      </c>
      <c r="B466" s="0" t="n">
        <f aca="false">denatran!B466</f>
        <v>1994</v>
      </c>
      <c r="C466" s="0" t="n">
        <f aca="false">metadata!$H$2*denatran!$D466</f>
        <v>37447.6886211266</v>
      </c>
      <c r="D466" s="0" t="n">
        <f aca="false">IF(B466&gt;2006, 0, metadata!$H$3*denatran!D466)</f>
        <v>2850.28716332109</v>
      </c>
      <c r="E466" s="0" t="n">
        <f aca="false">IF(B466&lt;2003, 0, metadata!$H$4*denatran!D466)</f>
        <v>0</v>
      </c>
      <c r="F466" s="0" t="n">
        <f aca="false">IF(B466&lt;2003, 0, metadata!$H$5*denatran!D466)</f>
        <v>0</v>
      </c>
      <c r="G466" s="0" t="n">
        <f aca="false">IF(B466&lt;2003, 0, metadata!$H$6*(denatran!H466 + denatran!I466 + denatran!X466))</f>
        <v>0</v>
      </c>
      <c r="H466" s="0" t="n">
        <f aca="false">IF(B466&gt;2006, 0, metadata!$H$7*(denatran!H466 + denatran!I466 + denatran!X466))</f>
        <v>371.166903124534</v>
      </c>
      <c r="I466" s="0" t="n">
        <f aca="false">IF(B466&lt;2003, 0, metadata!$H$8*(denatran!H466 + denatran!I466 + denatran!X466))</f>
        <v>0</v>
      </c>
      <c r="J466" s="0" t="n">
        <f aca="false">IF(B466&lt;2003, 0, metadata!$H$9*(denatran!H466 + denatran!I466 + denatran!X466))</f>
        <v>0</v>
      </c>
      <c r="K466" s="0" t="n">
        <f aca="false">metadata!$H$10*(denatran!H466 + denatran!I466 + denatran!X466)</f>
        <v>8159.08838513776</v>
      </c>
      <c r="L466" s="5" t="n">
        <f aca="false">metadata!$H$11*(denatran!G466 + denatran!F466)</f>
        <v>1431.6972567527</v>
      </c>
      <c r="M466" s="0" t="n">
        <f aca="false">metadata!$H$12*(denatran!G466 + denatran!F466)</f>
        <v>4737.18790668498</v>
      </c>
      <c r="N466" s="0" t="n">
        <f aca="false">metadata!$H$13*(denatran!G466 + denatran!F466)</f>
        <v>2700.96777049978</v>
      </c>
      <c r="O466" s="0" t="n">
        <f aca="false">metadata!$H$14*(denatran!G466 + denatran!F466)</f>
        <v>4982.27306697105</v>
      </c>
      <c r="P466" s="0" t="n">
        <f aca="false">metadata!$H$15*(denatran!G466 + denatran!F466)</f>
        <v>5532.58045462723</v>
      </c>
      <c r="Q466" s="0" t="n">
        <f aca="false">metadata!$H$16*(denatran!L466 + denatran!O466)</f>
        <v>1272.68408424325</v>
      </c>
      <c r="R466" s="0" t="n">
        <f aca="false">metadata!$H$17*(denatran!L466 + denatran!O466)</f>
        <v>307.878967092561</v>
      </c>
      <c r="S466" s="0" t="n">
        <f aca="false">metadata!$H$18*(denatran!L466 + denatran!O466)</f>
        <v>576.290933781019</v>
      </c>
      <c r="T466" s="0" t="n">
        <f aca="false">metadata!$H$19*(denatran!M466 + denatran!N466)</f>
        <v>23054.8754751327</v>
      </c>
      <c r="U466" s="0" t="n">
        <f aca="false">metadata!$H$20*(denatran!M466 + denatran!N466)</f>
        <v>3293.55363930467</v>
      </c>
      <c r="V466" s="0" t="n">
        <f aca="false">metadata!$H$21*(denatran!M466 + denatran!N466)</f>
        <v>1097.85121310156</v>
      </c>
      <c r="W466" s="0" t="n">
        <f aca="false">IF(B466&lt;2010, 0, metadata!$H$22*(denatran!M466 + denatran!N466))</f>
        <v>0</v>
      </c>
      <c r="X466" s="0" t="n">
        <f aca="false">IF(B466&lt;2010, 0, metadata!$H$23*(denatran!M466 + denatran!N466))</f>
        <v>0</v>
      </c>
      <c r="Y466" s="0" t="n">
        <f aca="false">IF(B466&lt;2010, 0, metadata!$H$24*(denatran!M466 + denatran!N466))</f>
        <v>0</v>
      </c>
      <c r="Z466" s="0" t="n">
        <f aca="false">IF(B466&lt;2010, 0, metadata!$H$25*(denatran!M466 + denatran!N466))</f>
        <v>0</v>
      </c>
      <c r="AA466" s="0" t="n">
        <f aca="false">IF(B466&lt;2010, 0, metadata!$H$26*(denatran!M466 + denatran!N466))</f>
        <v>0</v>
      </c>
      <c r="AB466" s="0" t="n">
        <f aca="false">IF(B466&lt;2010, 0, metadata!$H$27*(denatran!M466 + denatran!N466))</f>
        <v>0</v>
      </c>
    </row>
    <row r="467" customFormat="false" ht="12.8" hidden="false" customHeight="false" outlineLevel="0" collapsed="false">
      <c r="A467" s="0" t="str">
        <f aca="false">denatran!A467</f>
        <v>MATO GROSSO DO SUL</v>
      </c>
      <c r="B467" s="0" t="n">
        <f aca="false">denatran!B467</f>
        <v>1993</v>
      </c>
      <c r="C467" s="0" t="n">
        <f aca="false">metadata!$H$2*denatran!$D467</f>
        <v>34842.3553611445</v>
      </c>
      <c r="D467" s="0" t="n">
        <f aca="false">IF(B467&gt;2006, 0, metadata!$H$3*denatran!D467)</f>
        <v>2651.9852595045</v>
      </c>
      <c r="E467" s="0" t="n">
        <f aca="false">IF(B467&lt;2003, 0, metadata!$H$4*denatran!D467)</f>
        <v>0</v>
      </c>
      <c r="F467" s="0" t="n">
        <f aca="false">IF(B467&lt;2003, 0, metadata!$H$5*denatran!D467)</f>
        <v>0</v>
      </c>
      <c r="G467" s="0" t="n">
        <f aca="false">IF(B467&lt;2003, 0, metadata!$H$6*(denatran!H467 + denatran!I467 + denatran!X467))</f>
        <v>0</v>
      </c>
      <c r="H467" s="0" t="n">
        <f aca="false">IF(B467&gt;2006, 0, metadata!$H$7*(denatran!H467 + denatran!I467 + denatran!X467))</f>
        <v>345.34385467157</v>
      </c>
      <c r="I467" s="0" t="n">
        <f aca="false">IF(B467&lt;2003, 0, metadata!$H$8*(denatran!H467 + denatran!I467 + denatran!X467))</f>
        <v>0</v>
      </c>
      <c r="J467" s="0" t="n">
        <f aca="false">IF(B467&lt;2003, 0, metadata!$H$9*(denatran!H467 + denatran!I467 + denatran!X467))</f>
        <v>0</v>
      </c>
      <c r="K467" s="0" t="n">
        <f aca="false">metadata!$H$10*(denatran!H467 + denatran!I467 + denatran!X467)</f>
        <v>7591.43934927872</v>
      </c>
      <c r="L467" s="5" t="n">
        <f aca="false">metadata!$H$11*(denatran!G467 + denatran!F467)</f>
        <v>1332.09034859393</v>
      </c>
      <c r="M467" s="0" t="n">
        <f aca="false">metadata!$H$12*(denatran!G467 + denatran!F467)</f>
        <v>4407.60940220266</v>
      </c>
      <c r="N467" s="0" t="n">
        <f aca="false">metadata!$H$13*(denatran!G467 + denatran!F467)</f>
        <v>2513.05440586418</v>
      </c>
      <c r="O467" s="0" t="n">
        <f aca="false">metadata!$H$14*(denatran!G467 + denatran!F467)</f>
        <v>4635.6433493663</v>
      </c>
      <c r="P467" s="0" t="n">
        <f aca="false">metadata!$H$15*(denatran!G467 + denatran!F467)</f>
        <v>5147.66441834524</v>
      </c>
      <c r="Q467" s="0" t="n">
        <f aca="false">metadata!$H$16*(denatran!L467 + denatran!O467)</f>
        <v>1184.1401367736</v>
      </c>
      <c r="R467" s="0" t="n">
        <f aca="false">metadata!$H$17*(denatran!L467 + denatran!O467)</f>
        <v>286.459025233648</v>
      </c>
      <c r="S467" s="0" t="n">
        <f aca="false">metadata!$H$18*(denatran!L467 + denatran!O467)</f>
        <v>536.196872104838</v>
      </c>
      <c r="T467" s="0" t="n">
        <f aca="false">metadata!$H$19*(denatran!M467 + denatran!N467)</f>
        <v>21450.8877233701</v>
      </c>
      <c r="U467" s="0" t="n">
        <f aca="false">metadata!$H$20*(denatran!M467 + denatran!N467)</f>
        <v>3064.41253191001</v>
      </c>
      <c r="V467" s="0" t="n">
        <f aca="false">metadata!$H$21*(denatran!M467 + denatran!N467)</f>
        <v>1021.47084397</v>
      </c>
      <c r="W467" s="0" t="n">
        <f aca="false">IF(B467&lt;2010, 0, metadata!$H$22*(denatran!M467 + denatran!N467))</f>
        <v>0</v>
      </c>
      <c r="X467" s="0" t="n">
        <f aca="false">IF(B467&lt;2010, 0, metadata!$H$23*(denatran!M467 + denatran!N467))</f>
        <v>0</v>
      </c>
      <c r="Y467" s="0" t="n">
        <f aca="false">IF(B467&lt;2010, 0, metadata!$H$24*(denatran!M467 + denatran!N467))</f>
        <v>0</v>
      </c>
      <c r="Z467" s="0" t="n">
        <f aca="false">IF(B467&lt;2010, 0, metadata!$H$25*(denatran!M467 + denatran!N467))</f>
        <v>0</v>
      </c>
      <c r="AA467" s="0" t="n">
        <f aca="false">IF(B467&lt;2010, 0, metadata!$H$26*(denatran!M467 + denatran!N467))</f>
        <v>0</v>
      </c>
      <c r="AB467" s="0" t="n">
        <f aca="false">IF(B467&lt;2010, 0, metadata!$H$27*(denatran!M467 + denatran!N467))</f>
        <v>0</v>
      </c>
    </row>
    <row r="468" customFormat="false" ht="12.8" hidden="false" customHeight="false" outlineLevel="0" collapsed="false">
      <c r="A468" s="0" t="str">
        <f aca="false">denatran!A468</f>
        <v>MATO GROSSO DO SUL</v>
      </c>
      <c r="B468" s="0" t="n">
        <f aca="false">denatran!B468</f>
        <v>1992</v>
      </c>
      <c r="C468" s="0" t="n">
        <f aca="false">metadata!$H$2*denatran!$D468</f>
        <v>32418.2819237444</v>
      </c>
      <c r="D468" s="0" t="n">
        <f aca="false">IF(B468&gt;2006, 0, metadata!$H$3*denatran!D468)</f>
        <v>2467.47973577315</v>
      </c>
      <c r="E468" s="0" t="n">
        <f aca="false">IF(B468&lt;2003, 0, metadata!$H$4*denatran!D468)</f>
        <v>0</v>
      </c>
      <c r="F468" s="0" t="n">
        <f aca="false">IF(B468&lt;2003, 0, metadata!$H$5*denatran!D468)</f>
        <v>0</v>
      </c>
      <c r="G468" s="0" t="n">
        <f aca="false">IF(B468&lt;2003, 0, metadata!$H$6*(denatran!H468 + denatran!I468 + denatran!X468))</f>
        <v>0</v>
      </c>
      <c r="H468" s="0" t="n">
        <f aca="false">IF(B468&gt;2006, 0, metadata!$H$7*(denatran!H468 + denatran!I468 + denatran!X468))</f>
        <v>321.317382976367</v>
      </c>
      <c r="I468" s="0" t="n">
        <f aca="false">IF(B468&lt;2003, 0, metadata!$H$8*(denatran!H468 + denatran!I468 + denatran!X468))</f>
        <v>0</v>
      </c>
      <c r="J468" s="0" t="n">
        <f aca="false">IF(B468&lt;2003, 0, metadata!$H$9*(denatran!H468 + denatran!I468 + denatran!X468))</f>
        <v>0</v>
      </c>
      <c r="K468" s="0" t="n">
        <f aca="false">metadata!$H$10*(denatran!H468 + denatran!I468 + denatran!X468)</f>
        <v>7063.28313574263</v>
      </c>
      <c r="L468" s="5" t="n">
        <f aca="false">metadata!$H$11*(denatran!G468 + denatran!F468)</f>
        <v>1239.41335254204</v>
      </c>
      <c r="M468" s="0" t="n">
        <f aca="false">metadata!$H$12*(denatran!G468 + denatran!F468)</f>
        <v>4100.96053292933</v>
      </c>
      <c r="N468" s="0" t="n">
        <f aca="false">metadata!$H$13*(denatran!G468 + denatran!F468)</f>
        <v>2338.21466357769</v>
      </c>
      <c r="O468" s="0" t="n">
        <f aca="false">metadata!$H$14*(denatran!G468 + denatran!F468)</f>
        <v>4313.12956429105</v>
      </c>
      <c r="P468" s="0" t="n">
        <f aca="false">metadata!$H$15*(denatran!G468 + denatran!F468)</f>
        <v>4789.52799353063</v>
      </c>
      <c r="Q468" s="0" t="n">
        <f aca="false">metadata!$H$16*(denatran!L468 + denatran!O468)</f>
        <v>1101.75642241332</v>
      </c>
      <c r="R468" s="0" t="n">
        <f aca="false">metadata!$H$17*(denatran!L468 + denatran!O468)</f>
        <v>266.529324535321</v>
      </c>
      <c r="S468" s="0" t="n">
        <f aca="false">metadata!$H$18*(denatran!L468 + denatran!O468)</f>
        <v>498.892258756689</v>
      </c>
      <c r="T468" s="0" t="n">
        <f aca="false">metadata!$H$19*(denatran!M468 + denatran!N468)</f>
        <v>19958.4935783732</v>
      </c>
      <c r="U468" s="0" t="n">
        <f aca="false">metadata!$H$20*(denatran!M468 + denatran!N468)</f>
        <v>2851.21336833903</v>
      </c>
      <c r="V468" s="0" t="n">
        <f aca="false">metadata!$H$21*(denatran!M468 + denatran!N468)</f>
        <v>950.404456113009</v>
      </c>
      <c r="W468" s="0" t="n">
        <f aca="false">IF(B468&lt;2010, 0, metadata!$H$22*(denatran!M468 + denatran!N468))</f>
        <v>0</v>
      </c>
      <c r="X468" s="0" t="n">
        <f aca="false">IF(B468&lt;2010, 0, metadata!$H$23*(denatran!M468 + denatran!N468))</f>
        <v>0</v>
      </c>
      <c r="Y468" s="0" t="n">
        <f aca="false">IF(B468&lt;2010, 0, metadata!$H$24*(denatran!M468 + denatran!N468))</f>
        <v>0</v>
      </c>
      <c r="Z468" s="0" t="n">
        <f aca="false">IF(B468&lt;2010, 0, metadata!$H$25*(denatran!M468 + denatran!N468))</f>
        <v>0</v>
      </c>
      <c r="AA468" s="0" t="n">
        <f aca="false">IF(B468&lt;2010, 0, metadata!$H$26*(denatran!M468 + denatran!N468))</f>
        <v>0</v>
      </c>
      <c r="AB468" s="0" t="n">
        <f aca="false">IF(B468&lt;2010, 0, metadata!$H$27*(denatran!M468 + denatran!N468))</f>
        <v>0</v>
      </c>
    </row>
    <row r="469" customFormat="false" ht="12.8" hidden="false" customHeight="false" outlineLevel="0" collapsed="false">
      <c r="A469" s="0" t="str">
        <f aca="false">denatran!A469</f>
        <v>MATO GROSSO DO SUL</v>
      </c>
      <c r="B469" s="0" t="n">
        <f aca="false">denatran!B469</f>
        <v>1991</v>
      </c>
      <c r="C469" s="0" t="n">
        <f aca="false">metadata!$H$2*denatran!$D469</f>
        <v>30162.8575908322</v>
      </c>
      <c r="D469" s="0" t="n">
        <f aca="false">IF(B469&gt;2006, 0, metadata!$H$3*denatran!D469)</f>
        <v>2295.81074202077</v>
      </c>
      <c r="E469" s="0" t="n">
        <f aca="false">IF(B469&lt;2003, 0, metadata!$H$4*denatran!D469)</f>
        <v>0</v>
      </c>
      <c r="F469" s="0" t="n">
        <f aca="false">IF(B469&lt;2003, 0, metadata!$H$5*denatran!D469)</f>
        <v>0</v>
      </c>
      <c r="G469" s="0" t="n">
        <f aca="false">IF(B469&lt;2003, 0, metadata!$H$6*(denatran!H469 + denatran!I469 + denatran!X469))</f>
        <v>0</v>
      </c>
      <c r="H469" s="0" t="n">
        <f aca="false">IF(B469&gt;2006, 0, metadata!$H$7*(denatran!H469 + denatran!I469 + denatran!X469))</f>
        <v>298.962495513261</v>
      </c>
      <c r="I469" s="0" t="n">
        <f aca="false">IF(B469&lt;2003, 0, metadata!$H$8*(denatran!H469 + denatran!I469 + denatran!X469))</f>
        <v>0</v>
      </c>
      <c r="J469" s="0" t="n">
        <f aca="false">IF(B469&lt;2003, 0, metadata!$H$9*(denatran!H469 + denatran!I469 + denatran!X469))</f>
        <v>0</v>
      </c>
      <c r="K469" s="0" t="n">
        <f aca="false">metadata!$H$10*(denatran!H469 + denatran!I469 + denatran!X469)</f>
        <v>6571.87212598972</v>
      </c>
      <c r="L469" s="5" t="n">
        <f aca="false">metadata!$H$11*(denatran!G469 + denatran!F469)</f>
        <v>1153.18413655721</v>
      </c>
      <c r="M469" s="0" t="n">
        <f aca="false">metadata!$H$12*(denatran!G469 + denatran!F469)</f>
        <v>3815.64602440484</v>
      </c>
      <c r="N469" s="0" t="n">
        <f aca="false">metadata!$H$13*(denatran!G469 + denatran!F469)</f>
        <v>2175.53897767274</v>
      </c>
      <c r="O469" s="0" t="n">
        <f aca="false">metadata!$H$14*(denatran!G469 + denatran!F469)</f>
        <v>4013.05390348993</v>
      </c>
      <c r="P469" s="0" t="n">
        <f aca="false">metadata!$H$15*(denatran!G469 + denatran!F469)</f>
        <v>4456.30805284461</v>
      </c>
      <c r="Q469" s="0" t="n">
        <f aca="false">metadata!$H$16*(denatran!L469 + denatran!O469)</f>
        <v>1025.10435769568</v>
      </c>
      <c r="R469" s="0" t="n">
        <f aca="false">metadata!$H$17*(denatran!L469 + denatran!O469)</f>
        <v>247.986185037502</v>
      </c>
      <c r="S469" s="0" t="n">
        <f aca="false">metadata!$H$18*(denatran!L469 + denatran!O469)</f>
        <v>464.183024549024</v>
      </c>
      <c r="T469" s="0" t="n">
        <f aca="false">metadata!$H$19*(denatran!M469 + denatran!N469)</f>
        <v>18569.929182184</v>
      </c>
      <c r="U469" s="0" t="n">
        <f aca="false">metadata!$H$20*(denatran!M469 + denatran!N469)</f>
        <v>2652.84702602628</v>
      </c>
      <c r="V469" s="0" t="n">
        <f aca="false">metadata!$H$21*(denatran!M469 + denatran!N469)</f>
        <v>884.282342008761</v>
      </c>
      <c r="W469" s="0" t="n">
        <f aca="false">IF(B469&lt;2010, 0, metadata!$H$22*(denatran!M469 + denatran!N469))</f>
        <v>0</v>
      </c>
      <c r="X469" s="0" t="n">
        <f aca="false">IF(B469&lt;2010, 0, metadata!$H$23*(denatran!M469 + denatran!N469))</f>
        <v>0</v>
      </c>
      <c r="Y469" s="0" t="n">
        <f aca="false">IF(B469&lt;2010, 0, metadata!$H$24*(denatran!M469 + denatran!N469))</f>
        <v>0</v>
      </c>
      <c r="Z469" s="0" t="n">
        <f aca="false">IF(B469&lt;2010, 0, metadata!$H$25*(denatran!M469 + denatran!N469))</f>
        <v>0</v>
      </c>
      <c r="AA469" s="0" t="n">
        <f aca="false">IF(B469&lt;2010, 0, metadata!$H$26*(denatran!M469 + denatran!N469))</f>
        <v>0</v>
      </c>
      <c r="AB469" s="0" t="n">
        <f aca="false">IF(B469&lt;2010, 0, metadata!$H$27*(denatran!M469 + denatran!N469))</f>
        <v>0</v>
      </c>
    </row>
    <row r="470" customFormat="false" ht="12.8" hidden="false" customHeight="false" outlineLevel="0" collapsed="false">
      <c r="A470" s="0" t="str">
        <f aca="false">denatran!A470</f>
        <v>MATO GROSSO DO SUL</v>
      </c>
      <c r="B470" s="0" t="n">
        <f aca="false">denatran!B470</f>
        <v>1990</v>
      </c>
      <c r="C470" s="0" t="n">
        <f aca="false">metadata!$H$2*denatran!$D470</f>
        <v>28064.3490048267</v>
      </c>
      <c r="D470" s="0" t="n">
        <f aca="false">IF(B470&gt;2006, 0, metadata!$H$3*denatran!D470)</f>
        <v>2136.08520741364</v>
      </c>
      <c r="E470" s="0" t="n">
        <f aca="false">IF(B470&lt;2003, 0, metadata!$H$4*denatran!D470)</f>
        <v>0</v>
      </c>
      <c r="F470" s="0" t="n">
        <f aca="false">IF(B470&lt;2003, 0, metadata!$H$5*denatran!D470)</f>
        <v>0</v>
      </c>
      <c r="G470" s="0" t="n">
        <f aca="false">IF(B470&lt;2003, 0, metadata!$H$6*(denatran!H470 + denatran!I470 + denatran!X470))</f>
        <v>0</v>
      </c>
      <c r="H470" s="0" t="n">
        <f aca="false">IF(B470&gt;2006, 0, metadata!$H$7*(denatran!H470 + denatran!I470 + denatran!X470))</f>
        <v>278.162895812239</v>
      </c>
      <c r="I470" s="0" t="n">
        <f aca="false">IF(B470&lt;2003, 0, metadata!$H$8*(denatran!H470 + denatran!I470 + denatran!X470))</f>
        <v>0</v>
      </c>
      <c r="J470" s="0" t="n">
        <f aca="false">IF(B470&lt;2003, 0, metadata!$H$9*(denatran!H470 + denatran!I470 + denatran!X470))</f>
        <v>0</v>
      </c>
      <c r="K470" s="0" t="n">
        <f aca="false">metadata!$H$10*(denatran!H470 + denatran!I470 + denatran!X470)</f>
        <v>6114.64986046033</v>
      </c>
      <c r="L470" s="5" t="n">
        <f aca="false">metadata!$H$11*(denatran!G470 + denatran!F470)</f>
        <v>1072.95411178176</v>
      </c>
      <c r="M470" s="0" t="n">
        <f aca="false">metadata!$H$12*(denatran!G470 + denatran!F470)</f>
        <v>3550.18158956941</v>
      </c>
      <c r="N470" s="0" t="n">
        <f aca="false">metadata!$H$13*(denatran!G470 + denatran!F470)</f>
        <v>2024.1810630558</v>
      </c>
      <c r="O470" s="0" t="n">
        <f aca="false">metadata!$H$14*(denatran!G470 + denatran!F470)</f>
        <v>3733.85528819902</v>
      </c>
      <c r="P470" s="0" t="n">
        <f aca="false">metadata!$H$15*(denatran!G470 + denatran!F470)</f>
        <v>4146.27109157132</v>
      </c>
      <c r="Q470" s="0" t="n">
        <f aca="false">metadata!$H$16*(denatran!L470 + denatran!O470)</f>
        <v>953.785176822383</v>
      </c>
      <c r="R470" s="0" t="n">
        <f aca="false">metadata!$H$17*(denatran!L470 + denatran!O470)</f>
        <v>230.73314006506</v>
      </c>
      <c r="S470" s="0" t="n">
        <f aca="false">metadata!$H$18*(denatran!L470 + denatran!O470)</f>
        <v>431.88860219329</v>
      </c>
      <c r="T470" s="0" t="n">
        <f aca="false">metadata!$H$19*(denatran!M470 + denatran!N470)</f>
        <v>17277.97082867</v>
      </c>
      <c r="U470" s="0" t="n">
        <f aca="false">metadata!$H$20*(denatran!M470 + denatran!N470)</f>
        <v>2468.28154695286</v>
      </c>
      <c r="V470" s="0" t="n">
        <f aca="false">metadata!$H$21*(denatran!M470 + denatran!N470)</f>
        <v>822.760515650952</v>
      </c>
      <c r="W470" s="0" t="n">
        <f aca="false">IF(B470&lt;2010, 0, metadata!$H$22*(denatran!M470 + denatran!N470))</f>
        <v>0</v>
      </c>
      <c r="X470" s="0" t="n">
        <f aca="false">IF(B470&lt;2010, 0, metadata!$H$23*(denatran!M470 + denatran!N470))</f>
        <v>0</v>
      </c>
      <c r="Y470" s="0" t="n">
        <f aca="false">IF(B470&lt;2010, 0, metadata!$H$24*(denatran!M470 + denatran!N470))</f>
        <v>0</v>
      </c>
      <c r="Z470" s="0" t="n">
        <f aca="false">IF(B470&lt;2010, 0, metadata!$H$25*(denatran!M470 + denatran!N470))</f>
        <v>0</v>
      </c>
      <c r="AA470" s="0" t="n">
        <f aca="false">IF(B470&lt;2010, 0, metadata!$H$26*(denatran!M470 + denatran!N470))</f>
        <v>0</v>
      </c>
      <c r="AB470" s="0" t="n">
        <f aca="false">IF(B470&lt;2010, 0, metadata!$H$27*(denatran!M470 + denatran!N470))</f>
        <v>0</v>
      </c>
    </row>
    <row r="471" customFormat="false" ht="12.8" hidden="false" customHeight="false" outlineLevel="0" collapsed="false">
      <c r="A471" s="0" t="str">
        <f aca="false">denatran!A471</f>
        <v>MATO GROSSO DO SUL</v>
      </c>
      <c r="B471" s="0" t="n">
        <f aca="false">denatran!B471</f>
        <v>1989</v>
      </c>
      <c r="C471" s="0" t="n">
        <f aca="false">metadata!$H$2*denatran!$D471</f>
        <v>26111.8391284022</v>
      </c>
      <c r="D471" s="0" t="n">
        <f aca="false">IF(B471&gt;2006, 0, metadata!$H$3*denatran!D471)</f>
        <v>1987.47219438269</v>
      </c>
      <c r="E471" s="0" t="n">
        <f aca="false">IF(B471&lt;2003, 0, metadata!$H$4*denatran!D471)</f>
        <v>0</v>
      </c>
      <c r="F471" s="0" t="n">
        <f aca="false">IF(B471&lt;2003, 0, metadata!$H$5*denatran!D471)</f>
        <v>0</v>
      </c>
      <c r="G471" s="0" t="n">
        <f aca="false">IF(B471&lt;2003, 0, metadata!$H$6*(denatran!H471 + denatran!I471 + denatran!X471))</f>
        <v>0</v>
      </c>
      <c r="H471" s="0" t="n">
        <f aca="false">IF(B471&gt;2006, 0, metadata!$H$7*(denatran!H471 + denatran!I471 + denatran!X471))</f>
        <v>258.810378451697</v>
      </c>
      <c r="I471" s="0" t="n">
        <f aca="false">IF(B471&lt;2003, 0, metadata!$H$8*(denatran!H471 + denatran!I471 + denatran!X471))</f>
        <v>0</v>
      </c>
      <c r="J471" s="0" t="n">
        <f aca="false">IF(B471&lt;2003, 0, metadata!$H$9*(denatran!H471 + denatran!I471 + denatran!X471))</f>
        <v>0</v>
      </c>
      <c r="K471" s="0" t="n">
        <f aca="false">metadata!$H$10*(denatran!H471 + denatran!I471 + denatran!X471)</f>
        <v>5689.23773914682</v>
      </c>
      <c r="L471" s="5" t="n">
        <f aca="false">metadata!$H$11*(denatran!G471 + denatran!F471)</f>
        <v>998.305898853538</v>
      </c>
      <c r="M471" s="0" t="n">
        <f aca="false">metadata!$H$12*(denatran!G471 + denatran!F471)</f>
        <v>3303.18620708102</v>
      </c>
      <c r="N471" s="0" t="n">
        <f aca="false">metadata!$H$13*(denatran!G471 + denatran!F471)</f>
        <v>1883.35351289213</v>
      </c>
      <c r="O471" s="0" t="n">
        <f aca="false">metadata!$H$14*(denatran!G471 + denatran!F471)</f>
        <v>3474.08124797116</v>
      </c>
      <c r="P471" s="0" t="n">
        <f aca="false">metadata!$H$15*(denatran!G471 + denatran!F471)</f>
        <v>3857.80420943433</v>
      </c>
      <c r="Q471" s="0" t="n">
        <f aca="false">metadata!$H$16*(denatran!L471 + denatran!O471)</f>
        <v>887.427857170584</v>
      </c>
      <c r="R471" s="0" t="n">
        <f aca="false">metadata!$H$17*(denatran!L471 + denatran!O471)</f>
        <v>214.680434380778</v>
      </c>
      <c r="S471" s="0" t="n">
        <f aca="false">metadata!$H$18*(denatran!L471 + denatran!O471)</f>
        <v>401.840986937632</v>
      </c>
      <c r="T471" s="0" t="n">
        <f aca="false">metadata!$H$19*(denatran!M471 + denatran!N471)</f>
        <v>16075.8973837542</v>
      </c>
      <c r="U471" s="0" t="n">
        <f aca="false">metadata!$H$20*(denatran!M471 + denatran!N471)</f>
        <v>2296.55676910774</v>
      </c>
      <c r="V471" s="0" t="n">
        <f aca="false">metadata!$H$21*(denatran!M471 + denatran!N471)</f>
        <v>765.518923035913</v>
      </c>
      <c r="W471" s="0" t="n">
        <f aca="false">IF(B471&lt;2010, 0, metadata!$H$22*(denatran!M471 + denatran!N471))</f>
        <v>0</v>
      </c>
      <c r="X471" s="0" t="n">
        <f aca="false">IF(B471&lt;2010, 0, metadata!$H$23*(denatran!M471 + denatran!N471))</f>
        <v>0</v>
      </c>
      <c r="Y471" s="0" t="n">
        <f aca="false">IF(B471&lt;2010, 0, metadata!$H$24*(denatran!M471 + denatran!N471))</f>
        <v>0</v>
      </c>
      <c r="Z471" s="0" t="n">
        <f aca="false">IF(B471&lt;2010, 0, metadata!$H$25*(denatran!M471 + denatran!N471))</f>
        <v>0</v>
      </c>
      <c r="AA471" s="0" t="n">
        <f aca="false">IF(B471&lt;2010, 0, metadata!$H$26*(denatran!M471 + denatran!N471))</f>
        <v>0</v>
      </c>
      <c r="AB471" s="0" t="n">
        <f aca="false">IF(B471&lt;2010, 0, metadata!$H$27*(denatran!M471 + denatran!N471))</f>
        <v>0</v>
      </c>
    </row>
    <row r="472" customFormat="false" ht="12.8" hidden="false" customHeight="false" outlineLevel="0" collapsed="false">
      <c r="A472" s="0" t="str">
        <f aca="false">denatran!A472</f>
        <v>MATO GROSSO DO SUL</v>
      </c>
      <c r="B472" s="0" t="n">
        <f aca="false">denatran!B472</f>
        <v>1988</v>
      </c>
      <c r="C472" s="0" t="n">
        <f aca="false">metadata!$H$2*denatran!$D472</f>
        <v>24295.1704509621</v>
      </c>
      <c r="D472" s="0" t="n">
        <f aca="false">IF(B472&gt;2006, 0, metadata!$H$3*denatran!D472)</f>
        <v>1849.19857585037</v>
      </c>
      <c r="E472" s="0" t="n">
        <f aca="false">IF(B472&lt;2003, 0, metadata!$H$4*denatran!D472)</f>
        <v>0</v>
      </c>
      <c r="F472" s="0" t="n">
        <f aca="false">IF(B472&lt;2003, 0, metadata!$H$5*denatran!D472)</f>
        <v>0</v>
      </c>
      <c r="G472" s="0" t="n">
        <f aca="false">IF(B472&lt;2003, 0, metadata!$H$6*(denatran!H472 + denatran!I472 + denatran!X472))</f>
        <v>0</v>
      </c>
      <c r="H472" s="0" t="n">
        <f aca="false">IF(B472&gt;2006, 0, metadata!$H$7*(denatran!H472 + denatran!I472 + denatran!X472))</f>
        <v>240.804266143116</v>
      </c>
      <c r="I472" s="0" t="n">
        <f aca="false">IF(B472&lt;2003, 0, metadata!$H$8*(denatran!H472 + denatran!I472 + denatran!X472))</f>
        <v>0</v>
      </c>
      <c r="J472" s="0" t="n">
        <f aca="false">IF(B472&lt;2003, 0, metadata!$H$9*(denatran!H472 + denatran!I472 + denatran!X472))</f>
        <v>0</v>
      </c>
      <c r="K472" s="0" t="n">
        <f aca="false">metadata!$H$10*(denatran!H472 + denatran!I472 + denatran!X472)</f>
        <v>5293.42264744093</v>
      </c>
      <c r="L472" s="5" t="n">
        <f aca="false">metadata!$H$11*(denatran!G472 + denatran!F472)</f>
        <v>928.851156580018</v>
      </c>
      <c r="M472" s="0" t="n">
        <f aca="false">metadata!$H$12*(denatran!G472 + denatran!F472)</f>
        <v>3073.37493685039</v>
      </c>
      <c r="N472" s="0" t="n">
        <f aca="false">metadata!$H$13*(denatran!G472 + denatran!F472)</f>
        <v>1752.32370229192</v>
      </c>
      <c r="O472" s="0" t="n">
        <f aca="false">metadata!$H$14*(denatran!G472 + denatran!F472)</f>
        <v>3232.38036451228</v>
      </c>
      <c r="P472" s="0" t="n">
        <f aca="false">metadata!$H$15*(denatran!G472 + denatran!F472)</f>
        <v>3589.40671983153</v>
      </c>
      <c r="Q472" s="0" t="n">
        <f aca="false">metadata!$H$16*(denatran!L472 + denatran!O472)</f>
        <v>825.687189127941</v>
      </c>
      <c r="R472" s="0" t="n">
        <f aca="false">metadata!$H$17*(denatran!L472 + denatran!O472)</f>
        <v>199.744557253128</v>
      </c>
      <c r="S472" s="0" t="n">
        <f aca="false">metadata!$H$18*(denatran!L472 + denatran!O472)</f>
        <v>373.883862558478</v>
      </c>
      <c r="T472" s="0" t="n">
        <f aca="false">metadata!$H$19*(denatran!M472 + denatran!N472)</f>
        <v>14957.4553201678</v>
      </c>
      <c r="U472" s="0" t="n">
        <f aca="false">metadata!$H$20*(denatran!M472 + denatran!N472)</f>
        <v>2136.77933145254</v>
      </c>
      <c r="V472" s="0" t="n">
        <f aca="false">metadata!$H$21*(denatran!M472 + denatran!N472)</f>
        <v>712.259777150847</v>
      </c>
      <c r="W472" s="0" t="n">
        <f aca="false">IF(B472&lt;2010, 0, metadata!$H$22*(denatran!M472 + denatran!N472))</f>
        <v>0</v>
      </c>
      <c r="X472" s="0" t="n">
        <f aca="false">IF(B472&lt;2010, 0, metadata!$H$23*(denatran!M472 + denatran!N472))</f>
        <v>0</v>
      </c>
      <c r="Y472" s="0" t="n">
        <f aca="false">IF(B472&lt;2010, 0, metadata!$H$24*(denatran!M472 + denatran!N472))</f>
        <v>0</v>
      </c>
      <c r="Z472" s="0" t="n">
        <f aca="false">IF(B472&lt;2010, 0, metadata!$H$25*(denatran!M472 + denatran!N472))</f>
        <v>0</v>
      </c>
      <c r="AA472" s="0" t="n">
        <f aca="false">IF(B472&lt;2010, 0, metadata!$H$26*(denatran!M472 + denatran!N472))</f>
        <v>0</v>
      </c>
      <c r="AB472" s="0" t="n">
        <f aca="false">IF(B472&lt;2010, 0, metadata!$H$27*(denatran!M472 + denatran!N472))</f>
        <v>0</v>
      </c>
    </row>
    <row r="473" customFormat="false" ht="12.8" hidden="false" customHeight="false" outlineLevel="0" collapsed="false">
      <c r="A473" s="0" t="str">
        <f aca="false">denatran!A473</f>
        <v>MATO GROSSO DO SUL</v>
      </c>
      <c r="B473" s="0" t="n">
        <f aca="false">denatran!B473</f>
        <v>1987</v>
      </c>
      <c r="C473" s="0" t="n">
        <f aca="false">metadata!$H$2*denatran!$D473</f>
        <v>22604.8921463857</v>
      </c>
      <c r="D473" s="0" t="n">
        <f aca="false">IF(B473&gt;2006, 0, metadata!$H$3*denatran!D473)</f>
        <v>1720.54501320414</v>
      </c>
      <c r="E473" s="0" t="n">
        <f aca="false">IF(B473&lt;2003, 0, metadata!$H$4*denatran!D473)</f>
        <v>0</v>
      </c>
      <c r="F473" s="0" t="n">
        <f aca="false">IF(B473&lt;2003, 0, metadata!$H$5*denatran!D473)</f>
        <v>0</v>
      </c>
      <c r="G473" s="0" t="n">
        <f aca="false">IF(B473&lt;2003, 0, metadata!$H$6*(denatran!H473 + denatran!I473 + denatran!X473))</f>
        <v>0</v>
      </c>
      <c r="H473" s="0" t="n">
        <f aca="false">IF(B473&gt;2006, 0, metadata!$H$7*(denatran!H473 + denatran!I473 + denatran!X473))</f>
        <v>224.050885979239</v>
      </c>
      <c r="I473" s="0" t="n">
        <f aca="false">IF(B473&lt;2003, 0, metadata!$H$8*(denatran!H473 + denatran!I473 + denatran!X473))</f>
        <v>0</v>
      </c>
      <c r="J473" s="0" t="n">
        <f aca="false">IF(B473&lt;2003, 0, metadata!$H$9*(denatran!H473 + denatran!I473 + denatran!X473))</f>
        <v>0</v>
      </c>
      <c r="K473" s="0" t="n">
        <f aca="false">metadata!$H$10*(denatran!H473 + denatran!I473 + denatran!X473)</f>
        <v>4925.14544288364</v>
      </c>
      <c r="L473" s="5" t="n">
        <f aca="false">metadata!$H$11*(denatran!G473 + denatran!F473)</f>
        <v>864.228561677184</v>
      </c>
      <c r="M473" s="0" t="n">
        <f aca="false">metadata!$H$12*(denatran!G473 + denatran!F473)</f>
        <v>2859.55223541793</v>
      </c>
      <c r="N473" s="0" t="n">
        <f aca="false">metadata!$H$13*(denatran!G473 + denatran!F473)</f>
        <v>1630.40997698765</v>
      </c>
      <c r="O473" s="0" t="n">
        <f aca="false">metadata!$H$14*(denatran!G473 + denatran!F473)</f>
        <v>3007.49524121992</v>
      </c>
      <c r="P473" s="0" t="n">
        <f aca="false">metadata!$H$15*(denatran!G473 + denatran!F473)</f>
        <v>3339.68234283744</v>
      </c>
      <c r="Q473" s="0" t="n">
        <f aca="false">metadata!$H$16*(denatran!L473 + denatran!O473)</f>
        <v>768.241980214234</v>
      </c>
      <c r="R473" s="0" t="n">
        <f aca="false">metadata!$H$17*(denatran!L473 + denatran!O473)</f>
        <v>185.847808009748</v>
      </c>
      <c r="S473" s="0" t="n">
        <f aca="false">metadata!$H$18*(denatran!L473 + denatran!O473)</f>
        <v>347.871788159189</v>
      </c>
      <c r="T473" s="0" t="n">
        <f aca="false">metadata!$H$19*(denatran!M473 + denatran!N473)</f>
        <v>13916.8261848266</v>
      </c>
      <c r="U473" s="0" t="n">
        <f aca="false">metadata!$H$20*(denatran!M473 + denatran!N473)</f>
        <v>1988.1180264038</v>
      </c>
      <c r="V473" s="0" t="n">
        <f aca="false">metadata!$H$21*(denatran!M473 + denatran!N473)</f>
        <v>662.706008801265</v>
      </c>
      <c r="W473" s="0" t="n">
        <f aca="false">IF(B473&lt;2010, 0, metadata!$H$22*(denatran!M473 + denatran!N473))</f>
        <v>0</v>
      </c>
      <c r="X473" s="0" t="n">
        <f aca="false">IF(B473&lt;2010, 0, metadata!$H$23*(denatran!M473 + denatran!N473))</f>
        <v>0</v>
      </c>
      <c r="Y473" s="0" t="n">
        <f aca="false">IF(B473&lt;2010, 0, metadata!$H$24*(denatran!M473 + denatran!N473))</f>
        <v>0</v>
      </c>
      <c r="Z473" s="0" t="n">
        <f aca="false">IF(B473&lt;2010, 0, metadata!$H$25*(denatran!M473 + denatran!N473))</f>
        <v>0</v>
      </c>
      <c r="AA473" s="0" t="n">
        <f aca="false">IF(B473&lt;2010, 0, metadata!$H$26*(denatran!M473 + denatran!N473))</f>
        <v>0</v>
      </c>
      <c r="AB473" s="0" t="n">
        <f aca="false">IF(B473&lt;2010, 0, metadata!$H$27*(denatran!M473 + denatran!N473))</f>
        <v>0</v>
      </c>
    </row>
    <row r="474" customFormat="false" ht="12.8" hidden="false" customHeight="false" outlineLevel="0" collapsed="false">
      <c r="A474" s="0" t="str">
        <f aca="false">denatran!A474</f>
        <v>MATO GROSSO DO SUL</v>
      </c>
      <c r="B474" s="0" t="n">
        <f aca="false">denatran!B474</f>
        <v>1986</v>
      </c>
      <c r="C474" s="0" t="n">
        <f aca="false">metadata!$H$2*denatran!$D474</f>
        <v>21032.2109071473</v>
      </c>
      <c r="D474" s="0" t="n">
        <f aca="false">IF(B474&gt;2006, 0, metadata!$H$3*denatran!D474)</f>
        <v>1600.84221409285</v>
      </c>
      <c r="E474" s="0" t="n">
        <f aca="false">IF(B474&lt;2003, 0, metadata!$H$4*denatran!D474)</f>
        <v>0</v>
      </c>
      <c r="F474" s="0" t="n">
        <f aca="false">IF(B474&lt;2003, 0, metadata!$H$5*denatran!D474)</f>
        <v>0</v>
      </c>
      <c r="G474" s="0" t="n">
        <f aca="false">IF(B474&lt;2003, 0, metadata!$H$6*(denatran!H474 + denatran!I474 + denatran!X474))</f>
        <v>0</v>
      </c>
      <c r="H474" s="0" t="n">
        <f aca="false">IF(B474&gt;2006, 0, metadata!$H$7*(denatran!H474 + denatran!I474 + denatran!X474))</f>
        <v>208.46308212101</v>
      </c>
      <c r="I474" s="0" t="n">
        <f aca="false">IF(B474&lt;2003, 0, metadata!$H$8*(denatran!H474 + denatran!I474 + denatran!X474))</f>
        <v>0</v>
      </c>
      <c r="J474" s="0" t="n">
        <f aca="false">IF(B474&lt;2003, 0, metadata!$H$9*(denatran!H474 + denatran!I474 + denatran!X474))</f>
        <v>0</v>
      </c>
      <c r="K474" s="0" t="n">
        <f aca="false">metadata!$H$10*(denatran!H474 + denatran!I474 + denatran!X474)</f>
        <v>4582.49024292146</v>
      </c>
      <c r="L474" s="5" t="n">
        <f aca="false">metadata!$H$11*(denatran!G474 + denatran!F474)</f>
        <v>804.101929063232</v>
      </c>
      <c r="M474" s="0" t="n">
        <f aca="false">metadata!$H$12*(denatran!G474 + denatran!F474)</f>
        <v>2660.60573639722</v>
      </c>
      <c r="N474" s="0" t="n">
        <f aca="false">metadata!$H$13*(denatran!G474 + denatran!F474)</f>
        <v>1516.9781071751</v>
      </c>
      <c r="O474" s="0" t="n">
        <f aca="false">metadata!$H$14*(denatran!G474 + denatran!F474)</f>
        <v>2798.25596184907</v>
      </c>
      <c r="P474" s="0" t="n">
        <f aca="false">metadata!$H$15*(denatran!G474 + denatran!F474)</f>
        <v>3107.3319413587</v>
      </c>
      <c r="Q474" s="0" t="n">
        <f aca="false">metadata!$H$16*(denatran!L474 + denatran!O474)</f>
        <v>714.793384146881</v>
      </c>
      <c r="R474" s="0" t="n">
        <f aca="false">metadata!$H$17*(denatran!L474 + denatran!O474)</f>
        <v>172.917891816486</v>
      </c>
      <c r="S474" s="0" t="n">
        <f aca="false">metadata!$H$18*(denatran!L474 + denatran!O474)</f>
        <v>323.669441545218</v>
      </c>
      <c r="T474" s="0" t="n">
        <f aca="false">metadata!$H$19*(denatran!M474 + denatran!N474)</f>
        <v>12948.5963295863</v>
      </c>
      <c r="U474" s="0" t="n">
        <f aca="false">metadata!$H$20*(denatran!M474 + denatran!N474)</f>
        <v>1849.79947565519</v>
      </c>
      <c r="V474" s="0" t="n">
        <f aca="false">metadata!$H$21*(denatran!M474 + denatran!N474)</f>
        <v>616.599825218395</v>
      </c>
      <c r="W474" s="0" t="n">
        <f aca="false">IF(B474&lt;2010, 0, metadata!$H$22*(denatran!M474 + denatran!N474))</f>
        <v>0</v>
      </c>
      <c r="X474" s="0" t="n">
        <f aca="false">IF(B474&lt;2010, 0, metadata!$H$23*(denatran!M474 + denatran!N474))</f>
        <v>0</v>
      </c>
      <c r="Y474" s="0" t="n">
        <f aca="false">IF(B474&lt;2010, 0, metadata!$H$24*(denatran!M474 + denatran!N474))</f>
        <v>0</v>
      </c>
      <c r="Z474" s="0" t="n">
        <f aca="false">IF(B474&lt;2010, 0, metadata!$H$25*(denatran!M474 + denatran!N474))</f>
        <v>0</v>
      </c>
      <c r="AA474" s="0" t="n">
        <f aca="false">IF(B474&lt;2010, 0, metadata!$H$26*(denatran!M474 + denatran!N474))</f>
        <v>0</v>
      </c>
      <c r="AB474" s="0" t="n">
        <f aca="false">IF(B474&lt;2010, 0, metadata!$H$27*(denatran!M474 + denatran!N474))</f>
        <v>0</v>
      </c>
    </row>
    <row r="475" customFormat="false" ht="12.8" hidden="false" customHeight="false" outlineLevel="0" collapsed="false">
      <c r="A475" s="0" t="str">
        <f aca="false">denatran!A475</f>
        <v>MATO GROSSO DO SUL</v>
      </c>
      <c r="B475" s="0" t="n">
        <f aca="false">denatran!B475</f>
        <v>1985</v>
      </c>
      <c r="C475" s="0" t="n">
        <f aca="false">metadata!$H$2*denatran!$D475</f>
        <v>19568.9451990354</v>
      </c>
      <c r="D475" s="0" t="n">
        <f aca="false">IF(B475&gt;2006, 0, metadata!$H$3*denatran!D475)</f>
        <v>1489.4674505779</v>
      </c>
      <c r="E475" s="0" t="n">
        <f aca="false">IF(B475&lt;2003, 0, metadata!$H$4*denatran!D475)</f>
        <v>0</v>
      </c>
      <c r="F475" s="0" t="n">
        <f aca="false">IF(B475&lt;2003, 0, metadata!$H$5*denatran!D475)</f>
        <v>0</v>
      </c>
      <c r="G475" s="0" t="n">
        <f aca="false">IF(B475&lt;2003, 0, metadata!$H$6*(denatran!H475 + denatran!I475 + denatran!X475))</f>
        <v>0</v>
      </c>
      <c r="H475" s="0" t="n">
        <f aca="false">IF(B475&gt;2006, 0, metadata!$H$7*(denatran!H475 + denatran!I475 + denatran!X475))</f>
        <v>193.959762388164</v>
      </c>
      <c r="I475" s="0" t="n">
        <f aca="false">IF(B475&lt;2003, 0, metadata!$H$8*(denatran!H475 + denatran!I475 + denatran!X475))</f>
        <v>0</v>
      </c>
      <c r="J475" s="0" t="n">
        <f aca="false">IF(B475&lt;2003, 0, metadata!$H$9*(denatran!H475 + denatran!I475 + denatran!X475))</f>
        <v>0</v>
      </c>
      <c r="K475" s="0" t="n">
        <f aca="false">metadata!$H$10*(denatran!H475 + denatran!I475 + denatran!X475)</f>
        <v>4263.67445794157</v>
      </c>
      <c r="L475" s="5" t="n">
        <f aca="false">metadata!$H$11*(denatran!G475 + denatran!F475)</f>
        <v>748.158462928388</v>
      </c>
      <c r="M475" s="0" t="n">
        <f aca="false">metadata!$H$12*(denatran!G475 + denatran!F475)</f>
        <v>2475.50046362949</v>
      </c>
      <c r="N475" s="0" t="n">
        <f aca="false">metadata!$H$13*(denatran!G475 + denatran!F475)</f>
        <v>1411.4379880699</v>
      </c>
      <c r="O475" s="0" t="n">
        <f aca="false">metadata!$H$14*(denatran!G475 + denatran!F475)</f>
        <v>2603.57400427598</v>
      </c>
      <c r="P475" s="0" t="n">
        <f aca="false">metadata!$H$15*(denatran!G475 + denatran!F475)</f>
        <v>2891.14676265426</v>
      </c>
      <c r="Q475" s="0" t="n">
        <f aca="false">metadata!$H$16*(denatran!L475 + denatran!O475)</f>
        <v>665.06334615777</v>
      </c>
      <c r="R475" s="0" t="n">
        <f aca="false">metadata!$H$17*(denatran!L475 + denatran!O475)</f>
        <v>160.88754357915</v>
      </c>
      <c r="S475" s="0" t="n">
        <f aca="false">metadata!$H$18*(denatran!L475 + denatran!O475)</f>
        <v>301.150915239649</v>
      </c>
      <c r="T475" s="0" t="n">
        <f aca="false">metadata!$H$19*(denatran!M475 + denatran!N475)</f>
        <v>12047.7287479081</v>
      </c>
      <c r="U475" s="0" t="n">
        <f aca="false">metadata!$H$20*(denatran!M475 + denatran!N475)</f>
        <v>1721.10410684401</v>
      </c>
      <c r="V475" s="0" t="n">
        <f aca="false">metadata!$H$21*(denatran!M475 + denatran!N475)</f>
        <v>573.701368948004</v>
      </c>
      <c r="W475" s="0" t="n">
        <f aca="false">IF(B475&lt;2010, 0, metadata!$H$22*(denatran!M475 + denatran!N475))</f>
        <v>0</v>
      </c>
      <c r="X475" s="0" t="n">
        <f aca="false">IF(B475&lt;2010, 0, metadata!$H$23*(denatran!M475 + denatran!N475))</f>
        <v>0</v>
      </c>
      <c r="Y475" s="0" t="n">
        <f aca="false">IF(B475&lt;2010, 0, metadata!$H$24*(denatran!M475 + denatran!N475))</f>
        <v>0</v>
      </c>
      <c r="Z475" s="0" t="n">
        <f aca="false">IF(B475&lt;2010, 0, metadata!$H$25*(denatran!M475 + denatran!N475))</f>
        <v>0</v>
      </c>
      <c r="AA475" s="0" t="n">
        <f aca="false">IF(B475&lt;2010, 0, metadata!$H$26*(denatran!M475 + denatran!N475))</f>
        <v>0</v>
      </c>
      <c r="AB475" s="0" t="n">
        <f aca="false">IF(B475&lt;2010, 0, metadata!$H$27*(denatran!M475 + denatran!N475))</f>
        <v>0</v>
      </c>
    </row>
    <row r="476" customFormat="false" ht="12.8" hidden="false" customHeight="false" outlineLevel="0" collapsed="false">
      <c r="A476" s="0" t="str">
        <f aca="false">denatran!A476</f>
        <v>MATO GROSSO DO SUL</v>
      </c>
      <c r="B476" s="0" t="n">
        <f aca="false">denatran!B476</f>
        <v>1984</v>
      </c>
      <c r="C476" s="0" t="n">
        <f aca="false">metadata!$H$2*denatran!$D476</f>
        <v>18207.4826984887</v>
      </c>
      <c r="D476" s="0" t="n">
        <f aca="false">IF(B476&gt;2006, 0, metadata!$H$3*denatran!D476)</f>
        <v>1385.84131952579</v>
      </c>
      <c r="E476" s="0" t="n">
        <f aca="false">IF(B476&lt;2003, 0, metadata!$H$4*denatran!D476)</f>
        <v>0</v>
      </c>
      <c r="F476" s="0" t="n">
        <f aca="false">IF(B476&lt;2003, 0, metadata!$H$5*denatran!D476)</f>
        <v>0</v>
      </c>
      <c r="G476" s="0" t="n">
        <f aca="false">IF(B476&lt;2003, 0, metadata!$H$6*(denatran!H476 + denatran!I476 + denatran!X476))</f>
        <v>0</v>
      </c>
      <c r="H476" s="0" t="n">
        <f aca="false">IF(B476&gt;2006, 0, metadata!$H$7*(denatran!H476 + denatran!I476 + denatran!X476))</f>
        <v>180.465476394689</v>
      </c>
      <c r="I476" s="0" t="n">
        <f aca="false">IF(B476&lt;2003, 0, metadata!$H$8*(denatran!H476 + denatran!I476 + denatran!X476))</f>
        <v>0</v>
      </c>
      <c r="J476" s="0" t="n">
        <f aca="false">IF(B476&lt;2003, 0, metadata!$H$9*(denatran!H476 + denatran!I476 + denatran!X476))</f>
        <v>0</v>
      </c>
      <c r="K476" s="0" t="n">
        <f aca="false">metadata!$H$10*(denatran!H476 + denatran!I476 + denatran!X476)</f>
        <v>3967.03951773476</v>
      </c>
      <c r="L476" s="5" t="n">
        <f aca="false">metadata!$H$11*(denatran!G476 + denatran!F476)</f>
        <v>696.107129482277</v>
      </c>
      <c r="M476" s="0" t="n">
        <f aca="false">metadata!$H$12*(denatran!G476 + denatran!F476)</f>
        <v>2303.2734469437</v>
      </c>
      <c r="N476" s="0" t="n">
        <f aca="false">metadata!$H$13*(denatran!G476 + denatran!F476)</f>
        <v>1313.24057001494</v>
      </c>
      <c r="O476" s="0" t="n">
        <f aca="false">metadata!$H$14*(denatran!G476 + denatran!F476)</f>
        <v>2422.43657769692</v>
      </c>
      <c r="P476" s="0" t="n">
        <f aca="false">metadata!$H$15*(denatran!G476 + denatran!F476)</f>
        <v>2690.00215006038</v>
      </c>
      <c r="Q476" s="0" t="n">
        <f aca="false">metadata!$H$16*(denatran!L476 + denatran!O476)</f>
        <v>618.793156473426</v>
      </c>
      <c r="R476" s="0" t="n">
        <f aca="false">metadata!$H$17*(denatran!L476 + denatran!O476)</f>
        <v>149.694178011399</v>
      </c>
      <c r="S476" s="0" t="n">
        <f aca="false">metadata!$H$18*(denatran!L476 + denatran!O476)</f>
        <v>280.199061476765</v>
      </c>
      <c r="T476" s="0" t="n">
        <f aca="false">metadata!$H$19*(denatran!M476 + denatran!N476)</f>
        <v>11209.5368709211</v>
      </c>
      <c r="U476" s="0" t="n">
        <f aca="false">metadata!$H$20*(denatran!M476 + denatran!N476)</f>
        <v>1601.36241013158</v>
      </c>
      <c r="V476" s="0" t="n">
        <f aca="false">metadata!$H$21*(denatran!M476 + denatran!N476)</f>
        <v>533.787470043861</v>
      </c>
      <c r="W476" s="0" t="n">
        <f aca="false">IF(B476&lt;2010, 0, metadata!$H$22*(denatran!M476 + denatran!N476))</f>
        <v>0</v>
      </c>
      <c r="X476" s="0" t="n">
        <f aca="false">IF(B476&lt;2010, 0, metadata!$H$23*(denatran!M476 + denatran!N476))</f>
        <v>0</v>
      </c>
      <c r="Y476" s="0" t="n">
        <f aca="false">IF(B476&lt;2010, 0, metadata!$H$24*(denatran!M476 + denatran!N476))</f>
        <v>0</v>
      </c>
      <c r="Z476" s="0" t="n">
        <f aca="false">IF(B476&lt;2010, 0, metadata!$H$25*(denatran!M476 + denatran!N476))</f>
        <v>0</v>
      </c>
      <c r="AA476" s="0" t="n">
        <f aca="false">IF(B476&lt;2010, 0, metadata!$H$26*(denatran!M476 + denatran!N476))</f>
        <v>0</v>
      </c>
      <c r="AB476" s="0" t="n">
        <f aca="false">IF(B476&lt;2010, 0, metadata!$H$27*(denatran!M476 + denatran!N476))</f>
        <v>0</v>
      </c>
    </row>
    <row r="477" customFormat="false" ht="12.8" hidden="false" customHeight="false" outlineLevel="0" collapsed="false">
      <c r="A477" s="0" t="str">
        <f aca="false">denatran!A477</f>
        <v>MATO GROSSO DO SUL</v>
      </c>
      <c r="B477" s="0" t="n">
        <f aca="false">denatran!B477</f>
        <v>1983</v>
      </c>
      <c r="C477" s="0" t="n">
        <f aca="false">metadata!$H$2*denatran!$D477</f>
        <v>16940.7406911286</v>
      </c>
      <c r="D477" s="0" t="n">
        <f aca="false">IF(B477&gt;2006, 0, metadata!$H$3*denatran!D477)</f>
        <v>1289.42472838855</v>
      </c>
      <c r="E477" s="0" t="n">
        <f aca="false">IF(B477&lt;2003, 0, metadata!$H$4*denatran!D477)</f>
        <v>0</v>
      </c>
      <c r="F477" s="0" t="n">
        <f aca="false">IF(B477&lt;2003, 0, metadata!$H$5*denatran!D477)</f>
        <v>0</v>
      </c>
      <c r="G477" s="0" t="n">
        <f aca="false">IF(B477&lt;2003, 0, metadata!$H$6*(denatran!H477 + denatran!I477 + denatran!X477))</f>
        <v>0</v>
      </c>
      <c r="H477" s="0" t="n">
        <f aca="false">IF(B477&gt;2006, 0, metadata!$H$7*(denatran!H477 + denatran!I477 + denatran!X477))</f>
        <v>167.910023034496</v>
      </c>
      <c r="I477" s="0" t="n">
        <f aca="false">IF(B477&lt;2003, 0, metadata!$H$8*(denatran!H477 + denatran!I477 + denatran!X477))</f>
        <v>0</v>
      </c>
      <c r="J477" s="0" t="n">
        <f aca="false">IF(B477&lt;2003, 0, metadata!$H$9*(denatran!H477 + denatran!I477 + denatran!X477))</f>
        <v>0</v>
      </c>
      <c r="K477" s="0" t="n">
        <f aca="false">metadata!$H$10*(denatran!H477 + denatran!I477 + denatran!X477)</f>
        <v>3691.04224314232</v>
      </c>
      <c r="L477" s="5" t="n">
        <f aca="false">metadata!$H$11*(denatran!G477 + denatran!F477)</f>
        <v>647.677142913556</v>
      </c>
      <c r="M477" s="0" t="n">
        <f aca="false">metadata!$H$12*(denatran!G477 + denatran!F477)</f>
        <v>2143.02871251247</v>
      </c>
      <c r="N477" s="0" t="n">
        <f aca="false">metadata!$H$13*(denatran!G477 + denatran!F477)</f>
        <v>1221.87500216819</v>
      </c>
      <c r="O477" s="0" t="n">
        <f aca="false">metadata!$H$14*(denatran!G477 + denatran!F477)</f>
        <v>2253.90135380301</v>
      </c>
      <c r="P477" s="0" t="n">
        <f aca="false">metadata!$H$15*(denatran!G477 + denatran!F477)</f>
        <v>2502.85169220751</v>
      </c>
      <c r="Q477" s="0" t="n">
        <f aca="false">metadata!$H$16*(denatran!L477 + denatran!O477)</f>
        <v>575.742104433328</v>
      </c>
      <c r="R477" s="0" t="n">
        <f aca="false">metadata!$H$17*(denatran!L477 + denatran!O477)</f>
        <v>139.279564048316</v>
      </c>
      <c r="S477" s="0" t="n">
        <f aca="false">metadata!$H$18*(denatran!L477 + denatran!O477)</f>
        <v>260.70488276611</v>
      </c>
      <c r="T477" s="0" t="n">
        <f aca="false">metadata!$H$19*(denatran!M477 + denatran!N477)</f>
        <v>10429.6601865606</v>
      </c>
      <c r="U477" s="0" t="n">
        <f aca="false">metadata!$H$20*(denatran!M477 + denatran!N477)</f>
        <v>1489.95145522294</v>
      </c>
      <c r="V477" s="0" t="n">
        <f aca="false">metadata!$H$21*(denatran!M477 + denatran!N477)</f>
        <v>496.650485074315</v>
      </c>
      <c r="W477" s="0" t="n">
        <f aca="false">IF(B477&lt;2010, 0, metadata!$H$22*(denatran!M477 + denatran!N477))</f>
        <v>0</v>
      </c>
      <c r="X477" s="0" t="n">
        <f aca="false">IF(B477&lt;2010, 0, metadata!$H$23*(denatran!M477 + denatran!N477))</f>
        <v>0</v>
      </c>
      <c r="Y477" s="0" t="n">
        <f aca="false">IF(B477&lt;2010, 0, metadata!$H$24*(denatran!M477 + denatran!N477))</f>
        <v>0</v>
      </c>
      <c r="Z477" s="0" t="n">
        <f aca="false">IF(B477&lt;2010, 0, metadata!$H$25*(denatran!M477 + denatran!N477))</f>
        <v>0</v>
      </c>
      <c r="AA477" s="0" t="n">
        <f aca="false">IF(B477&lt;2010, 0, metadata!$H$26*(denatran!M477 + denatran!N477))</f>
        <v>0</v>
      </c>
      <c r="AB477" s="0" t="n">
        <f aca="false">IF(B477&lt;2010, 0, metadata!$H$27*(denatran!M477 + denatran!N477))</f>
        <v>0</v>
      </c>
    </row>
    <row r="478" customFormat="false" ht="12.8" hidden="false" customHeight="false" outlineLevel="0" collapsed="false">
      <c r="A478" s="0" t="str">
        <f aca="false">denatran!A478</f>
        <v>MATO GROSSO DO SUL</v>
      </c>
      <c r="B478" s="0" t="n">
        <f aca="false">denatran!B478</f>
        <v>1982</v>
      </c>
      <c r="C478" s="0" t="n">
        <f aca="false">metadata!$H$2*denatran!$D478</f>
        <v>15762.1292254685</v>
      </c>
      <c r="D478" s="0" t="n">
        <f aca="false">IF(B478&gt;2006, 0, metadata!$H$3*denatran!D478)</f>
        <v>1199.71609069125</v>
      </c>
      <c r="E478" s="0" t="n">
        <f aca="false">IF(B478&lt;2003, 0, metadata!$H$4*denatran!D478)</f>
        <v>0</v>
      </c>
      <c r="F478" s="0" t="n">
        <f aca="false">IF(B478&lt;2003, 0, metadata!$H$5*denatran!D478)</f>
        <v>0</v>
      </c>
      <c r="G478" s="0" t="n">
        <f aca="false">IF(B478&lt;2003, 0, metadata!$H$6*(denatran!H478 + denatran!I478 + denatran!X478))</f>
        <v>0</v>
      </c>
      <c r="H478" s="0" t="n">
        <f aca="false">IF(B478&gt;2006, 0, metadata!$H$7*(denatran!H478 + denatran!I478 + denatran!X478))</f>
        <v>156.228085275344</v>
      </c>
      <c r="I478" s="0" t="n">
        <f aca="false">IF(B478&lt;2003, 0, metadata!$H$8*(denatran!H478 + denatran!I478 + denatran!X478))</f>
        <v>0</v>
      </c>
      <c r="J478" s="0" t="n">
        <f aca="false">IF(B478&lt;2003, 0, metadata!$H$9*(denatran!H478 + denatran!I478 + denatran!X478))</f>
        <v>0</v>
      </c>
      <c r="K478" s="0" t="n">
        <f aca="false">metadata!$H$10*(denatran!H478 + denatran!I478 + denatran!X478)</f>
        <v>3434.24681800006</v>
      </c>
      <c r="L478" s="5" t="n">
        <f aca="false">metadata!$H$11*(denatran!G478 + denatran!F478)</f>
        <v>602.616556685256</v>
      </c>
      <c r="M478" s="0" t="n">
        <f aca="false">metadata!$H$12*(denatran!G478 + denatran!F478)</f>
        <v>1993.93262174185</v>
      </c>
      <c r="N478" s="0" t="n">
        <f aca="false">metadata!$H$13*(denatran!G478 + denatran!F478)</f>
        <v>1136.8659749116</v>
      </c>
      <c r="O478" s="0" t="n">
        <f aca="false">metadata!$H$14*(denatran!G478 + denatran!F478)</f>
        <v>2097.09156452088</v>
      </c>
      <c r="P478" s="0" t="n">
        <f aca="false">metadata!$H$15*(denatran!G478 + denatran!F478)</f>
        <v>2328.72177929129</v>
      </c>
      <c r="Q478" s="0" t="n">
        <f aca="false">metadata!$H$16*(denatran!L478 + denatran!O478)</f>
        <v>535.686226244735</v>
      </c>
      <c r="R478" s="0" t="n">
        <f aca="false">metadata!$H$17*(denatran!L478 + denatran!O478)</f>
        <v>129.589521911879</v>
      </c>
      <c r="S478" s="0" t="n">
        <f aca="false">metadata!$H$18*(denatran!L478 + denatran!O478)</f>
        <v>242.566964856617</v>
      </c>
      <c r="T478" s="0" t="n">
        <f aca="false">metadata!$H$19*(denatran!M478 + denatran!N478)</f>
        <v>9704.04155494695</v>
      </c>
      <c r="U478" s="0" t="n">
        <f aca="false">metadata!$H$20*(denatran!M478 + denatran!N478)</f>
        <v>1386.29165070671</v>
      </c>
      <c r="V478" s="0" t="n">
        <f aca="false">metadata!$H$21*(denatran!M478 + denatran!N478)</f>
        <v>462.097216902235</v>
      </c>
      <c r="W478" s="0" t="n">
        <f aca="false">IF(B478&lt;2010, 0, metadata!$H$22*(denatran!M478 + denatran!N478))</f>
        <v>0</v>
      </c>
      <c r="X478" s="0" t="n">
        <f aca="false">IF(B478&lt;2010, 0, metadata!$H$23*(denatran!M478 + denatran!N478))</f>
        <v>0</v>
      </c>
      <c r="Y478" s="0" t="n">
        <f aca="false">IF(B478&lt;2010, 0, metadata!$H$24*(denatran!M478 + denatran!N478))</f>
        <v>0</v>
      </c>
      <c r="Z478" s="0" t="n">
        <f aca="false">IF(B478&lt;2010, 0, metadata!$H$25*(denatran!M478 + denatran!N478))</f>
        <v>0</v>
      </c>
      <c r="AA478" s="0" t="n">
        <f aca="false">IF(B478&lt;2010, 0, metadata!$H$26*(denatran!M478 + denatran!N478))</f>
        <v>0</v>
      </c>
      <c r="AB478" s="0" t="n">
        <f aca="false">IF(B478&lt;2010, 0, metadata!$H$27*(denatran!M478 + denatran!N478))</f>
        <v>0</v>
      </c>
    </row>
    <row r="479" customFormat="false" ht="12.8" hidden="false" customHeight="false" outlineLevel="0" collapsed="false">
      <c r="A479" s="0" t="str">
        <f aca="false">denatran!A479</f>
        <v>MATO GROSSO DO SUL</v>
      </c>
      <c r="B479" s="0" t="n">
        <f aca="false">denatran!B479</f>
        <v>1981</v>
      </c>
      <c r="C479" s="0" t="n">
        <f aca="false">metadata!$H$2*denatran!$D479</f>
        <v>14665.5168301155</v>
      </c>
      <c r="D479" s="0" t="n">
        <f aca="false">IF(B479&gt;2006, 0, metadata!$H$3*denatran!D479)</f>
        <v>1116.24871663681</v>
      </c>
      <c r="E479" s="0" t="n">
        <f aca="false">IF(B479&lt;2003, 0, metadata!$H$4*denatran!D479)</f>
        <v>0</v>
      </c>
      <c r="F479" s="0" t="n">
        <f aca="false">IF(B479&lt;2003, 0, metadata!$H$5*denatran!D479)</f>
        <v>0</v>
      </c>
      <c r="G479" s="0" t="n">
        <f aca="false">IF(B479&lt;2003, 0, metadata!$H$6*(denatran!H479 + denatran!I479 + denatran!X479))</f>
        <v>0</v>
      </c>
      <c r="H479" s="0" t="n">
        <f aca="false">IF(B479&gt;2006, 0, metadata!$H$7*(denatran!H479 + denatran!I479 + denatran!X479))</f>
        <v>145.358890361093</v>
      </c>
      <c r="I479" s="0" t="n">
        <f aca="false">IF(B479&lt;2003, 0, metadata!$H$8*(denatran!H479 + denatran!I479 + denatran!X479))</f>
        <v>0</v>
      </c>
      <c r="J479" s="0" t="n">
        <f aca="false">IF(B479&lt;2003, 0, metadata!$H$9*(denatran!H479 + denatran!I479 + denatran!X479))</f>
        <v>0</v>
      </c>
      <c r="K479" s="0" t="n">
        <f aca="false">metadata!$H$10*(denatran!H479 + denatran!I479 + denatran!X479)</f>
        <v>3195.31731961506</v>
      </c>
      <c r="L479" s="5" t="n">
        <f aca="false">metadata!$H$11*(denatran!G479 + denatran!F479)</f>
        <v>560.69095283738</v>
      </c>
      <c r="M479" s="0" t="n">
        <f aca="false">metadata!$H$12*(denatran!G479 + denatran!F479)</f>
        <v>1855.20953444678</v>
      </c>
      <c r="N479" s="0" t="n">
        <f aca="false">metadata!$H$13*(denatran!G479 + denatran!F479)</f>
        <v>1057.77124715561</v>
      </c>
      <c r="O479" s="0" t="n">
        <f aca="false">metadata!$H$14*(denatran!G479 + denatran!F479)</f>
        <v>1951.19144081628</v>
      </c>
      <c r="P479" s="0" t="n">
        <f aca="false">metadata!$H$15*(denatran!G479 + denatran!F479)</f>
        <v>2166.70653807799</v>
      </c>
      <c r="Q479" s="0" t="n">
        <f aca="false">metadata!$H$16*(denatran!L479 + denatran!O479)</f>
        <v>498.417139859459</v>
      </c>
      <c r="R479" s="0" t="n">
        <f aca="false">metadata!$H$17*(denatran!L479 + denatran!O479)</f>
        <v>120.573641252379</v>
      </c>
      <c r="S479" s="0" t="n">
        <f aca="false">metadata!$H$18*(denatran!L479 + denatran!O479)</f>
        <v>225.690949150875</v>
      </c>
      <c r="T479" s="0" t="n">
        <f aca="false">metadata!$H$19*(denatran!M479 + denatran!N479)</f>
        <v>9028.90610199171</v>
      </c>
      <c r="U479" s="0" t="n">
        <f aca="false">metadata!$H$20*(denatran!M479 + denatran!N479)</f>
        <v>1289.84372885596</v>
      </c>
      <c r="V479" s="0" t="n">
        <f aca="false">metadata!$H$21*(denatran!M479 + denatran!N479)</f>
        <v>429.947909618653</v>
      </c>
      <c r="W479" s="0" t="n">
        <f aca="false">IF(B479&lt;2010, 0, metadata!$H$22*(denatran!M479 + denatran!N479))</f>
        <v>0</v>
      </c>
      <c r="X479" s="0" t="n">
        <f aca="false">IF(B479&lt;2010, 0, metadata!$H$23*(denatran!M479 + denatran!N479))</f>
        <v>0</v>
      </c>
      <c r="Y479" s="0" t="n">
        <f aca="false">IF(B479&lt;2010, 0, metadata!$H$24*(denatran!M479 + denatran!N479))</f>
        <v>0</v>
      </c>
      <c r="Z479" s="0" t="n">
        <f aca="false">IF(B479&lt;2010, 0, metadata!$H$25*(denatran!M479 + denatran!N479))</f>
        <v>0</v>
      </c>
      <c r="AA479" s="0" t="n">
        <f aca="false">IF(B479&lt;2010, 0, metadata!$H$26*(denatran!M479 + denatran!N479))</f>
        <v>0</v>
      </c>
      <c r="AB479" s="0" t="n">
        <f aca="false">IF(B479&lt;2010, 0, metadata!$H$27*(denatran!M479 + denatran!N479))</f>
        <v>0</v>
      </c>
    </row>
    <row r="480" customFormat="false" ht="12.8" hidden="false" customHeight="false" outlineLevel="0" collapsed="false">
      <c r="A480" s="0" t="str">
        <f aca="false">denatran!A480</f>
        <v>MATO GROSSO DO SUL</v>
      </c>
      <c r="B480" s="0" t="n">
        <f aca="false">denatran!B480</f>
        <v>1980</v>
      </c>
      <c r="C480" s="0" t="n">
        <f aca="false">metadata!$H$2*denatran!$D480</f>
        <v>13645.1986161157</v>
      </c>
      <c r="D480" s="0" t="n">
        <f aca="false">IF(B480&gt;2006, 0, metadata!$H$3*denatran!D480)</f>
        <v>1038.58838525322</v>
      </c>
      <c r="E480" s="0" t="n">
        <f aca="false">IF(B480&lt;2003, 0, metadata!$H$4*denatran!D480)</f>
        <v>0</v>
      </c>
      <c r="F480" s="0" t="n">
        <f aca="false">IF(B480&lt;2003, 0, metadata!$H$5*denatran!D480)</f>
        <v>0</v>
      </c>
      <c r="G480" s="0" t="n">
        <f aca="false">IF(B480&lt;2003, 0, metadata!$H$6*(denatran!H480 + denatran!I480 + denatran!X480))</f>
        <v>0</v>
      </c>
      <c r="H480" s="0" t="n">
        <f aca="false">IF(B480&gt;2006, 0, metadata!$H$7*(denatran!H480 + denatran!I480 + denatran!X480))</f>
        <v>135.245893654584</v>
      </c>
      <c r="I480" s="0" t="n">
        <f aca="false">IF(B480&lt;2003, 0, metadata!$H$8*(denatran!H480 + denatran!I480 + denatran!X480))</f>
        <v>0</v>
      </c>
      <c r="J480" s="0" t="n">
        <f aca="false">IF(B480&lt;2003, 0, metadata!$H$9*(denatran!H480 + denatran!I480 + denatran!X480))</f>
        <v>0</v>
      </c>
      <c r="K480" s="0" t="n">
        <f aca="false">metadata!$H$10*(denatran!H480 + denatran!I480 + denatran!X480)</f>
        <v>2973.01076891668</v>
      </c>
      <c r="L480" s="5" t="n">
        <f aca="false">metadata!$H$11*(denatran!G480 + denatran!F480)</f>
        <v>521.682222478141</v>
      </c>
      <c r="M480" s="0" t="n">
        <f aca="false">metadata!$H$12*(denatran!G480 + denatran!F480)</f>
        <v>1726.13777375063</v>
      </c>
      <c r="N480" s="0" t="n">
        <f aca="false">metadata!$H$13*(denatran!G480 + denatran!F480)</f>
        <v>984.179345675411</v>
      </c>
      <c r="O480" s="0" t="n">
        <f aca="false">metadata!$H$14*(denatran!G480 + denatran!F480)</f>
        <v>1815.44196883196</v>
      </c>
      <c r="P480" s="0" t="n">
        <f aca="false">metadata!$H$15*(denatran!G480 + denatran!F480)</f>
        <v>2015.96311929485</v>
      </c>
      <c r="Q480" s="0" t="n">
        <f aca="false">metadata!$H$16*(denatran!L480 + denatran!O480)</f>
        <v>463.740960911304</v>
      </c>
      <c r="R480" s="0" t="n">
        <f aca="false">metadata!$H$17*(denatran!L480 + denatran!O480)</f>
        <v>112.18501889947</v>
      </c>
      <c r="S480" s="0" t="n">
        <f aca="false">metadata!$H$18*(denatran!L480 + denatran!O480)</f>
        <v>209.989041824932</v>
      </c>
      <c r="T480" s="0" t="n">
        <f aca="false">metadata!$H$19*(denatran!M480 + denatran!N480)</f>
        <v>8400.74158143161</v>
      </c>
      <c r="U480" s="0" t="n">
        <f aca="false">metadata!$H$20*(denatran!M480 + denatran!N480)</f>
        <v>1200.10594020452</v>
      </c>
      <c r="V480" s="0" t="n">
        <f aca="false">metadata!$H$21*(denatran!M480 + denatran!N480)</f>
        <v>400.035313401505</v>
      </c>
      <c r="W480" s="0" t="n">
        <f aca="false">IF(B480&lt;2010, 0, metadata!$H$22*(denatran!M480 + denatran!N480))</f>
        <v>0</v>
      </c>
      <c r="X480" s="0" t="n">
        <f aca="false">IF(B480&lt;2010, 0, metadata!$H$23*(denatran!M480 + denatran!N480))</f>
        <v>0</v>
      </c>
      <c r="Y480" s="0" t="n">
        <f aca="false">IF(B480&lt;2010, 0, metadata!$H$24*(denatran!M480 + denatran!N480))</f>
        <v>0</v>
      </c>
      <c r="Z480" s="0" t="n">
        <f aca="false">IF(B480&lt;2010, 0, metadata!$H$25*(denatran!M480 + denatran!N480))</f>
        <v>0</v>
      </c>
      <c r="AA480" s="0" t="n">
        <f aca="false">IF(B480&lt;2010, 0, metadata!$H$26*(denatran!M480 + denatran!N480))</f>
        <v>0</v>
      </c>
      <c r="AB480" s="0" t="n">
        <f aca="false">IF(B480&lt;2010, 0, metadata!$H$27*(denatran!M480 + denatran!N480))</f>
        <v>0</v>
      </c>
    </row>
    <row r="481" customFormat="false" ht="12.8" hidden="false" customHeight="false" outlineLevel="0" collapsed="false">
      <c r="A481" s="0" t="str">
        <f aca="false">denatran!A481</f>
        <v>MATO GROSSO DO SUL</v>
      </c>
      <c r="B481" s="0" t="n">
        <f aca="false">denatran!B481</f>
        <v>1979</v>
      </c>
      <c r="C481" s="0" t="n">
        <f aca="false">metadata!$H$2*denatran!$D481</f>
        <v>12695.866598503</v>
      </c>
      <c r="D481" s="0" t="n">
        <f aca="false">IF(B481&gt;2006, 0, metadata!$H$3*denatran!D481)</f>
        <v>966.331085452757</v>
      </c>
      <c r="E481" s="0" t="n">
        <f aca="false">IF(B481&lt;2003, 0, metadata!$H$4*denatran!D481)</f>
        <v>0</v>
      </c>
      <c r="F481" s="0" t="n">
        <f aca="false">IF(B481&lt;2003, 0, metadata!$H$5*denatran!D481)</f>
        <v>0</v>
      </c>
      <c r="G481" s="0" t="n">
        <f aca="false">IF(B481&lt;2003, 0, metadata!$H$6*(denatran!H481 + denatran!I481 + denatran!X481))</f>
        <v>0</v>
      </c>
      <c r="H481" s="0" t="n">
        <f aca="false">IF(B481&gt;2006, 0, metadata!$H$7*(denatran!H481 + denatran!I481 + denatran!X481))</f>
        <v>125.836484476376</v>
      </c>
      <c r="I481" s="0" t="n">
        <f aca="false">IF(B481&lt;2003, 0, metadata!$H$8*(denatran!H481 + denatran!I481 + denatran!X481))</f>
        <v>0</v>
      </c>
      <c r="J481" s="0" t="n">
        <f aca="false">IF(B481&lt;2003, 0, metadata!$H$9*(denatran!H481 + denatran!I481 + denatran!X481))</f>
        <v>0</v>
      </c>
      <c r="K481" s="0" t="n">
        <f aca="false">metadata!$H$10*(denatran!H481 + denatran!I481 + denatran!X481)</f>
        <v>2766.1706641265</v>
      </c>
      <c r="L481" s="5" t="n">
        <f aca="false">metadata!$H$11*(denatran!G481 + denatran!F481)</f>
        <v>485.387431119593</v>
      </c>
      <c r="M481" s="0" t="n">
        <f aca="false">metadata!$H$12*(denatran!G481 + denatran!F481)</f>
        <v>1606.04587171727</v>
      </c>
      <c r="N481" s="0" t="n">
        <f aca="false">metadata!$H$13*(denatran!G481 + denatran!F481)</f>
        <v>915.707424510456</v>
      </c>
      <c r="O481" s="0" t="n">
        <f aca="false">metadata!$H$14*(denatran!G481 + denatran!F481)</f>
        <v>1689.13694128223</v>
      </c>
      <c r="P481" s="0" t="n">
        <f aca="false">metadata!$H$15*(denatran!G481 + denatran!F481)</f>
        <v>1875.70731288887</v>
      </c>
      <c r="Q481" s="0" t="n">
        <f aca="false">metadata!$H$16*(denatran!L481 + denatran!O481)</f>
        <v>431.477294074557</v>
      </c>
      <c r="R481" s="0" t="n">
        <f aca="false">metadata!$H$17*(denatran!L481 + denatran!O481)</f>
        <v>104.380014858563</v>
      </c>
      <c r="S481" s="0" t="n">
        <f aca="false">metadata!$H$18*(denatran!L481 + denatran!O481)</f>
        <v>195.379557099896</v>
      </c>
      <c r="T481" s="0" t="n">
        <f aca="false">metadata!$H$19*(denatran!M481 + denatran!N481)</f>
        <v>7816.28010312638</v>
      </c>
      <c r="U481" s="0" t="n">
        <f aca="false">metadata!$H$20*(denatran!M481 + denatran!N481)</f>
        <v>1116.61144330377</v>
      </c>
      <c r="V481" s="0" t="n">
        <f aca="false">metadata!$H$21*(denatran!M481 + denatran!N481)</f>
        <v>372.203814434589</v>
      </c>
      <c r="W481" s="0" t="n">
        <f aca="false">IF(B481&lt;2010, 0, metadata!$H$22*(denatran!M481 + denatran!N481))</f>
        <v>0</v>
      </c>
      <c r="X481" s="0" t="n">
        <f aca="false">IF(B481&lt;2010, 0, metadata!$H$23*(denatran!M481 + denatran!N481))</f>
        <v>0</v>
      </c>
      <c r="Y481" s="0" t="n">
        <f aca="false">IF(B481&lt;2010, 0, metadata!$H$24*(denatran!M481 + denatran!N481))</f>
        <v>0</v>
      </c>
      <c r="Z481" s="0" t="n">
        <f aca="false">IF(B481&lt;2010, 0, metadata!$H$25*(denatran!M481 + denatran!N481))</f>
        <v>0</v>
      </c>
      <c r="AA481" s="0" t="n">
        <f aca="false">IF(B481&lt;2010, 0, metadata!$H$26*(denatran!M481 + denatran!N481))</f>
        <v>0</v>
      </c>
      <c r="AB481" s="0" t="n">
        <f aca="false">IF(B481&lt;2010, 0, metadata!$H$27*(denatran!M481 + denatran!N481))</f>
        <v>0</v>
      </c>
    </row>
    <row r="482" customFormat="false" ht="12.8" hidden="false" customHeight="false" outlineLevel="0" collapsed="false">
      <c r="A482" s="0" t="str">
        <f aca="false">denatran!A482</f>
        <v>MINAS GERAIS</v>
      </c>
      <c r="B482" s="0" t="n">
        <f aca="false">denatran!B482</f>
        <v>2018</v>
      </c>
      <c r="C482" s="0" t="n">
        <f aca="false">metadata!$H$2*denatran!$D482</f>
        <v>1606904.72735688</v>
      </c>
      <c r="D482" s="0" t="n">
        <f aca="false">IF(B482&gt;2006, 0, metadata!$H$3*denatran!D482)</f>
        <v>0</v>
      </c>
      <c r="E482" s="0" t="n">
        <f aca="false">IF(B482&lt;2003, 0, metadata!$H$4*denatran!D482)</f>
        <v>2035402.47609766</v>
      </c>
      <c r="F482" s="0" t="n">
        <f aca="false">IF(B482&lt;2003, 0, metadata!$H$5*denatran!D482)</f>
        <v>2405176.11653336</v>
      </c>
      <c r="G482" s="0" t="n">
        <f aca="false">IF(B482&lt;2003, 0, metadata!$H$6*(denatran!H482 + denatran!I482 + denatran!X482))</f>
        <v>353305.349105322</v>
      </c>
      <c r="H482" s="0" t="n">
        <f aca="false">IF(B482&gt;2006, 0, metadata!$H$7*(denatran!H482 + denatran!I482 + denatran!X482))</f>
        <v>0</v>
      </c>
      <c r="I482" s="0" t="n">
        <f aca="false">IF(B482&lt;2003, 0, metadata!$H$8*(denatran!H482 + denatran!I482 + denatran!X482))</f>
        <v>308813.970685763</v>
      </c>
      <c r="J482" s="0" t="n">
        <f aca="false">IF(B482&lt;2003, 0, metadata!$H$9*(denatran!H482 + denatran!I482 + denatran!X482))</f>
        <v>364916.519198335</v>
      </c>
      <c r="K482" s="0" t="n">
        <f aca="false">metadata!$H$10*(denatran!H482 + denatran!I482 + denatran!X482)</f>
        <v>300425.440524687</v>
      </c>
      <c r="L482" s="5" t="n">
        <f aca="false">metadata!$H$11*(denatran!G482 + denatran!F482)</f>
        <v>29985.8889211266</v>
      </c>
      <c r="M482" s="0" t="n">
        <f aca="false">metadata!$H$12*(denatran!G482 + denatran!F482)</f>
        <v>99217.0584237531</v>
      </c>
      <c r="N482" s="0" t="n">
        <f aca="false">metadata!$H$13*(denatran!G482 + denatran!F482)</f>
        <v>56569.8643087775</v>
      </c>
      <c r="O482" s="0" t="n">
        <f aca="false">metadata!$H$14*(denatran!G482 + denatran!F482)</f>
        <v>104350.19418824</v>
      </c>
      <c r="P482" s="0" t="n">
        <f aca="false">metadata!$H$15*(denatran!G482 + denatran!F482)</f>
        <v>115875.994158103</v>
      </c>
      <c r="Q482" s="0" t="n">
        <f aca="false">metadata!$H$16*(denatran!L482 + denatran!O482)</f>
        <v>73849.5872518863</v>
      </c>
      <c r="R482" s="0" t="n">
        <f aca="false">metadata!$H$17*(denatran!L482 + denatran!O482)</f>
        <v>17865.1834534744</v>
      </c>
      <c r="S482" s="0" t="n">
        <f aca="false">metadata!$H$18*(denatran!L482 + denatran!O482)</f>
        <v>33440.2292946393</v>
      </c>
      <c r="T482" s="0" t="n">
        <f aca="false">metadata!$H$19*(denatran!M482 + denatran!N482)</f>
        <v>1709360.75043153</v>
      </c>
      <c r="U482" s="0" t="n">
        <f aca="false">metadata!$H$20*(denatran!M482 + denatran!N482)</f>
        <v>244194.39291879</v>
      </c>
      <c r="V482" s="0" t="n">
        <f aca="false">metadata!$H$21*(denatran!M482 + denatran!N482)</f>
        <v>81398.1309729299</v>
      </c>
      <c r="W482" s="0" t="n">
        <f aca="false">IF(B482&lt;2010, 0, metadata!$H$22*(denatran!M482 + denatran!N482))</f>
        <v>295527.495626252</v>
      </c>
      <c r="X482" s="0" t="n">
        <f aca="false">IF(B482&lt;2010, 0, metadata!$H$23*(denatran!M482 + denatran!N482))</f>
        <v>46287.4390739911</v>
      </c>
      <c r="Y482" s="0" t="n">
        <f aca="false">IF(B482&lt;2010, 0, metadata!$H$24*(denatran!M482 + denatran!N482))</f>
        <v>14242.2889458434</v>
      </c>
      <c r="Z482" s="0" t="n">
        <f aca="false">IF(B482&lt;2010, 0, metadata!$H$25*(denatran!M482 + denatran!N482))</f>
        <v>349216.276685454</v>
      </c>
      <c r="AA482" s="0" t="n">
        <f aca="false">IF(B482&lt;2010, 0, metadata!$H$26*(denatran!M482 + denatran!N482))</f>
        <v>54696.5252639866</v>
      </c>
      <c r="AB482" s="0" t="n">
        <f aca="false">IF(B482&lt;2010, 0, metadata!$H$27*(denatran!M482 + denatran!N482))</f>
        <v>16829.7000812266</v>
      </c>
    </row>
    <row r="483" customFormat="false" ht="12.8" hidden="false" customHeight="false" outlineLevel="0" collapsed="false">
      <c r="A483" s="0" t="str">
        <f aca="false">denatran!A483</f>
        <v>MINAS GERAIS</v>
      </c>
      <c r="B483" s="0" t="n">
        <f aca="false">denatran!B483</f>
        <v>2017</v>
      </c>
      <c r="C483" s="0" t="n">
        <f aca="false">metadata!$H$2*denatran!$D483</f>
        <v>1536991.32552645</v>
      </c>
      <c r="D483" s="0" t="n">
        <f aca="false">IF(B483&gt;2006, 0, metadata!$H$3*denatran!D483)</f>
        <v>0</v>
      </c>
      <c r="E483" s="0" t="n">
        <f aca="false">IF(B483&lt;2003, 0, metadata!$H$4*denatran!D483)</f>
        <v>1946845.94329554</v>
      </c>
      <c r="F483" s="0" t="n">
        <f aca="false">IF(B483&lt;2003, 0, metadata!$H$5*denatran!D483)</f>
        <v>2300531.42824202</v>
      </c>
      <c r="G483" s="0" t="n">
        <f aca="false">IF(B483&lt;2003, 0, metadata!$H$6*(denatran!H483 + denatran!I483 + denatran!X483))</f>
        <v>329048.944553167</v>
      </c>
      <c r="H483" s="0" t="n">
        <f aca="false">IF(B483&gt;2006, 0, metadata!$H$7*(denatran!H483 + denatran!I483 + denatran!X483))</f>
        <v>0</v>
      </c>
      <c r="I483" s="0" t="n">
        <f aca="false">IF(B483&lt;2003, 0, metadata!$H$8*(denatran!H483 + denatran!I483 + denatran!X483))</f>
        <v>287612.150154939</v>
      </c>
      <c r="J483" s="0" t="n">
        <f aca="false">IF(B483&lt;2003, 0, metadata!$H$9*(denatran!H483 + denatran!I483 + denatran!X483))</f>
        <v>339862.942342356</v>
      </c>
      <c r="K483" s="0" t="n">
        <f aca="false">metadata!$H$10*(denatran!H483 + denatran!I483 + denatran!X483)</f>
        <v>279799.539893464</v>
      </c>
      <c r="L483" s="5" t="n">
        <f aca="false">metadata!$H$11*(denatran!G483 + denatran!F483)</f>
        <v>29191.1131934025</v>
      </c>
      <c r="M483" s="0" t="n">
        <f aca="false">metadata!$H$12*(denatran!G483 + denatran!F483)</f>
        <v>96587.3111443312</v>
      </c>
      <c r="N483" s="0" t="n">
        <f aca="false">metadata!$H$13*(denatran!G483 + denatran!F483)</f>
        <v>55070.4805422491</v>
      </c>
      <c r="O483" s="0" t="n">
        <f aca="false">metadata!$H$14*(denatran!G483 + denatran!F483)</f>
        <v>101584.393189568</v>
      </c>
      <c r="P483" s="0" t="n">
        <f aca="false">metadata!$H$15*(denatran!G483 + denatran!F483)</f>
        <v>112804.701930449</v>
      </c>
      <c r="Q483" s="0" t="n">
        <f aca="false">metadata!$H$16*(denatran!L483 + denatran!O483)</f>
        <v>71649.8248670432</v>
      </c>
      <c r="R483" s="0" t="n">
        <f aca="false">metadata!$H$17*(denatran!L483 + denatran!O483)</f>
        <v>17333.0320898488</v>
      </c>
      <c r="S483" s="0" t="n">
        <f aca="false">metadata!$H$18*(denatran!L483 + denatran!O483)</f>
        <v>32444.1430431078</v>
      </c>
      <c r="T483" s="0" t="n">
        <f aca="false">metadata!$H$19*(denatran!M483 + denatran!N483)</f>
        <v>1657723.42923692</v>
      </c>
      <c r="U483" s="0" t="n">
        <f aca="false">metadata!$H$20*(denatran!M483 + denatran!N483)</f>
        <v>236817.632748131</v>
      </c>
      <c r="V483" s="0" t="n">
        <f aca="false">metadata!$H$21*(denatran!M483 + denatran!N483)</f>
        <v>78939.2109160438</v>
      </c>
      <c r="W483" s="0" t="n">
        <f aca="false">IF(B483&lt;2010, 0, metadata!$H$22*(denatran!M483 + denatran!N483))</f>
        <v>286600.036510534</v>
      </c>
      <c r="X483" s="0" t="n">
        <f aca="false">IF(B483&lt;2010, 0, metadata!$H$23*(denatran!M483 + denatran!N483))</f>
        <v>44889.1623450232</v>
      </c>
      <c r="Y483" s="0" t="n">
        <f aca="false">IF(B483&lt;2010, 0, metadata!$H$24*(denatran!M483 + denatran!N483))</f>
        <v>13812.0499523148</v>
      </c>
      <c r="Z483" s="0" t="n">
        <f aca="false">IF(B483&lt;2010, 0, metadata!$H$25*(denatran!M483 + denatran!N483))</f>
        <v>338666.956981559</v>
      </c>
      <c r="AA483" s="0" t="n">
        <f aca="false">IF(B483&lt;2010, 0, metadata!$H$26*(denatran!M483 + denatran!N483))</f>
        <v>53044.2221778344</v>
      </c>
      <c r="AB483" s="0" t="n">
        <f aca="false">IF(B483&lt;2010, 0, metadata!$H$27*(denatran!M483 + denatran!N483))</f>
        <v>16321.2991316413</v>
      </c>
    </row>
    <row r="484" customFormat="false" ht="12.8" hidden="false" customHeight="false" outlineLevel="0" collapsed="false">
      <c r="A484" s="0" t="str">
        <f aca="false">denatran!A484</f>
        <v>MINAS GERAIS</v>
      </c>
      <c r="B484" s="0" t="n">
        <f aca="false">denatran!B484</f>
        <v>2016</v>
      </c>
      <c r="C484" s="0" t="n">
        <f aca="false">metadata!$H$2*denatran!$D484</f>
        <v>1472129.8178358</v>
      </c>
      <c r="D484" s="0" t="n">
        <f aca="false">IF(B484&gt;2006, 0, metadata!$H$3*denatran!D484)</f>
        <v>0</v>
      </c>
      <c r="E484" s="0" t="n">
        <f aca="false">IF(B484&lt;2003, 0, metadata!$H$4*denatran!D484)</f>
        <v>1864688.44440378</v>
      </c>
      <c r="F484" s="0" t="n">
        <f aca="false">IF(B484&lt;2003, 0, metadata!$H$5*denatran!D484)</f>
        <v>2203448.29286752</v>
      </c>
      <c r="G484" s="0" t="n">
        <f aca="false">IF(B484&lt;2003, 0, metadata!$H$6*(denatran!H484 + denatran!I484 + denatran!X484))</f>
        <v>309091.60018919</v>
      </c>
      <c r="H484" s="0" t="n">
        <f aca="false">IF(B484&gt;2006, 0, metadata!$H$7*(denatran!H484 + denatran!I484 + denatran!X484))</f>
        <v>0</v>
      </c>
      <c r="I484" s="0" t="n">
        <f aca="false">IF(B484&lt;2003, 0, metadata!$H$8*(denatran!H484 + denatran!I484 + denatran!X484))</f>
        <v>270168.013594341</v>
      </c>
      <c r="J484" s="0" t="n">
        <f aca="false">IF(B484&lt;2003, 0, metadata!$H$9*(denatran!H484 + denatran!I484 + denatran!X484))</f>
        <v>319249.711729836</v>
      </c>
      <c r="K484" s="0" t="n">
        <f aca="false">metadata!$H$10*(denatran!H484 + denatran!I484 + denatran!X484)</f>
        <v>262829.25063112</v>
      </c>
      <c r="L484" s="5" t="n">
        <f aca="false">metadata!$H$11*(denatran!G484 + denatran!F484)</f>
        <v>28691.544099236</v>
      </c>
      <c r="M484" s="0" t="n">
        <f aca="false">metadata!$H$12*(denatran!G484 + denatran!F484)</f>
        <v>94934.341104557</v>
      </c>
      <c r="N484" s="0" t="n">
        <f aca="false">metadata!$H$13*(denatran!G484 + denatran!F484)</f>
        <v>54128.0187081447</v>
      </c>
      <c r="O484" s="0" t="n">
        <f aca="false">metadata!$H$14*(denatran!G484 + denatran!F484)</f>
        <v>99845.9043915927</v>
      </c>
      <c r="P484" s="0" t="n">
        <f aca="false">metadata!$H$15*(denatran!G484 + denatran!F484)</f>
        <v>110874.191696469</v>
      </c>
      <c r="Q484" s="0" t="n">
        <f aca="false">metadata!$H$16*(denatran!L484 + denatran!O484)</f>
        <v>69528.5411295135</v>
      </c>
      <c r="R484" s="0" t="n">
        <f aca="false">metadata!$H$17*(denatran!L484 + denatran!O484)</f>
        <v>16819.8657400007</v>
      </c>
      <c r="S484" s="0" t="n">
        <f aca="false">metadata!$H$18*(denatran!L484 + denatran!O484)</f>
        <v>31483.5931304857</v>
      </c>
      <c r="T484" s="0" t="n">
        <f aca="false">metadata!$H$19*(denatran!M484 + denatran!N484)</f>
        <v>1609824.90324059</v>
      </c>
      <c r="U484" s="0" t="n">
        <f aca="false">metadata!$H$20*(denatran!M484 + denatran!N484)</f>
        <v>229974.986177228</v>
      </c>
      <c r="V484" s="0" t="n">
        <f aca="false">metadata!$H$21*(denatran!M484 + denatran!N484)</f>
        <v>76658.3287257425</v>
      </c>
      <c r="W484" s="0" t="n">
        <f aca="false">IF(B484&lt;2010, 0, metadata!$H$22*(denatran!M484 + denatran!N484))</f>
        <v>278318.969200248</v>
      </c>
      <c r="X484" s="0" t="n">
        <f aca="false">IF(B484&lt;2010, 0, metadata!$H$23*(denatran!M484 + denatran!N484))</f>
        <v>43592.1277060629</v>
      </c>
      <c r="Y484" s="0" t="n">
        <f aca="false">IF(B484&lt;2010, 0, metadata!$H$24*(denatran!M484 + denatran!N484))</f>
        <v>13412.9623710963</v>
      </c>
      <c r="Z484" s="0" t="n">
        <f aca="false">IF(B484&lt;2010, 0, metadata!$H$25*(denatran!M484 + denatran!N484))</f>
        <v>328881.459740596</v>
      </c>
      <c r="AA484" s="0" t="n">
        <f aca="false">IF(B484&lt;2010, 0, metadata!$H$26*(denatran!M484 + denatran!N484))</f>
        <v>51511.5539352739</v>
      </c>
      <c r="AB484" s="0" t="n">
        <f aca="false">IF(B484&lt;2010, 0, metadata!$H$27*(denatran!M484 + denatran!N484))</f>
        <v>15849.7089031612</v>
      </c>
    </row>
    <row r="485" customFormat="false" ht="12.8" hidden="false" customHeight="false" outlineLevel="0" collapsed="false">
      <c r="A485" s="0" t="str">
        <f aca="false">denatran!A485</f>
        <v>MINAS GERAIS</v>
      </c>
      <c r="B485" s="0" t="n">
        <f aca="false">denatran!B485</f>
        <v>2015</v>
      </c>
      <c r="C485" s="0" t="n">
        <f aca="false">metadata!$H$2*denatran!$D485</f>
        <v>1417251.77182302</v>
      </c>
      <c r="D485" s="0" t="n">
        <f aca="false">IF(B485&gt;2006, 0, metadata!$H$3*denatran!D485)</f>
        <v>0</v>
      </c>
      <c r="E485" s="0" t="n">
        <f aca="false">IF(B485&lt;2003, 0, metadata!$H$4*denatran!D485)</f>
        <v>1795176.60039948</v>
      </c>
      <c r="F485" s="0" t="n">
        <f aca="false">IF(B485&lt;2003, 0, metadata!$H$5*denatran!D485)</f>
        <v>2121308.16138067</v>
      </c>
      <c r="G485" s="0" t="n">
        <f aca="false">IF(B485&lt;2003, 0, metadata!$H$6*(denatran!H485 + denatran!I485 + denatran!X485))</f>
        <v>292014.170401912</v>
      </c>
      <c r="H485" s="0" t="n">
        <f aca="false">IF(B485&gt;2006, 0, metadata!$H$7*(denatran!H485 + denatran!I485 + denatran!X485))</f>
        <v>0</v>
      </c>
      <c r="I485" s="0" t="n">
        <f aca="false">IF(B485&lt;2003, 0, metadata!$H$8*(denatran!H485 + denatran!I485 + denatran!X485))</f>
        <v>255241.126936465</v>
      </c>
      <c r="J485" s="0" t="n">
        <f aca="false">IF(B485&lt;2003, 0, metadata!$H$9*(denatran!H485 + denatran!I485 + denatran!X485))</f>
        <v>301611.042373121</v>
      </c>
      <c r="K485" s="0" t="n">
        <f aca="false">metadata!$H$10*(denatran!H485 + denatran!I485 + denatran!X485)</f>
        <v>248307.833449455</v>
      </c>
      <c r="L485" s="5" t="n">
        <f aca="false">metadata!$H$11*(denatran!G485 + denatran!F485)</f>
        <v>28176.6865954757</v>
      </c>
      <c r="M485" s="0" t="n">
        <f aca="false">metadata!$H$12*(denatran!G485 + denatran!F485)</f>
        <v>93230.7849030098</v>
      </c>
      <c r="N485" s="0" t="n">
        <f aca="false">metadata!$H$13*(denatran!G485 + denatran!F485)</f>
        <v>53156.714532281</v>
      </c>
      <c r="O485" s="0" t="n">
        <f aca="false">metadata!$H$14*(denatran!G485 + denatran!F485)</f>
        <v>98054.2122847495</v>
      </c>
      <c r="P485" s="0" t="n">
        <f aca="false">metadata!$H$15*(denatran!G485 + denatran!F485)</f>
        <v>108884.601684484</v>
      </c>
      <c r="Q485" s="0" t="n">
        <f aca="false">metadata!$H$16*(denatran!L485 + denatran!O485)</f>
        <v>68032.1362454035</v>
      </c>
      <c r="R485" s="0" t="n">
        <f aca="false">metadata!$H$17*(denatran!L485 + denatran!O485)</f>
        <v>16457.8657780495</v>
      </c>
      <c r="S485" s="0" t="n">
        <f aca="false">metadata!$H$18*(denatran!L485 + denatran!O485)</f>
        <v>30805.9979765469</v>
      </c>
      <c r="T485" s="0" t="n">
        <f aca="false">metadata!$H$19*(denatran!M485 + denatran!N485)</f>
        <v>1560047.86063245</v>
      </c>
      <c r="U485" s="0" t="n">
        <f aca="false">metadata!$H$20*(denatran!M485 + denatran!N485)</f>
        <v>222863.980090349</v>
      </c>
      <c r="V485" s="0" t="n">
        <f aca="false">metadata!$H$21*(denatran!M485 + denatran!N485)</f>
        <v>74287.9933634498</v>
      </c>
      <c r="W485" s="0" t="n">
        <f aca="false">IF(B485&lt;2010, 0, metadata!$H$22*(denatran!M485 + denatran!N485))</f>
        <v>269713.129421867</v>
      </c>
      <c r="X485" s="0" t="n">
        <f aca="false">IF(B485&lt;2010, 0, metadata!$H$23*(denatran!M485 + denatran!N485))</f>
        <v>42244.2250901719</v>
      </c>
      <c r="Y485" s="0" t="n">
        <f aca="false">IF(B485&lt;2010, 0, metadata!$H$24*(denatran!M485 + denatran!N485))</f>
        <v>12998.2231046683</v>
      </c>
      <c r="Z485" s="0" t="n">
        <f aca="false">IF(B485&lt;2010, 0, metadata!$H$25*(denatran!M485 + denatran!N485))</f>
        <v>318712.18828655</v>
      </c>
      <c r="AA485" s="0" t="n">
        <f aca="false">IF(B485&lt;2010, 0, metadata!$H$26*(denatran!M485 + denatran!N485))</f>
        <v>49918.7764786161</v>
      </c>
      <c r="AB485" s="0" t="n">
        <f aca="false">IF(B485&lt;2010, 0, metadata!$H$27*(denatran!M485 + denatran!N485))</f>
        <v>15359.6235318819</v>
      </c>
    </row>
    <row r="486" customFormat="false" ht="12.8" hidden="false" customHeight="false" outlineLevel="0" collapsed="false">
      <c r="A486" s="0" t="str">
        <f aca="false">denatran!A486</f>
        <v>MINAS GERAIS</v>
      </c>
      <c r="B486" s="0" t="n">
        <f aca="false">denatran!B486</f>
        <v>2014</v>
      </c>
      <c r="C486" s="0" t="n">
        <f aca="false">metadata!$H$2*denatran!$D486</f>
        <v>1358319.86530164</v>
      </c>
      <c r="D486" s="0" t="n">
        <f aca="false">IF(B486&gt;2006, 0, metadata!$H$3*denatran!D486)</f>
        <v>0</v>
      </c>
      <c r="E486" s="0" t="n">
        <f aca="false">IF(B486&lt;2003, 0, metadata!$H$4*denatran!D486)</f>
        <v>1720529.89209582</v>
      </c>
      <c r="F486" s="0" t="n">
        <f aca="false">IF(B486&lt;2003, 0, metadata!$H$5*denatran!D486)</f>
        <v>2033100.30956847</v>
      </c>
      <c r="G486" s="0" t="n">
        <f aca="false">IF(B486&lt;2003, 0, metadata!$H$6*(denatran!H486 + denatran!I486 + denatran!X486))</f>
        <v>274600.32907837</v>
      </c>
      <c r="H486" s="0" t="n">
        <f aca="false">IF(B486&gt;2006, 0, metadata!$H$7*(denatran!H486 + denatran!I486 + denatran!X486))</f>
        <v>0</v>
      </c>
      <c r="I486" s="0" t="n">
        <f aca="false">IF(B486&lt;2003, 0, metadata!$H$8*(denatran!H486 + denatran!I486 + denatran!X486))</f>
        <v>240020.192700307</v>
      </c>
      <c r="J486" s="0" t="n">
        <f aca="false">IF(B486&lt;2003, 0, metadata!$H$9*(denatran!H486 + denatran!I486 + denatran!X486))</f>
        <v>283624.905515156</v>
      </c>
      <c r="K486" s="0" t="n">
        <f aca="false">metadata!$H$10*(denatran!H486 + denatran!I486 + denatran!X486)</f>
        <v>233500.35610981</v>
      </c>
      <c r="L486" s="5" t="n">
        <f aca="false">metadata!$H$11*(denatran!G486 + denatran!F486)</f>
        <v>27514.3365605134</v>
      </c>
      <c r="M486" s="0" t="n">
        <f aca="false">metadata!$H$12*(denatran!G486 + denatran!F486)</f>
        <v>91039.2066480283</v>
      </c>
      <c r="N486" s="0" t="n">
        <f aca="false">metadata!$H$13*(denatran!G486 + denatran!F486)</f>
        <v>51907.1583926818</v>
      </c>
      <c r="O486" s="0" t="n">
        <f aca="false">metadata!$H$14*(denatran!G486 + denatran!F486)</f>
        <v>95749.249608782</v>
      </c>
      <c r="P486" s="0" t="n">
        <f aca="false">metadata!$H$15*(denatran!G486 + denatran!F486)</f>
        <v>106325.048789994</v>
      </c>
      <c r="Q486" s="0" t="n">
        <f aca="false">metadata!$H$16*(denatran!L486 + denatran!O486)</f>
        <v>66208.8353416575</v>
      </c>
      <c r="R486" s="0" t="n">
        <f aca="false">metadata!$H$17*(denatran!L486 + denatran!O486)</f>
        <v>16016.7853827697</v>
      </c>
      <c r="S486" s="0" t="n">
        <f aca="false">metadata!$H$18*(denatran!L486 + denatran!O486)</f>
        <v>29980.3792755726</v>
      </c>
      <c r="T486" s="0" t="n">
        <f aca="false">metadata!$H$19*(denatran!M486 + denatran!N486)</f>
        <v>1493184.22000107</v>
      </c>
      <c r="U486" s="0" t="n">
        <f aca="false">metadata!$H$20*(denatran!M486 + denatran!N486)</f>
        <v>213312.031428723</v>
      </c>
      <c r="V486" s="0" t="n">
        <f aca="false">metadata!$H$21*(denatran!M486 + denatran!N486)</f>
        <v>71104.0104762411</v>
      </c>
      <c r="W486" s="0" t="n">
        <f aca="false">IF(B486&lt;2010, 0, metadata!$H$22*(denatran!M486 + denatran!N486))</f>
        <v>258153.226540479</v>
      </c>
      <c r="X486" s="0" t="n">
        <f aca="false">IF(B486&lt;2010, 0, metadata!$H$23*(denatran!M486 + denatran!N486))</f>
        <v>40433.6378918821</v>
      </c>
      <c r="Y486" s="0" t="n">
        <f aca="false">IF(B486&lt;2010, 0, metadata!$H$24*(denatran!M486 + denatran!N486))</f>
        <v>12441.1193513483</v>
      </c>
      <c r="Z486" s="0" t="n">
        <f aca="false">IF(B486&lt;2010, 0, metadata!$H$25*(denatran!M486 + denatran!N486))</f>
        <v>305052.186077519</v>
      </c>
      <c r="AA486" s="0" t="n">
        <f aca="false">IF(B486&lt;2010, 0, metadata!$H$26*(denatran!M486 + denatran!N486))</f>
        <v>47779.2580603341</v>
      </c>
      <c r="AB486" s="0" t="n">
        <f aca="false">IF(B486&lt;2010, 0, metadata!$H$27*(denatran!M486 + denatran!N486))</f>
        <v>14701.3101724105</v>
      </c>
    </row>
    <row r="487" customFormat="false" ht="12.8" hidden="false" customHeight="false" outlineLevel="0" collapsed="false">
      <c r="A487" s="0" t="str">
        <f aca="false">denatran!A487</f>
        <v>MINAS GERAIS</v>
      </c>
      <c r="B487" s="0" t="n">
        <f aca="false">denatran!B487</f>
        <v>2013</v>
      </c>
      <c r="C487" s="0" t="n">
        <f aca="false">metadata!$H$2*denatran!$D487</f>
        <v>1283081.09978218</v>
      </c>
      <c r="D487" s="0" t="n">
        <f aca="false">IF(B487&gt;2006, 0, metadata!$H$3*denatran!D487)</f>
        <v>0</v>
      </c>
      <c r="E487" s="0" t="n">
        <f aca="false">IF(B487&lt;2003, 0, metadata!$H$4*denatran!D487)</f>
        <v>1625227.93235318</v>
      </c>
      <c r="F487" s="0" t="n">
        <f aca="false">IF(B487&lt;2003, 0, metadata!$H$5*denatran!D487)</f>
        <v>1920484.74575561</v>
      </c>
      <c r="G487" s="0" t="n">
        <f aca="false">IF(B487&lt;2003, 0, metadata!$H$6*(denatran!H487 + denatran!I487 + denatran!X487))</f>
        <v>249721.9451706</v>
      </c>
      <c r="H487" s="0" t="n">
        <f aca="false">IF(B487&gt;2006, 0, metadata!$H$7*(denatran!H487 + denatran!I487 + denatran!X487))</f>
        <v>0</v>
      </c>
      <c r="I487" s="0" t="n">
        <f aca="false">IF(B487&lt;2003, 0, metadata!$H$8*(denatran!H487 + denatran!I487 + denatran!X487))</f>
        <v>218274.718032974</v>
      </c>
      <c r="J487" s="0" t="n">
        <f aca="false">IF(B487&lt;2003, 0, metadata!$H$9*(denatran!H487 + denatran!I487 + denatran!X487))</f>
        <v>257928.908322097</v>
      </c>
      <c r="K487" s="0" t="n">
        <f aca="false">metadata!$H$10*(denatran!H487 + denatran!I487 + denatran!X487)</f>
        <v>212345.569000131</v>
      </c>
      <c r="L487" s="5" t="n">
        <f aca="false">metadata!$H$11*(denatran!G487 + denatran!F487)</f>
        <v>26276.6400968762</v>
      </c>
      <c r="M487" s="0" t="n">
        <f aca="false">metadata!$H$12*(denatran!G487 + denatran!F487)</f>
        <v>86943.9269427452</v>
      </c>
      <c r="N487" s="0" t="n">
        <f aca="false">metadata!$H$13*(denatran!G487 + denatran!F487)</f>
        <v>49572.182725041</v>
      </c>
      <c r="O487" s="0" t="n">
        <f aca="false">metadata!$H$14*(denatran!G487 + denatran!F487)</f>
        <v>91442.0947778427</v>
      </c>
      <c r="P487" s="0" t="n">
        <f aca="false">metadata!$H$15*(denatran!G487 + denatran!F487)</f>
        <v>101542.155457495</v>
      </c>
      <c r="Q487" s="0" t="n">
        <f aca="false">metadata!$H$16*(denatran!L487 + denatran!O487)</f>
        <v>62803.5701262795</v>
      </c>
      <c r="R487" s="0" t="n">
        <f aca="false">metadata!$H$17*(denatran!L487 + denatran!O487)</f>
        <v>15193.0070781874</v>
      </c>
      <c r="S487" s="0" t="n">
        <f aca="false">metadata!$H$18*(denatran!L487 + denatran!O487)</f>
        <v>28438.422795533</v>
      </c>
      <c r="T487" s="0" t="n">
        <f aca="false">metadata!$H$19*(denatran!M487 + denatran!N487)</f>
        <v>1416805.19360651</v>
      </c>
      <c r="U487" s="0" t="n">
        <f aca="false">metadata!$H$20*(denatran!M487 + denatran!N487)</f>
        <v>202400.741943787</v>
      </c>
      <c r="V487" s="0" t="n">
        <f aca="false">metadata!$H$21*(denatran!M487 + denatran!N487)</f>
        <v>67466.9139812624</v>
      </c>
      <c r="W487" s="0" t="n">
        <f aca="false">IF(B487&lt;2010, 0, metadata!$H$22*(denatran!M487 + denatran!N487))</f>
        <v>244948.230238173</v>
      </c>
      <c r="X487" s="0" t="n">
        <f aca="false">IF(B487&lt;2010, 0, metadata!$H$23*(denatran!M487 + denatran!N487))</f>
        <v>38365.3854589909</v>
      </c>
      <c r="Y487" s="0" t="n">
        <f aca="false">IF(B487&lt;2010, 0, metadata!$H$24*(denatran!M487 + denatran!N487))</f>
        <v>11804.7339873818</v>
      </c>
      <c r="Z487" s="0" t="n">
        <f aca="false">IF(B487&lt;2010, 0, metadata!$H$25*(denatran!M487 + denatran!N487))</f>
        <v>289448.224650633</v>
      </c>
      <c r="AA487" s="0" t="n">
        <f aca="false">IF(B487&lt;2010, 0, metadata!$H$26*(denatran!M487 + denatran!N487))</f>
        <v>45335.2641019063</v>
      </c>
      <c r="AB487" s="0" t="n">
        <f aca="false">IF(B487&lt;2010, 0, metadata!$H$27*(denatran!M487 + denatran!N487))</f>
        <v>13949.3120313558</v>
      </c>
    </row>
    <row r="488" customFormat="false" ht="12.8" hidden="false" customHeight="false" outlineLevel="0" collapsed="false">
      <c r="A488" s="0" t="str">
        <f aca="false">denatran!A488</f>
        <v>MINAS GERAIS</v>
      </c>
      <c r="B488" s="0" t="n">
        <f aca="false">denatran!B488</f>
        <v>2012</v>
      </c>
      <c r="C488" s="0" t="n">
        <f aca="false">metadata!$H$2*denatran!$D488</f>
        <v>1198615.21122391</v>
      </c>
      <c r="D488" s="0" t="n">
        <f aca="false">IF(B488&gt;2006, 0, metadata!$H$3*denatran!D488)</f>
        <v>0</v>
      </c>
      <c r="E488" s="0" t="n">
        <f aca="false">IF(B488&lt;2003, 0, metadata!$H$4*denatran!D488)</f>
        <v>1518238.34187504</v>
      </c>
      <c r="F488" s="0" t="n">
        <f aca="false">IF(B488&lt;2003, 0, metadata!$H$5*denatran!D488)</f>
        <v>1794058.24743029</v>
      </c>
      <c r="G488" s="0" t="n">
        <f aca="false">IF(B488&lt;2003, 0, metadata!$H$6*(denatran!H488 + denatran!I488 + denatran!X488))</f>
        <v>226555.387545248</v>
      </c>
      <c r="H488" s="0" t="n">
        <f aca="false">IF(B488&gt;2006, 0, metadata!$H$7*(denatran!H488 + denatran!I488 + denatran!X488))</f>
        <v>0</v>
      </c>
      <c r="I488" s="0" t="n">
        <f aca="false">IF(B488&lt;2003, 0, metadata!$H$8*(denatran!H488 + denatran!I488 + denatran!X488))</f>
        <v>198025.501128893</v>
      </c>
      <c r="J488" s="0" t="n">
        <f aca="false">IF(B488&lt;2003, 0, metadata!$H$9*(denatran!H488 + denatran!I488 + denatran!X488))</f>
        <v>234000.995563746</v>
      </c>
      <c r="K488" s="0" t="n">
        <f aca="false">metadata!$H$10*(denatran!H488 + denatran!I488 + denatran!X488)</f>
        <v>192646.39575619</v>
      </c>
      <c r="L488" s="5" t="n">
        <f aca="false">metadata!$H$11*(denatran!G488 + denatran!F488)</f>
        <v>24921.1416366105</v>
      </c>
      <c r="M488" s="0" t="n">
        <f aca="false">metadata!$H$12*(denatran!G488 + denatran!F488)</f>
        <v>82458.8649764567</v>
      </c>
      <c r="N488" s="0" t="n">
        <f aca="false">metadata!$H$13*(denatran!G488 + denatran!F488)</f>
        <v>47014.9677573712</v>
      </c>
      <c r="O488" s="0" t="n">
        <f aca="false">metadata!$H$14*(denatran!G488 + denatran!F488)</f>
        <v>86724.991745725</v>
      </c>
      <c r="P488" s="0" t="n">
        <f aca="false">metadata!$H$15*(denatran!G488 + denatran!F488)</f>
        <v>96304.0338838365</v>
      </c>
      <c r="Q488" s="0" t="n">
        <f aca="false">metadata!$H$16*(denatran!L488 + denatran!O488)</f>
        <v>58923.3025718997</v>
      </c>
      <c r="R488" s="0" t="n">
        <f aca="false">metadata!$H$17*(denatran!L488 + denatran!O488)</f>
        <v>14254.3194796892</v>
      </c>
      <c r="S488" s="0" t="n">
        <f aca="false">metadata!$H$18*(denatran!L488 + denatran!O488)</f>
        <v>26681.377948411</v>
      </c>
      <c r="T488" s="0" t="n">
        <f aca="false">metadata!$H$19*(denatran!M488 + denatran!N488)</f>
        <v>1335969.40174877</v>
      </c>
      <c r="U488" s="0" t="n">
        <f aca="false">metadata!$H$20*(denatran!M488 + denatran!N488)</f>
        <v>190852.771678396</v>
      </c>
      <c r="V488" s="0" t="n">
        <f aca="false">metadata!$H$21*(denatran!M488 + denatran!N488)</f>
        <v>63617.5905594652</v>
      </c>
      <c r="W488" s="0" t="n">
        <f aca="false">IF(B488&lt;2010, 0, metadata!$H$22*(denatran!M488 + denatran!N488))</f>
        <v>230972.713882921</v>
      </c>
      <c r="X488" s="0" t="n">
        <f aca="false">IF(B488&lt;2010, 0, metadata!$H$23*(denatran!M488 + denatran!N488))</f>
        <v>36176.4491623851</v>
      </c>
      <c r="Y488" s="0" t="n">
        <f aca="false">IF(B488&lt;2010, 0, metadata!$H$24*(denatran!M488 + denatran!N488))</f>
        <v>11131.2151268877</v>
      </c>
      <c r="Z488" s="0" t="n">
        <f aca="false">IF(B488&lt;2010, 0, metadata!$H$25*(denatran!M488 + denatran!N488))</f>
        <v>272933.762008178</v>
      </c>
      <c r="AA488" s="0" t="n">
        <f aca="false">IF(B488&lt;2010, 0, metadata!$H$26*(denatran!M488 + denatran!N488))</f>
        <v>42748.661519353</v>
      </c>
      <c r="AB488" s="0" t="n">
        <f aca="false">IF(B488&lt;2010, 0, metadata!$H$27*(denatran!M488 + denatran!N488))</f>
        <v>13153.4343136471</v>
      </c>
    </row>
    <row r="489" customFormat="false" ht="12.8" hidden="false" customHeight="false" outlineLevel="0" collapsed="false">
      <c r="A489" s="0" t="str">
        <f aca="false">denatran!A489</f>
        <v>MINAS GERAIS</v>
      </c>
      <c r="B489" s="0" t="n">
        <f aca="false">denatran!B489</f>
        <v>2011</v>
      </c>
      <c r="C489" s="0" t="n">
        <f aca="false">metadata!$H$2*denatran!$D489</f>
        <v>1107480.05147745</v>
      </c>
      <c r="D489" s="0" t="n">
        <f aca="false">IF(B489&gt;2006, 0, metadata!$H$3*denatran!D489)</f>
        <v>0</v>
      </c>
      <c r="E489" s="0" t="n">
        <f aca="false">IF(B489&lt;2003, 0, metadata!$H$4*denatran!D489)</f>
        <v>1402801.05013677</v>
      </c>
      <c r="F489" s="0" t="n">
        <f aca="false">IF(B489&lt;2003, 0, metadata!$H$5*denatran!D489)</f>
        <v>1657649.34535482</v>
      </c>
      <c r="G489" s="0" t="n">
        <f aca="false">IF(B489&lt;2003, 0, metadata!$H$6*(denatran!H489 + denatran!I489 + denatran!X489))</f>
        <v>203563.753381196</v>
      </c>
      <c r="H489" s="0" t="n">
        <f aca="false">IF(B489&gt;2006, 0, metadata!$H$7*(denatran!H489 + denatran!I489 + denatran!X489))</f>
        <v>0</v>
      </c>
      <c r="I489" s="0" t="n">
        <f aca="false">IF(B489&lt;2003, 0, metadata!$H$8*(denatran!H489 + denatran!I489 + denatran!X489))</f>
        <v>177929.179754945</v>
      </c>
      <c r="J489" s="0" t="n">
        <f aca="false">IF(B489&lt;2003, 0, metadata!$H$9*(denatran!H489 + denatran!I489 + denatran!X489))</f>
        <v>210253.755022176</v>
      </c>
      <c r="K489" s="0" t="n">
        <f aca="false">metadata!$H$10*(denatran!H489 + denatran!I489 + denatran!X489)</f>
        <v>173095.964834016</v>
      </c>
      <c r="L489" s="5" t="n">
        <f aca="false">metadata!$H$11*(denatran!G489 + denatran!F489)</f>
        <v>23585.6584372139</v>
      </c>
      <c r="M489" s="0" t="n">
        <f aca="false">metadata!$H$12*(denatran!G489 + denatran!F489)</f>
        <v>78040.0293379002</v>
      </c>
      <c r="N489" s="0" t="n">
        <f aca="false">metadata!$H$13*(denatran!G489 + denatran!F489)</f>
        <v>44495.5125704586</v>
      </c>
      <c r="O489" s="0" t="n">
        <f aca="false">metadata!$H$14*(denatran!G489 + denatran!F489)</f>
        <v>82077.5413546852</v>
      </c>
      <c r="P489" s="0" t="n">
        <f aca="false">metadata!$H$15*(denatran!G489 + denatran!F489)</f>
        <v>91143.258299742</v>
      </c>
      <c r="Q489" s="0" t="n">
        <f aca="false">metadata!$H$16*(denatran!L489 + denatran!O489)</f>
        <v>55198.8121821118</v>
      </c>
      <c r="R489" s="0" t="n">
        <f aca="false">metadata!$H$17*(denatran!L489 + denatran!O489)</f>
        <v>13353.3164198168</v>
      </c>
      <c r="S489" s="0" t="n">
        <f aca="false">metadata!$H$18*(denatran!L489 + denatran!O489)</f>
        <v>24994.8713980713</v>
      </c>
      <c r="T489" s="0" t="n">
        <f aca="false">metadata!$H$19*(denatran!M489 + denatran!N489)</f>
        <v>1243381.02635067</v>
      </c>
      <c r="U489" s="0" t="n">
        <f aca="false">metadata!$H$20*(denatran!M489 + denatran!N489)</f>
        <v>177625.860907239</v>
      </c>
      <c r="V489" s="0" t="n">
        <f aca="false">metadata!$H$21*(denatran!M489 + denatran!N489)</f>
        <v>59208.620302413</v>
      </c>
      <c r="W489" s="0" t="n">
        <f aca="false">IF(B489&lt;2010, 0, metadata!$H$22*(denatran!M489 + denatran!N489))</f>
        <v>214965.320067077</v>
      </c>
      <c r="X489" s="0" t="n">
        <f aca="false">IF(B489&lt;2010, 0, metadata!$H$23*(denatran!M489 + denatran!N489))</f>
        <v>33669.2669984578</v>
      </c>
      <c r="Y489" s="0" t="n">
        <f aca="false">IF(B489&lt;2010, 0, metadata!$H$24*(denatran!M489 + denatran!N489))</f>
        <v>10359.774461064</v>
      </c>
      <c r="Z489" s="0" t="n">
        <f aca="false">IF(B489&lt;2010, 0, metadata!$H$25*(denatran!M489 + denatran!N489))</f>
        <v>254018.288657853</v>
      </c>
      <c r="AA489" s="0" t="n">
        <f aca="false">IF(B489&lt;2010, 0, metadata!$H$26*(denatran!M489 + denatran!N489))</f>
        <v>39785.9970186998</v>
      </c>
      <c r="AB489" s="0" t="n">
        <f aca="false">IF(B489&lt;2010, 0, metadata!$H$27*(denatran!M489 + denatran!N489))</f>
        <v>12241.845236523</v>
      </c>
    </row>
    <row r="490" customFormat="false" ht="12.8" hidden="false" customHeight="false" outlineLevel="0" collapsed="false">
      <c r="A490" s="0" t="str">
        <f aca="false">denatran!A490</f>
        <v>MINAS GERAIS</v>
      </c>
      <c r="B490" s="0" t="n">
        <f aca="false">denatran!B490</f>
        <v>2010</v>
      </c>
      <c r="C490" s="0" t="n">
        <f aca="false">metadata!$H$2*denatran!$D490</f>
        <v>1021710.36428724</v>
      </c>
      <c r="D490" s="0" t="n">
        <f aca="false">IF(B490&gt;2006, 0, metadata!$H$3*denatran!D490)</f>
        <v>0</v>
      </c>
      <c r="E490" s="0" t="n">
        <f aca="false">IF(B490&lt;2003, 0, metadata!$H$4*denatran!D490)</f>
        <v>1294159.98965011</v>
      </c>
      <c r="F490" s="0" t="n">
        <f aca="false">IF(B490&lt;2003, 0, metadata!$H$5*denatran!D490)</f>
        <v>1529271.35278288</v>
      </c>
      <c r="G490" s="0" t="n">
        <f aca="false">IF(B490&lt;2003, 0, metadata!$H$6*(denatran!H490 + denatran!I490 + denatran!X490))</f>
        <v>181405.1131699</v>
      </c>
      <c r="H490" s="0" t="n">
        <f aca="false">IF(B490&gt;2006, 0, metadata!$H$7*(denatran!H490 + denatran!I490 + denatran!X490))</f>
        <v>0</v>
      </c>
      <c r="I490" s="0" t="n">
        <f aca="false">IF(B490&lt;2003, 0, metadata!$H$8*(denatran!H490 + denatran!I490 + denatran!X490))</f>
        <v>158560.954263947</v>
      </c>
      <c r="J490" s="0" t="n">
        <f aca="false">IF(B490&lt;2003, 0, metadata!$H$9*(denatran!H490 + denatran!I490 + denatran!X490))</f>
        <v>187366.884284014</v>
      </c>
      <c r="K490" s="0" t="n">
        <f aca="false">metadata!$H$10*(denatran!H490 + denatran!I490 + denatran!X490)</f>
        <v>154253.852016408</v>
      </c>
      <c r="L490" s="5" t="n">
        <f aca="false">metadata!$H$11*(denatran!G490 + denatran!F490)</f>
        <v>22033.99564902</v>
      </c>
      <c r="M490" s="0" t="n">
        <f aca="false">metadata!$H$12*(denatran!G490 + denatran!F490)</f>
        <v>72905.9004843202</v>
      </c>
      <c r="N490" s="0" t="n">
        <f aca="false">metadata!$H$13*(denatran!G490 + denatran!F490)</f>
        <v>41568.2238843705</v>
      </c>
      <c r="O490" s="0" t="n">
        <f aca="false">metadata!$H$14*(denatran!G490 + denatran!F490)</f>
        <v>76677.7910358403</v>
      </c>
      <c r="P490" s="0" t="n">
        <f aca="false">metadata!$H$15*(denatran!G490 + denatran!F490)</f>
        <v>85147.088946449</v>
      </c>
      <c r="Q490" s="0" t="n">
        <f aca="false">metadata!$H$16*(denatran!L490 + denatran!O490)</f>
        <v>50675.3737587731</v>
      </c>
      <c r="R490" s="0" t="n">
        <f aca="false">metadata!$H$17*(denatran!L490 + denatran!O490)</f>
        <v>12259.0373550224</v>
      </c>
      <c r="S490" s="0" t="n">
        <f aca="false">metadata!$H$18*(denatran!L490 + denatran!O490)</f>
        <v>22946.5888862044</v>
      </c>
      <c r="T490" s="0" t="n">
        <f aca="false">metadata!$H$19*(denatran!M490 + denatran!N490)</f>
        <v>1123807.66863366</v>
      </c>
      <c r="U490" s="0" t="n">
        <f aca="false">metadata!$H$20*(denatran!M490 + denatran!N490)</f>
        <v>160543.952661952</v>
      </c>
      <c r="V490" s="0" t="n">
        <f aca="false">metadata!$H$21*(denatran!M490 + denatran!N490)</f>
        <v>53514.6508873173</v>
      </c>
      <c r="W490" s="0" t="n">
        <f aca="false">IF(B490&lt;2010, 0, metadata!$H$22*(denatran!M490 + denatran!N490))</f>
        <v>194292.553981388</v>
      </c>
      <c r="X490" s="0" t="n">
        <f aca="false">IF(B490&lt;2010, 0, metadata!$H$23*(denatran!M490 + denatran!N490))</f>
        <v>30431.3638766028</v>
      </c>
      <c r="Y490" s="0" t="n">
        <f aca="false">IF(B490&lt;2010, 0, metadata!$H$24*(denatran!M490 + denatran!N490))</f>
        <v>9363.49657741626</v>
      </c>
      <c r="Z490" s="0" t="n">
        <f aca="false">IF(B490&lt;2010, 0, metadata!$H$25*(denatran!M490 + denatran!N490))</f>
        <v>229589.880106779</v>
      </c>
      <c r="AA490" s="0" t="n">
        <f aca="false">IF(B490&lt;2010, 0, metadata!$H$26*(denatran!M490 + denatran!N490))</f>
        <v>35959.8607396159</v>
      </c>
      <c r="AB490" s="0" t="n">
        <f aca="false">IF(B490&lt;2010, 0, metadata!$H$27*(denatran!M490 + denatran!N490))</f>
        <v>11064.5725352664</v>
      </c>
    </row>
    <row r="491" customFormat="false" ht="12.8" hidden="false" customHeight="false" outlineLevel="0" collapsed="false">
      <c r="A491" s="0" t="str">
        <f aca="false">denatran!A491</f>
        <v>MINAS GERAIS</v>
      </c>
      <c r="B491" s="0" t="n">
        <f aca="false">denatran!B491</f>
        <v>2009</v>
      </c>
      <c r="C491" s="0" t="n">
        <f aca="false">metadata!$H$2*denatran!$D491</f>
        <v>937620.821918169</v>
      </c>
      <c r="D491" s="0" t="n">
        <f aca="false">IF(B491&gt;2006, 0, metadata!$H$3*denatran!D491)</f>
        <v>0</v>
      </c>
      <c r="E491" s="0" t="n">
        <f aca="false">IF(B491&lt;2003, 0, metadata!$H$4*denatran!D491)</f>
        <v>1187647.10196108</v>
      </c>
      <c r="F491" s="0" t="n">
        <f aca="false">IF(B491&lt;2003, 0, metadata!$H$5*denatran!D491)</f>
        <v>1403408.1603278</v>
      </c>
      <c r="G491" s="0" t="n">
        <f aca="false">IF(B491&lt;2003, 0, metadata!$H$6*(denatran!H491 + denatran!I491 + denatran!X491))</f>
        <v>162064.742821531</v>
      </c>
      <c r="H491" s="0" t="n">
        <f aca="false">IF(B491&gt;2006, 0, metadata!$H$7*(denatran!H491 + denatran!I491 + denatran!X491))</f>
        <v>0</v>
      </c>
      <c r="I491" s="0" t="n">
        <f aca="false">IF(B491&lt;2003, 0, metadata!$H$8*(denatran!H491 + denatran!I491 + denatran!X491))</f>
        <v>141656.09681716</v>
      </c>
      <c r="J491" s="0" t="n">
        <f aca="false">IF(B491&lt;2003, 0, metadata!$H$9*(denatran!H491 + denatran!I491 + denatran!X491))</f>
        <v>167390.904171045</v>
      </c>
      <c r="K491" s="0" t="n">
        <f aca="false">metadata!$H$10*(denatran!H491 + denatran!I491 + denatran!X491)</f>
        <v>137808.193051627</v>
      </c>
      <c r="L491" s="5" t="n">
        <f aca="false">metadata!$H$11*(denatran!G491 + denatran!F491)</f>
        <v>20446.6599051072</v>
      </c>
      <c r="M491" s="0" t="n">
        <f aca="false">metadata!$H$12*(denatran!G491 + denatran!F491)</f>
        <v>67653.7372532697</v>
      </c>
      <c r="N491" s="0" t="n">
        <f aca="false">metadata!$H$13*(denatran!G491 + denatran!F491)</f>
        <v>38573.636400844</v>
      </c>
      <c r="O491" s="0" t="n">
        <f aca="false">metadata!$H$14*(denatran!G491 + denatran!F491)</f>
        <v>71153.8996629708</v>
      </c>
      <c r="P491" s="0" t="n">
        <f aca="false">metadata!$H$15*(denatran!G491 + denatran!F491)</f>
        <v>79013.0667778083</v>
      </c>
      <c r="Q491" s="0" t="n">
        <f aca="false">metadata!$H$16*(denatran!L491 + denatran!O491)</f>
        <v>47106.0704685597</v>
      </c>
      <c r="R491" s="0" t="n">
        <f aca="false">metadata!$H$17*(denatran!L491 + denatran!O491)</f>
        <v>11395.5760893114</v>
      </c>
      <c r="S491" s="0" t="n">
        <f aca="false">metadata!$H$18*(denatran!L491 + denatran!O491)</f>
        <v>21330.3534421289</v>
      </c>
      <c r="T491" s="0" t="n">
        <f aca="false">metadata!$H$19*(denatran!M491 + denatran!N491)</f>
        <v>1011886.98635665</v>
      </c>
      <c r="U491" s="0" t="n">
        <f aca="false">metadata!$H$20*(denatran!M491 + denatran!N491)</f>
        <v>144555.283765235</v>
      </c>
      <c r="V491" s="0" t="n">
        <f aca="false">metadata!$H$21*(denatran!M491 + denatran!N491)</f>
        <v>48185.0945884118</v>
      </c>
      <c r="W491" s="0" t="n">
        <f aca="false">IF(B491&lt;2010, 0, metadata!$H$22*(denatran!M491 + denatran!N491))</f>
        <v>0</v>
      </c>
      <c r="X491" s="0" t="n">
        <f aca="false">IF(B491&lt;2010, 0, metadata!$H$23*(denatran!M491 + denatran!N491))</f>
        <v>0</v>
      </c>
      <c r="Y491" s="0" t="n">
        <f aca="false">IF(B491&lt;2010, 0, metadata!$H$24*(denatran!M491 + denatran!N491))</f>
        <v>0</v>
      </c>
      <c r="Z491" s="0" t="n">
        <f aca="false">IF(B491&lt;2010, 0, metadata!$H$25*(denatran!M491 + denatran!N491))</f>
        <v>0</v>
      </c>
      <c r="AA491" s="0" t="n">
        <f aca="false">IF(B491&lt;2010, 0, metadata!$H$26*(denatran!M491 + denatran!N491))</f>
        <v>0</v>
      </c>
      <c r="AB491" s="0" t="n">
        <f aca="false">IF(B491&lt;2010, 0, metadata!$H$27*(denatran!M491 + denatran!N491))</f>
        <v>0</v>
      </c>
    </row>
    <row r="492" customFormat="false" ht="12.8" hidden="false" customHeight="false" outlineLevel="0" collapsed="false">
      <c r="A492" s="0" t="str">
        <f aca="false">denatran!A492</f>
        <v>MINAS GERAIS</v>
      </c>
      <c r="B492" s="0" t="n">
        <f aca="false">denatran!B492</f>
        <v>2008</v>
      </c>
      <c r="C492" s="0" t="n">
        <f aca="false">metadata!$H$2*denatran!$D492</f>
        <v>861722.343667053</v>
      </c>
      <c r="D492" s="0" t="n">
        <f aca="false">IF(B492&gt;2006, 0, metadata!$H$3*denatran!D492)</f>
        <v>0</v>
      </c>
      <c r="E492" s="0" t="n">
        <f aca="false">IF(B492&lt;2003, 0, metadata!$H$4*denatran!D492)</f>
        <v>1091509.51027046</v>
      </c>
      <c r="F492" s="0" t="n">
        <f aca="false">IF(B492&lt;2003, 0, metadata!$H$5*denatran!D492)</f>
        <v>1289805.15446006</v>
      </c>
      <c r="G492" s="0" t="n">
        <f aca="false">IF(B492&lt;2003, 0, metadata!$H$6*(denatran!H492 + denatran!I492 + denatran!X492))</f>
        <v>148245.525939907</v>
      </c>
      <c r="H492" s="0" t="n">
        <f aca="false">IF(B492&gt;2006, 0, metadata!$H$7*(denatran!H492 + denatran!I492 + denatran!X492))</f>
        <v>0</v>
      </c>
      <c r="I492" s="0" t="n">
        <f aca="false">IF(B492&lt;2003, 0, metadata!$H$8*(denatran!H492 + denatran!I492 + denatran!X492))</f>
        <v>129577.119672351</v>
      </c>
      <c r="J492" s="0" t="n">
        <f aca="false">IF(B492&lt;2003, 0, metadata!$H$9*(denatran!H492 + denatran!I492 + denatran!X492))</f>
        <v>153117.526948597</v>
      </c>
      <c r="K492" s="0" t="n">
        <f aca="false">metadata!$H$10*(denatran!H492 + denatran!I492 + denatran!X492)</f>
        <v>126057.325622415</v>
      </c>
      <c r="L492" s="5" t="n">
        <f aca="false">metadata!$H$11*(denatran!G492 + denatran!F492)</f>
        <v>19460.8159859862</v>
      </c>
      <c r="M492" s="0" t="n">
        <f aca="false">metadata!$H$12*(denatran!G492 + denatran!F492)</f>
        <v>64391.7851404806</v>
      </c>
      <c r="N492" s="0" t="n">
        <f aca="false">metadata!$H$13*(denatran!G492 + denatran!F492)</f>
        <v>36713.7930298171</v>
      </c>
      <c r="O492" s="0" t="n">
        <f aca="false">metadata!$H$14*(denatran!G492 + denatran!F492)</f>
        <v>67723.1858138612</v>
      </c>
      <c r="P492" s="0" t="n">
        <f aca="false">metadata!$H$15*(denatran!G492 + denatran!F492)</f>
        <v>75203.4200298549</v>
      </c>
      <c r="Q492" s="0" t="n">
        <f aca="false">metadata!$H$16*(denatran!L492 + denatran!O492)</f>
        <v>43678.3827825207</v>
      </c>
      <c r="R492" s="0" t="n">
        <f aca="false">metadata!$H$17*(denatran!L492 + denatran!O492)</f>
        <v>10566.3734950784</v>
      </c>
      <c r="S492" s="0" t="n">
        <f aca="false">metadata!$H$18*(denatran!L492 + denatran!O492)</f>
        <v>19778.2437224009</v>
      </c>
      <c r="T492" s="0" t="n">
        <f aca="false">metadata!$H$19*(denatran!M492 + denatran!N492)</f>
        <v>907110.746546334</v>
      </c>
      <c r="U492" s="0" t="n">
        <f aca="false">metadata!$H$20*(denatran!M492 + denatran!N492)</f>
        <v>129587.249506619</v>
      </c>
      <c r="V492" s="0" t="n">
        <f aca="false">metadata!$H$21*(denatran!M492 + denatran!N492)</f>
        <v>43195.7498355397</v>
      </c>
      <c r="W492" s="0" t="n">
        <f aca="false">IF(B492&lt;2010, 0, metadata!$H$22*(denatran!M492 + denatran!N492))</f>
        <v>0</v>
      </c>
      <c r="X492" s="0" t="n">
        <f aca="false">IF(B492&lt;2010, 0, metadata!$H$23*(denatran!M492 + denatran!N492))</f>
        <v>0</v>
      </c>
      <c r="Y492" s="0" t="n">
        <f aca="false">IF(B492&lt;2010, 0, metadata!$H$24*(denatran!M492 + denatran!N492))</f>
        <v>0</v>
      </c>
      <c r="Z492" s="0" t="n">
        <f aca="false">IF(B492&lt;2010, 0, metadata!$H$25*(denatran!M492 + denatran!N492))</f>
        <v>0</v>
      </c>
      <c r="AA492" s="0" t="n">
        <f aca="false">IF(B492&lt;2010, 0, metadata!$H$26*(denatran!M492 + denatran!N492))</f>
        <v>0</v>
      </c>
      <c r="AB492" s="0" t="n">
        <f aca="false">IF(B492&lt;2010, 0, metadata!$H$27*(denatran!M492 + denatran!N492))</f>
        <v>0</v>
      </c>
    </row>
    <row r="493" customFormat="false" ht="12.8" hidden="false" customHeight="false" outlineLevel="0" collapsed="false">
      <c r="A493" s="0" t="str">
        <f aca="false">denatran!A493</f>
        <v>MINAS GERAIS</v>
      </c>
      <c r="B493" s="0" t="n">
        <f aca="false">denatran!B493</f>
        <v>2007</v>
      </c>
      <c r="C493" s="0" t="n">
        <f aca="false">metadata!$H$2*denatran!$D493</f>
        <v>795158.813591316</v>
      </c>
      <c r="D493" s="0" t="n">
        <f aca="false">IF(B493&gt;2006, 0, metadata!$H$3*denatran!D493)</f>
        <v>0</v>
      </c>
      <c r="E493" s="0" t="n">
        <f aca="false">IF(B493&lt;2003, 0, metadata!$H$4*denatran!D493)</f>
        <v>1007196.12713865</v>
      </c>
      <c r="F493" s="0" t="n">
        <f aca="false">IF(B493&lt;2003, 0, metadata!$H$5*denatran!D493)</f>
        <v>1190174.47316034</v>
      </c>
      <c r="G493" s="0" t="n">
        <f aca="false">IF(B493&lt;2003, 0, metadata!$H$6*(denatran!H493 + denatran!I493 + denatran!X493))</f>
        <v>135867.583541372</v>
      </c>
      <c r="H493" s="0" t="n">
        <f aca="false">IF(B493&gt;2006, 0, metadata!$H$7*(denatran!H493 + denatran!I493 + denatran!X493))</f>
        <v>0</v>
      </c>
      <c r="I493" s="0" t="n">
        <f aca="false">IF(B493&lt;2003, 0, metadata!$H$8*(denatran!H493 + denatran!I493 + denatran!X493))</f>
        <v>118757.918800666</v>
      </c>
      <c r="J493" s="0" t="n">
        <f aca="false">IF(B493&lt;2003, 0, metadata!$H$9*(denatran!H493 + denatran!I493 + denatran!X493))</f>
        <v>140332.790837612</v>
      </c>
      <c r="K493" s="0" t="n">
        <f aca="false">metadata!$H$10*(denatran!H493 + denatran!I493 + denatran!X493)</f>
        <v>115532.014281147</v>
      </c>
      <c r="L493" s="5" t="n">
        <f aca="false">metadata!$H$11*(denatran!G493 + denatran!F493)</f>
        <v>18270.905034461</v>
      </c>
      <c r="M493" s="0" t="n">
        <f aca="false">metadata!$H$12*(denatran!G493 + denatran!F493)</f>
        <v>60454.6177379375</v>
      </c>
      <c r="N493" s="0" t="n">
        <f aca="false">metadata!$H$13*(denatran!G493 + denatran!F493)</f>
        <v>34468.967097047</v>
      </c>
      <c r="O493" s="0" t="n">
        <f aca="false">metadata!$H$14*(denatran!G493 + denatran!F493)</f>
        <v>63582.3234507354</v>
      </c>
      <c r="P493" s="0" t="n">
        <f aca="false">metadata!$H$15*(denatran!G493 + denatran!F493)</f>
        <v>70605.186679819</v>
      </c>
      <c r="Q493" s="0" t="n">
        <f aca="false">metadata!$H$16*(denatran!L493 + denatran!O493)</f>
        <v>40180.4773594119</v>
      </c>
      <c r="R493" s="0" t="n">
        <f aca="false">metadata!$H$17*(denatran!L493 + denatran!O493)</f>
        <v>9720.18430957082</v>
      </c>
      <c r="S493" s="0" t="n">
        <f aca="false">metadata!$H$18*(denatran!L493 + denatran!O493)</f>
        <v>18194.3383310172</v>
      </c>
      <c r="T493" s="0" t="n">
        <f aca="false">metadata!$H$19*(denatran!M493 + denatran!N493)</f>
        <v>767431.789675247</v>
      </c>
      <c r="U493" s="0" t="n">
        <f aca="false">metadata!$H$20*(denatran!M493 + denatran!N493)</f>
        <v>109633.11281075</v>
      </c>
      <c r="V493" s="0" t="n">
        <f aca="false">metadata!$H$21*(denatran!M493 + denatran!N493)</f>
        <v>36544.3709369165</v>
      </c>
      <c r="W493" s="0" t="n">
        <f aca="false">IF(B493&lt;2010, 0, metadata!$H$22*(denatran!M493 + denatran!N493))</f>
        <v>0</v>
      </c>
      <c r="X493" s="0" t="n">
        <f aca="false">IF(B493&lt;2010, 0, metadata!$H$23*(denatran!M493 + denatran!N493))</f>
        <v>0</v>
      </c>
      <c r="Y493" s="0" t="n">
        <f aca="false">IF(B493&lt;2010, 0, metadata!$H$24*(denatran!M493 + denatran!N493))</f>
        <v>0</v>
      </c>
      <c r="Z493" s="0" t="n">
        <f aca="false">IF(B493&lt;2010, 0, metadata!$H$25*(denatran!M493 + denatran!N493))</f>
        <v>0</v>
      </c>
      <c r="AA493" s="0" t="n">
        <f aca="false">IF(B493&lt;2010, 0, metadata!$H$26*(denatran!M493 + denatran!N493))</f>
        <v>0</v>
      </c>
      <c r="AB493" s="0" t="n">
        <f aca="false">IF(B493&lt;2010, 0, metadata!$H$27*(denatran!M493 + denatran!N493))</f>
        <v>0</v>
      </c>
    </row>
    <row r="494" customFormat="false" ht="12.8" hidden="false" customHeight="false" outlineLevel="0" collapsed="false">
      <c r="A494" s="0" t="str">
        <f aca="false">denatran!A494</f>
        <v>MINAS GERAIS</v>
      </c>
      <c r="B494" s="0" t="n">
        <f aca="false">denatran!B494</f>
        <v>2006</v>
      </c>
      <c r="C494" s="0" t="n">
        <f aca="false">metadata!$H$2*denatran!$D494</f>
        <v>740732.383005588</v>
      </c>
      <c r="D494" s="0" t="n">
        <f aca="false">IF(B494&gt;2006, 0, metadata!$H$3*denatran!D494)</f>
        <v>56379.9817953505</v>
      </c>
      <c r="E494" s="0" t="n">
        <f aca="false">IF(B494&lt;2003, 0, metadata!$H$4*denatran!D494)</f>
        <v>938256.326481297</v>
      </c>
      <c r="F494" s="0" t="n">
        <f aca="false">IF(B494&lt;2003, 0, metadata!$H$5*denatran!D494)</f>
        <v>1108710.30871776</v>
      </c>
      <c r="G494" s="0" t="n">
        <f aca="false">IF(B494&lt;2003, 0, metadata!$H$6*(denatran!H494 + denatran!I494 + denatran!X494))</f>
        <v>126747.590609544</v>
      </c>
      <c r="H494" s="0" t="n">
        <f aca="false">IF(B494&gt;2006, 0, metadata!$H$7*(denatran!H494 + denatran!I494 + denatran!X494))</f>
        <v>4902.90876576743</v>
      </c>
      <c r="I494" s="0" t="n">
        <f aca="false">IF(B494&lt;2003, 0, metadata!$H$8*(denatran!H494 + denatran!I494 + denatran!X494))</f>
        <v>110786.397177696</v>
      </c>
      <c r="J494" s="0" t="n">
        <f aca="false">IF(B494&lt;2003, 0, metadata!$H$9*(denatran!H494 + denatran!I494 + denatran!X494))</f>
        <v>130913.074764182</v>
      </c>
      <c r="K494" s="0" t="n">
        <f aca="false">metadata!$H$10*(denatran!H494 + denatran!I494 + denatran!X494)</f>
        <v>107777.028682811</v>
      </c>
      <c r="L494" s="5" t="n">
        <f aca="false">metadata!$H$11*(denatran!G494 + denatran!F494)</f>
        <v>17306.7012313351</v>
      </c>
      <c r="M494" s="0" t="n">
        <f aca="false">metadata!$H$12*(denatran!G494 + denatran!F494)</f>
        <v>57264.2682599287</v>
      </c>
      <c r="N494" s="0" t="n">
        <f aca="false">metadata!$H$13*(denatran!G494 + denatran!F494)</f>
        <v>32649.948876433</v>
      </c>
      <c r="O494" s="0" t="n">
        <f aca="false">metadata!$H$14*(denatran!G494 + denatran!F494)</f>
        <v>60226.9167006511</v>
      </c>
      <c r="P494" s="0" t="n">
        <f aca="false">metadata!$H$15*(denatran!G494 + denatran!F494)</f>
        <v>66879.1649316521</v>
      </c>
      <c r="Q494" s="0" t="n">
        <f aca="false">metadata!$H$16*(denatran!L494 + denatran!O494)</f>
        <v>37308.6309197576</v>
      </c>
      <c r="R494" s="0" t="n">
        <f aca="false">metadata!$H$17*(denatran!L494 + denatran!O494)</f>
        <v>9025.44700088911</v>
      </c>
      <c r="S494" s="0" t="n">
        <f aca="false">metadata!$H$18*(denatran!L494 + denatran!O494)</f>
        <v>16893.9220793532</v>
      </c>
      <c r="T494" s="0" t="n">
        <f aca="false">metadata!$H$19*(denatran!M494 + denatran!N494)</f>
        <v>642911.671547112</v>
      </c>
      <c r="U494" s="0" t="n">
        <f aca="false">metadata!$H$20*(denatran!M494 + denatran!N494)</f>
        <v>91844.5245067302</v>
      </c>
      <c r="V494" s="0" t="n">
        <f aca="false">metadata!$H$21*(denatran!M494 + denatran!N494)</f>
        <v>30614.8415022434</v>
      </c>
      <c r="W494" s="0" t="n">
        <f aca="false">IF(B494&lt;2010, 0, metadata!$H$22*(denatran!M494 + denatran!N494))</f>
        <v>0</v>
      </c>
      <c r="X494" s="0" t="n">
        <f aca="false">IF(B494&lt;2010, 0, metadata!$H$23*(denatran!M494 + denatran!N494))</f>
        <v>0</v>
      </c>
      <c r="Y494" s="0" t="n">
        <f aca="false">IF(B494&lt;2010, 0, metadata!$H$24*(denatran!M494 + denatran!N494))</f>
        <v>0</v>
      </c>
      <c r="Z494" s="0" t="n">
        <f aca="false">IF(B494&lt;2010, 0, metadata!$H$25*(denatran!M494 + denatran!N494))</f>
        <v>0</v>
      </c>
      <c r="AA494" s="0" t="n">
        <f aca="false">IF(B494&lt;2010, 0, metadata!$H$26*(denatran!M494 + denatran!N494))</f>
        <v>0</v>
      </c>
      <c r="AB494" s="0" t="n">
        <f aca="false">IF(B494&lt;2010, 0, metadata!$H$27*(denatran!M494 + denatran!N494))</f>
        <v>0</v>
      </c>
    </row>
    <row r="495" customFormat="false" ht="12.8" hidden="false" customHeight="false" outlineLevel="0" collapsed="false">
      <c r="A495" s="0" t="str">
        <f aca="false">denatran!A495</f>
        <v>MINAS GERAIS</v>
      </c>
      <c r="B495" s="0" t="n">
        <f aca="false">denatran!B495</f>
        <v>2005</v>
      </c>
      <c r="C495" s="0" t="n">
        <f aca="false">metadata!$H$2*denatran!$D495</f>
        <v>697167.121127234</v>
      </c>
      <c r="D495" s="0" t="n">
        <f aca="false">IF(B495&gt;2006, 0, metadata!$H$3*denatran!D495)</f>
        <v>53064.0626753506</v>
      </c>
      <c r="E495" s="0" t="n">
        <f aca="false">IF(B495&lt;2003, 0, metadata!$H$4*denatran!D495)</f>
        <v>883073.937389132</v>
      </c>
      <c r="F495" s="0" t="n">
        <f aca="false">IF(B495&lt;2003, 0, metadata!$H$5*denatran!D495)</f>
        <v>1043502.87880828</v>
      </c>
      <c r="G495" s="0" t="n">
        <f aca="false">IF(B495&lt;2003, 0, metadata!$H$6*(denatran!H495 + denatran!I495 + denatran!X495))</f>
        <v>119542.535388841</v>
      </c>
      <c r="H495" s="0" t="n">
        <f aca="false">IF(B495&gt;2006, 0, metadata!$H$7*(denatran!H495 + denatran!I495 + denatran!X495))</f>
        <v>4624.1994961905</v>
      </c>
      <c r="I495" s="0" t="n">
        <f aca="false">IF(B495&lt;2003, 0, metadata!$H$8*(denatran!H495 + denatran!I495 + denatran!X495))</f>
        <v>104488.667133841</v>
      </c>
      <c r="J495" s="0" t="n">
        <f aca="false">IF(B495&lt;2003, 0, metadata!$H$9*(denatran!H495 + denatran!I495 + denatran!X495))</f>
        <v>123471.229690427</v>
      </c>
      <c r="K495" s="0" t="n">
        <f aca="false">metadata!$H$10*(denatran!H495 + denatran!I495 + denatran!X495)</f>
        <v>101650.368290701</v>
      </c>
      <c r="L495" s="5" t="n">
        <f aca="false">metadata!$H$11*(denatran!G495 + denatran!F495)</f>
        <v>16614.1436624411</v>
      </c>
      <c r="M495" s="0" t="n">
        <f aca="false">metadata!$H$12*(denatran!G495 + denatran!F495)</f>
        <v>54972.7395693666</v>
      </c>
      <c r="N495" s="0" t="n">
        <f aca="false">metadata!$H$13*(denatran!G495 + denatran!F495)</f>
        <v>31343.404728237</v>
      </c>
      <c r="O495" s="0" t="n">
        <f aca="false">metadata!$H$14*(denatran!G495 + denatran!F495)</f>
        <v>57816.8325110272</v>
      </c>
      <c r="P495" s="0" t="n">
        <f aca="false">metadata!$H$15*(denatran!G495 + denatran!F495)</f>
        <v>64202.8795289281</v>
      </c>
      <c r="Q495" s="0" t="n">
        <f aca="false">metadata!$H$16*(denatran!L495 + denatran!O495)</f>
        <v>34390.7594087466</v>
      </c>
      <c r="R495" s="0" t="n">
        <f aca="false">metadata!$H$17*(denatran!L495 + denatran!O495)</f>
        <v>8319.57562397704</v>
      </c>
      <c r="S495" s="0" t="n">
        <f aca="false">metadata!$H$18*(denatran!L495 + denatran!O495)</f>
        <v>15572.6649672763</v>
      </c>
      <c r="T495" s="0" t="n">
        <f aca="false">metadata!$H$19*(denatran!M495 + denatran!N495)</f>
        <v>551277.144875212</v>
      </c>
      <c r="U495" s="0" t="n">
        <f aca="false">metadata!$H$20*(denatran!M495 + denatran!N495)</f>
        <v>78753.877839316</v>
      </c>
      <c r="V495" s="0" t="n">
        <f aca="false">metadata!$H$21*(denatran!M495 + denatran!N495)</f>
        <v>26251.2926131053</v>
      </c>
      <c r="W495" s="0" t="n">
        <f aca="false">IF(B495&lt;2010, 0, metadata!$H$22*(denatran!M495 + denatran!N495))</f>
        <v>0</v>
      </c>
      <c r="X495" s="0" t="n">
        <f aca="false">IF(B495&lt;2010, 0, metadata!$H$23*(denatran!M495 + denatran!N495))</f>
        <v>0</v>
      </c>
      <c r="Y495" s="0" t="n">
        <f aca="false">IF(B495&lt;2010, 0, metadata!$H$24*(denatran!M495 + denatran!N495))</f>
        <v>0</v>
      </c>
      <c r="Z495" s="0" t="n">
        <f aca="false">IF(B495&lt;2010, 0, metadata!$H$25*(denatran!M495 + denatran!N495))</f>
        <v>0</v>
      </c>
      <c r="AA495" s="0" t="n">
        <f aca="false">IF(B495&lt;2010, 0, metadata!$H$26*(denatran!M495 + denatran!N495))</f>
        <v>0</v>
      </c>
      <c r="AB495" s="0" t="n">
        <f aca="false">IF(B495&lt;2010, 0, metadata!$H$27*(denatran!M495 + denatran!N495))</f>
        <v>0</v>
      </c>
    </row>
    <row r="496" customFormat="false" ht="12.8" hidden="false" customHeight="false" outlineLevel="0" collapsed="false">
      <c r="A496" s="0" t="str">
        <f aca="false">denatran!A496</f>
        <v>MINAS GERAIS</v>
      </c>
      <c r="B496" s="0" t="n">
        <f aca="false">denatran!B496</f>
        <v>2004</v>
      </c>
      <c r="C496" s="0" t="n">
        <f aca="false">metadata!$H$2*denatran!$D496</f>
        <v>660485.218027048</v>
      </c>
      <c r="D496" s="0" t="n">
        <f aca="false">IF(B496&gt;2006, 0, metadata!$H$3*denatran!D496)</f>
        <v>50272.0623842122</v>
      </c>
      <c r="E496" s="0" t="n">
        <f aca="false">IF(B496&lt;2003, 0, metadata!$H$4*denatran!D496)</f>
        <v>836610.425814989</v>
      </c>
      <c r="F496" s="0" t="n">
        <f aca="false">IF(B496&lt;2003, 0, metadata!$H$5*denatran!D496)</f>
        <v>988598.293773751</v>
      </c>
      <c r="G496" s="0" t="n">
        <f aca="false">IF(B496&lt;2003, 0, metadata!$H$6*(denatran!H496 + denatran!I496 + denatran!X496))</f>
        <v>112400.178637701</v>
      </c>
      <c r="H496" s="0" t="n">
        <f aca="false">IF(B496&gt;2006, 0, metadata!$H$7*(denatran!H496 + denatran!I496 + denatran!X496))</f>
        <v>4347.91555773457</v>
      </c>
      <c r="I496" s="0" t="n">
        <f aca="false">IF(B496&lt;2003, 0, metadata!$H$8*(denatran!H496 + denatran!I496 + denatran!X496))</f>
        <v>98245.7400059062</v>
      </c>
      <c r="J496" s="0" t="n">
        <f aca="false">IF(B496&lt;2003, 0, metadata!$H$9*(denatran!H496 + denatran!I496 + denatran!X496))</f>
        <v>116094.143634133</v>
      </c>
      <c r="K496" s="0" t="n">
        <f aca="false">metadata!$H$10*(denatran!H496 + denatran!I496 + denatran!X496)</f>
        <v>95577.0221645255</v>
      </c>
      <c r="L496" s="5" t="n">
        <f aca="false">metadata!$H$11*(denatran!G496 + denatran!F496)</f>
        <v>15828.3784949607</v>
      </c>
      <c r="M496" s="0" t="n">
        <f aca="false">metadata!$H$12*(denatran!G496 + denatran!F496)</f>
        <v>52372.8063563037</v>
      </c>
      <c r="N496" s="0" t="n">
        <f aca="false">metadata!$H$13*(denatran!G496 + denatran!F496)</f>
        <v>29861.0198297986</v>
      </c>
      <c r="O496" s="0" t="n">
        <f aca="false">metadata!$H$14*(denatran!G496 + denatran!F496)</f>
        <v>55082.3880518815</v>
      </c>
      <c r="P496" s="0" t="n">
        <f aca="false">metadata!$H$15*(denatran!G496 + denatran!F496)</f>
        <v>61166.4072670554</v>
      </c>
      <c r="Q496" s="0" t="n">
        <f aca="false">metadata!$H$16*(denatran!L496 + denatran!O496)</f>
        <v>32010.4371285812</v>
      </c>
      <c r="R496" s="0" t="n">
        <f aca="false">metadata!$H$17*(denatran!L496 + denatran!O496)</f>
        <v>7743.74445421702</v>
      </c>
      <c r="S496" s="0" t="n">
        <f aca="false">metadata!$H$18*(denatran!L496 + denatran!O496)</f>
        <v>14494.8184172018</v>
      </c>
      <c r="T496" s="0" t="n">
        <f aca="false">metadata!$H$19*(denatran!M496 + denatran!N496)</f>
        <v>486505.405752332</v>
      </c>
      <c r="U496" s="0" t="n">
        <f aca="false">metadata!$H$20*(denatran!M496 + denatran!N496)</f>
        <v>69500.772250333</v>
      </c>
      <c r="V496" s="0" t="n">
        <f aca="false">metadata!$H$21*(denatran!M496 + denatran!N496)</f>
        <v>23166.9240834443</v>
      </c>
      <c r="W496" s="0" t="n">
        <f aca="false">IF(B496&lt;2010, 0, metadata!$H$22*(denatran!M496 + denatran!N496))</f>
        <v>0</v>
      </c>
      <c r="X496" s="0" t="n">
        <f aca="false">IF(B496&lt;2010, 0, metadata!$H$23*(denatran!M496 + denatran!N496))</f>
        <v>0</v>
      </c>
      <c r="Y496" s="0" t="n">
        <f aca="false">IF(B496&lt;2010, 0, metadata!$H$24*(denatran!M496 + denatran!N496))</f>
        <v>0</v>
      </c>
      <c r="Z496" s="0" t="n">
        <f aca="false">IF(B496&lt;2010, 0, metadata!$H$25*(denatran!M496 + denatran!N496))</f>
        <v>0</v>
      </c>
      <c r="AA496" s="0" t="n">
        <f aca="false">IF(B496&lt;2010, 0, metadata!$H$26*(denatran!M496 + denatran!N496))</f>
        <v>0</v>
      </c>
      <c r="AB496" s="0" t="n">
        <f aca="false">IF(B496&lt;2010, 0, metadata!$H$27*(denatran!M496 + denatran!N496))</f>
        <v>0</v>
      </c>
    </row>
    <row r="497" customFormat="false" ht="12.8" hidden="false" customHeight="false" outlineLevel="0" collapsed="false">
      <c r="A497" s="0" t="str">
        <f aca="false">denatran!A497</f>
        <v>MINAS GERAIS</v>
      </c>
      <c r="B497" s="0" t="n">
        <f aca="false">denatran!B497</f>
        <v>2003</v>
      </c>
      <c r="C497" s="0" t="n">
        <f aca="false">metadata!$H$2*denatran!$D497</f>
        <v>629381.572837144</v>
      </c>
      <c r="D497" s="0" t="n">
        <f aca="false">IF(B497&gt;2006, 0, metadata!$H$3*denatran!D497)</f>
        <v>47904.6446908471</v>
      </c>
      <c r="E497" s="0" t="n">
        <f aca="false">IF(B497&lt;2003, 0, metadata!$H$4*denatran!D497)</f>
        <v>797212.672259725</v>
      </c>
      <c r="F497" s="0" t="n">
        <f aca="false">IF(B497&lt;2003, 0, metadata!$H$5*denatran!D497)</f>
        <v>942043.110212285</v>
      </c>
      <c r="G497" s="0" t="n">
        <f aca="false">IF(B497&lt;2003, 0, metadata!$H$6*(denatran!H497 + denatran!I497 + denatran!X497))</f>
        <v>106922.492597332</v>
      </c>
      <c r="H497" s="0" t="n">
        <f aca="false">IF(B497&gt;2006, 0, metadata!$H$7*(denatran!H497 + denatran!I497 + denatran!X497))</f>
        <v>4136.02517958784</v>
      </c>
      <c r="I497" s="0" t="n">
        <f aca="false">IF(B497&lt;2003, 0, metadata!$H$8*(denatran!H497 + denatran!I497 + denatran!X497))</f>
        <v>93457.8533221079</v>
      </c>
      <c r="J497" s="0" t="n">
        <f aca="false">IF(B497&lt;2003, 0, metadata!$H$9*(denatran!H497 + denatran!I497 + denatran!X497))</f>
        <v>110436.436701096</v>
      </c>
      <c r="K497" s="0" t="n">
        <f aca="false">metadata!$H$10*(denatran!H497 + denatran!I497 + denatran!X497)</f>
        <v>90919.1921998765</v>
      </c>
      <c r="L497" s="5" t="n">
        <f aca="false">metadata!$H$11*(denatran!G497 + denatran!F497)</f>
        <v>15184.566579844</v>
      </c>
      <c r="M497" s="0" t="n">
        <f aca="false">metadata!$H$12*(denatran!G497 + denatran!F497)</f>
        <v>50242.566877192</v>
      </c>
      <c r="N497" s="0" t="n">
        <f aca="false">metadata!$H$13*(denatran!G497 + denatran!F497)</f>
        <v>28646.4367712699</v>
      </c>
      <c r="O497" s="0" t="n">
        <f aca="false">metadata!$H$14*(denatran!G497 + denatran!F497)</f>
        <v>52841.9376006763</v>
      </c>
      <c r="P497" s="0" t="n">
        <f aca="false">metadata!$H$15*(denatran!G497 + denatran!F497)</f>
        <v>58678.4921710177</v>
      </c>
      <c r="Q497" s="0" t="n">
        <f aca="false">metadata!$H$16*(denatran!L497 + denatran!O497)</f>
        <v>30037.8497754346</v>
      </c>
      <c r="R497" s="0" t="n">
        <f aca="false">metadata!$H$17*(denatran!L497 + denatran!O497)</f>
        <v>7266.54970942084</v>
      </c>
      <c r="S497" s="0" t="n">
        <f aca="false">metadata!$H$18*(denatran!L497 + denatran!O497)</f>
        <v>13601.6005151445</v>
      </c>
      <c r="T497" s="0" t="n">
        <f aca="false">metadata!$H$19*(denatran!M497 + denatran!N497)</f>
        <v>431855.162768669</v>
      </c>
      <c r="U497" s="0" t="n">
        <f aca="false">metadata!$H$20*(denatran!M497 + denatran!N497)</f>
        <v>61693.5946812384</v>
      </c>
      <c r="V497" s="0" t="n">
        <f aca="false">metadata!$H$21*(denatran!M497 + denatran!N497)</f>
        <v>20564.5315604128</v>
      </c>
      <c r="W497" s="0" t="n">
        <f aca="false">IF(B497&lt;2010, 0, metadata!$H$22*(denatran!M497 + denatran!N497))</f>
        <v>0</v>
      </c>
      <c r="X497" s="0" t="n">
        <f aca="false">IF(B497&lt;2010, 0, metadata!$H$23*(denatran!M497 + denatran!N497))</f>
        <v>0</v>
      </c>
      <c r="Y497" s="0" t="n">
        <f aca="false">IF(B497&lt;2010, 0, metadata!$H$24*(denatran!M497 + denatran!N497))</f>
        <v>0</v>
      </c>
      <c r="Z497" s="0" t="n">
        <f aca="false">IF(B497&lt;2010, 0, metadata!$H$25*(denatran!M497 + denatran!N497))</f>
        <v>0</v>
      </c>
      <c r="AA497" s="0" t="n">
        <f aca="false">IF(B497&lt;2010, 0, metadata!$H$26*(denatran!M497 + denatran!N497))</f>
        <v>0</v>
      </c>
      <c r="AB497" s="0" t="n">
        <f aca="false">IF(B497&lt;2010, 0, metadata!$H$27*(denatran!M497 + denatran!N497))</f>
        <v>0</v>
      </c>
    </row>
    <row r="498" customFormat="false" ht="12.8" hidden="false" customHeight="false" outlineLevel="0" collapsed="false">
      <c r="A498" s="0" t="str">
        <f aca="false">denatran!A498</f>
        <v>MINAS GERAIS</v>
      </c>
      <c r="B498" s="0" t="n">
        <f aca="false">denatran!B498</f>
        <v>2002</v>
      </c>
      <c r="C498" s="0" t="n">
        <f aca="false">metadata!$H$2*denatran!$D498</f>
        <v>50067.325970714</v>
      </c>
      <c r="D498" s="0" t="n">
        <f aca="false">IF(B498&gt;2006, 0, metadata!$H$3*denatran!D498)</f>
        <v>3810.8161483598</v>
      </c>
      <c r="E498" s="0" t="n">
        <f aca="false">IF(B498&lt;2003, 0, metadata!$H$4*denatran!D498)</f>
        <v>0</v>
      </c>
      <c r="F498" s="0" t="n">
        <f aca="false">IF(B498&lt;2003, 0, metadata!$H$5*denatran!D498)</f>
        <v>0</v>
      </c>
      <c r="G498" s="0" t="n">
        <f aca="false">IF(B498&lt;2003, 0, metadata!$H$6*(denatran!H498 + denatran!I498 + denatran!X498))</f>
        <v>0</v>
      </c>
      <c r="H498" s="0" t="n">
        <f aca="false">IF(B498&gt;2006, 0, metadata!$H$7*(denatran!H498 + denatran!I498 + denatran!X498))</f>
        <v>707.034974105539</v>
      </c>
      <c r="I498" s="0" t="n">
        <f aca="false">IF(B498&lt;2003, 0, metadata!$H$8*(denatran!H498 + denatran!I498 + denatran!X498))</f>
        <v>0</v>
      </c>
      <c r="J498" s="0" t="n">
        <f aca="false">IF(B498&lt;2003, 0, metadata!$H$9*(denatran!H498 + denatran!I498 + denatran!X498))</f>
        <v>0</v>
      </c>
      <c r="K498" s="0" t="n">
        <f aca="false">metadata!$H$10*(denatran!H498 + denatran!I498 + denatran!X498)</f>
        <v>15542.2285676564</v>
      </c>
      <c r="L498" s="5" t="n">
        <f aca="false">metadata!$H$11*(denatran!G498 + denatran!F498)</f>
        <v>2870.67586517786</v>
      </c>
      <c r="M498" s="0" t="n">
        <f aca="false">metadata!$H$12*(denatran!G498 + denatran!F498)</f>
        <v>9498.4682888737</v>
      </c>
      <c r="N498" s="0" t="n">
        <f aca="false">metadata!$H$13*(denatran!G498 + denatran!F498)</f>
        <v>5415.67217149196</v>
      </c>
      <c r="O498" s="0" t="n">
        <f aca="false">metadata!$H$14*(denatran!G498 + denatran!F498)</f>
        <v>9989.88506796446</v>
      </c>
      <c r="P498" s="0" t="n">
        <f aca="false">metadata!$H$15*(denatran!G498 + denatran!F498)</f>
        <v>11093.298606492</v>
      </c>
      <c r="Q498" s="0" t="n">
        <f aca="false">metadata!$H$16*(denatran!L498 + denatran!O498)</f>
        <v>2727.87057541025</v>
      </c>
      <c r="R498" s="0" t="n">
        <f aca="false">metadata!$H$17*(denatran!L498 + denatran!O498)</f>
        <v>659.907659345707</v>
      </c>
      <c r="S498" s="0" t="n">
        <f aca="false">metadata!$H$18*(denatran!L498 + denatran!O498)</f>
        <v>1235.22176524404</v>
      </c>
      <c r="T498" s="0" t="n">
        <f aca="false">metadata!$H$19*(denatran!M498 + denatran!N498)</f>
        <v>92041.8425715502</v>
      </c>
      <c r="U498" s="0" t="n">
        <f aca="false">metadata!$H$20*(denatran!M498 + denatran!N498)</f>
        <v>13148.8346530786</v>
      </c>
      <c r="V498" s="0" t="n">
        <f aca="false">metadata!$H$21*(denatran!M498 + denatran!N498)</f>
        <v>4382.94488435953</v>
      </c>
      <c r="W498" s="0" t="n">
        <f aca="false">IF(B498&lt;2010, 0, metadata!$H$22*(denatran!M498 + denatran!N498))</f>
        <v>0</v>
      </c>
      <c r="X498" s="0" t="n">
        <f aca="false">IF(B498&lt;2010, 0, metadata!$H$23*(denatran!M498 + denatran!N498))</f>
        <v>0</v>
      </c>
      <c r="Y498" s="0" t="n">
        <f aca="false">IF(B498&lt;2010, 0, metadata!$H$24*(denatran!M498 + denatran!N498))</f>
        <v>0</v>
      </c>
      <c r="Z498" s="0" t="n">
        <f aca="false">IF(B498&lt;2010, 0, metadata!$H$25*(denatran!M498 + denatran!N498))</f>
        <v>0</v>
      </c>
      <c r="AA498" s="0" t="n">
        <f aca="false">IF(B498&lt;2010, 0, metadata!$H$26*(denatran!M498 + denatran!N498))</f>
        <v>0</v>
      </c>
      <c r="AB498" s="0" t="n">
        <f aca="false">IF(B498&lt;2010, 0, metadata!$H$27*(denatran!M498 + denatran!N498))</f>
        <v>0</v>
      </c>
    </row>
    <row r="499" customFormat="false" ht="12.8" hidden="false" customHeight="false" outlineLevel="0" collapsed="false">
      <c r="A499" s="0" t="str">
        <f aca="false">denatran!A499</f>
        <v>MINAS GERAIS</v>
      </c>
      <c r="B499" s="0" t="n">
        <f aca="false">denatran!B499</f>
        <v>2001</v>
      </c>
      <c r="C499" s="0" t="n">
        <f aca="false">metadata!$H$2*denatran!$D499</f>
        <v>567500.883233293</v>
      </c>
      <c r="D499" s="0" t="n">
        <f aca="false">IF(B499&gt;2006, 0, metadata!$H$3*denatran!D499)</f>
        <v>43194.6681414318</v>
      </c>
      <c r="E499" s="0" t="n">
        <f aca="false">IF(B499&lt;2003, 0, metadata!$H$4*denatran!D499)</f>
        <v>0</v>
      </c>
      <c r="F499" s="0" t="n">
        <f aca="false">IF(B499&lt;2003, 0, metadata!$H$5*denatran!D499)</f>
        <v>0</v>
      </c>
      <c r="G499" s="0" t="n">
        <f aca="false">IF(B499&lt;2003, 0, metadata!$H$6*(denatran!H499 + denatran!I499 + denatran!X499))</f>
        <v>0</v>
      </c>
      <c r="H499" s="0" t="n">
        <f aca="false">IF(B499&gt;2006, 0, metadata!$H$7*(denatran!H499 + denatran!I499 + denatran!X499))</f>
        <v>3774.559128357</v>
      </c>
      <c r="I499" s="0" t="n">
        <f aca="false">IF(B499&lt;2003, 0, metadata!$H$8*(denatran!H499 + denatran!I499 + denatran!X499))</f>
        <v>0</v>
      </c>
      <c r="J499" s="0" t="n">
        <f aca="false">IF(B499&lt;2003, 0, metadata!$H$9*(denatran!H499 + denatran!I499 + denatran!X499))</f>
        <v>0</v>
      </c>
      <c r="K499" s="0" t="n">
        <f aca="false">metadata!$H$10*(denatran!H499 + denatran!I499 + denatran!X499)</f>
        <v>82973.3504898748</v>
      </c>
      <c r="L499" s="5" t="n">
        <f aca="false">metadata!$H$11*(denatran!G499 + denatran!F499)</f>
        <v>14316.0076579934</v>
      </c>
      <c r="M499" s="0" t="n">
        <f aca="false">metadata!$H$12*(denatran!G499 + denatran!F499)</f>
        <v>47368.6863822565</v>
      </c>
      <c r="N499" s="0" t="n">
        <f aca="false">metadata!$H$13*(denatran!G499 + denatran!F499)</f>
        <v>27007.8573553816</v>
      </c>
      <c r="O499" s="0" t="n">
        <f aca="false">metadata!$H$14*(denatran!G499 + denatran!F499)</f>
        <v>49819.3728070347</v>
      </c>
      <c r="P499" s="0" t="n">
        <f aca="false">metadata!$H$15*(denatran!G499 + denatran!F499)</f>
        <v>55322.0757973338</v>
      </c>
      <c r="Q499" s="0" t="n">
        <f aca="false">metadata!$H$16*(denatran!L499 + denatran!O499)</f>
        <v>26862.7099168401</v>
      </c>
      <c r="R499" s="0" t="n">
        <f aca="false">metadata!$H$17*(denatran!L499 + denatran!O499)</f>
        <v>6498.44174599033</v>
      </c>
      <c r="S499" s="0" t="n">
        <f aca="false">metadata!$H$18*(denatran!L499 + denatran!O499)</f>
        <v>12163.8483371695</v>
      </c>
      <c r="T499" s="0" t="n">
        <f aca="false">metadata!$H$19*(denatran!M499 + denatran!N499)</f>
        <v>332206.239820517</v>
      </c>
      <c r="U499" s="0" t="n">
        <f aca="false">metadata!$H$20*(denatran!M499 + denatran!N499)</f>
        <v>47458.0342600739</v>
      </c>
      <c r="V499" s="0" t="n">
        <f aca="false">metadata!$H$21*(denatran!M499 + denatran!N499)</f>
        <v>15819.344753358</v>
      </c>
      <c r="W499" s="0" t="n">
        <f aca="false">IF(B499&lt;2010, 0, metadata!$H$22*(denatran!M499 + denatran!N499))</f>
        <v>0</v>
      </c>
      <c r="X499" s="0" t="n">
        <f aca="false">IF(B499&lt;2010, 0, metadata!$H$23*(denatran!M499 + denatran!N499))</f>
        <v>0</v>
      </c>
      <c r="Y499" s="0" t="n">
        <f aca="false">IF(B499&lt;2010, 0, metadata!$H$24*(denatran!M499 + denatran!N499))</f>
        <v>0</v>
      </c>
      <c r="Z499" s="0" t="n">
        <f aca="false">IF(B499&lt;2010, 0, metadata!$H$25*(denatran!M499 + denatran!N499))</f>
        <v>0</v>
      </c>
      <c r="AA499" s="0" t="n">
        <f aca="false">IF(B499&lt;2010, 0, metadata!$H$26*(denatran!M499 + denatran!N499))</f>
        <v>0</v>
      </c>
      <c r="AB499" s="0" t="n">
        <f aca="false">IF(B499&lt;2010, 0, metadata!$H$27*(denatran!M499 + denatran!N499))</f>
        <v>0</v>
      </c>
    </row>
    <row r="500" customFormat="false" ht="12.8" hidden="false" customHeight="false" outlineLevel="0" collapsed="false">
      <c r="A500" s="0" t="str">
        <f aca="false">denatran!A500</f>
        <v>MINAS GERAIS</v>
      </c>
      <c r="B500" s="0" t="n">
        <f aca="false">denatran!B500</f>
        <v>2000</v>
      </c>
      <c r="C500" s="0" t="n">
        <f aca="false">metadata!$H$2*denatran!$D500</f>
        <v>43489.7321933238</v>
      </c>
      <c r="D500" s="0" t="n">
        <f aca="false">IF(B500&gt;2006, 0, metadata!$H$3*denatran!D500)</f>
        <v>3310.17026607539</v>
      </c>
      <c r="E500" s="0" t="n">
        <f aca="false">IF(B500&lt;2003, 0, metadata!$H$4*denatran!D500)</f>
        <v>0</v>
      </c>
      <c r="F500" s="0" t="n">
        <f aca="false">IF(B500&lt;2003, 0, metadata!$H$5*denatran!D500)</f>
        <v>0</v>
      </c>
      <c r="G500" s="0" t="n">
        <f aca="false">IF(B500&lt;2003, 0, metadata!$H$6*(denatran!H500 + denatran!I500 + denatran!X500))</f>
        <v>0</v>
      </c>
      <c r="H500" s="0" t="n">
        <f aca="false">IF(B500&gt;2006, 0, metadata!$H$7*(denatran!H500 + denatran!I500 + denatran!X500))</f>
        <v>605.49716196424</v>
      </c>
      <c r="I500" s="0" t="n">
        <f aca="false">IF(B500&lt;2003, 0, metadata!$H$8*(denatran!H500 + denatran!I500 + denatran!X500))</f>
        <v>0</v>
      </c>
      <c r="J500" s="0" t="n">
        <f aca="false">IF(B500&lt;2003, 0, metadata!$H$9*(denatran!H500 + denatran!I500 + denatran!X500))</f>
        <v>0</v>
      </c>
      <c r="K500" s="0" t="n">
        <f aca="false">metadata!$H$10*(denatran!H500 + denatran!I500 + denatran!X500)</f>
        <v>13310.1977030499</v>
      </c>
      <c r="L500" s="5" t="n">
        <f aca="false">metadata!$H$11*(denatran!G500 + denatran!F500)</f>
        <v>2470.51836189666</v>
      </c>
      <c r="M500" s="0" t="n">
        <f aca="false">metadata!$H$12*(denatran!G500 + denatran!F500)</f>
        <v>8174.43048942126</v>
      </c>
      <c r="N500" s="0" t="n">
        <f aca="false">metadata!$H$13*(denatran!G500 + denatran!F500)</f>
        <v>4660.75522631486</v>
      </c>
      <c r="O500" s="0" t="n">
        <f aca="false">metadata!$H$14*(denatran!G500 + denatran!F500)</f>
        <v>8597.34628803672</v>
      </c>
      <c r="P500" s="0" t="n">
        <f aca="false">metadata!$H$15*(denatran!G500 + denatran!F500)</f>
        <v>9546.94963433049</v>
      </c>
      <c r="Q500" s="0" t="n">
        <f aca="false">metadata!$H$16*(denatran!L500 + denatran!O500)</f>
        <v>2264.07947173894</v>
      </c>
      <c r="R500" s="0" t="n">
        <f aca="false">metadata!$H$17*(denatran!L500 + denatran!O500)</f>
        <v>547.710510255133</v>
      </c>
      <c r="S500" s="0" t="n">
        <f aca="false">metadata!$H$18*(denatran!L500 + denatran!O500)</f>
        <v>1025.21001800592</v>
      </c>
      <c r="T500" s="0" t="n">
        <f aca="false">metadata!$H$19*(denatran!M500 + denatran!N500)</f>
        <v>62358.2404339085</v>
      </c>
      <c r="U500" s="0" t="n">
        <f aca="false">metadata!$H$20*(denatran!M500 + denatran!N500)</f>
        <v>8908.32006198693</v>
      </c>
      <c r="V500" s="0" t="n">
        <f aca="false">metadata!$H$21*(denatran!M500 + denatran!N500)</f>
        <v>2969.44002066231</v>
      </c>
      <c r="W500" s="0" t="n">
        <f aca="false">IF(B500&lt;2010, 0, metadata!$H$22*(denatran!M500 + denatran!N500))</f>
        <v>0</v>
      </c>
      <c r="X500" s="0" t="n">
        <f aca="false">IF(B500&lt;2010, 0, metadata!$H$23*(denatran!M500 + denatran!N500))</f>
        <v>0</v>
      </c>
      <c r="Y500" s="0" t="n">
        <f aca="false">IF(B500&lt;2010, 0, metadata!$H$24*(denatran!M500 + denatran!N500))</f>
        <v>0</v>
      </c>
      <c r="Z500" s="0" t="n">
        <f aca="false">IF(B500&lt;2010, 0, metadata!$H$25*(denatran!M500 + denatran!N500))</f>
        <v>0</v>
      </c>
      <c r="AA500" s="0" t="n">
        <f aca="false">IF(B500&lt;2010, 0, metadata!$H$26*(denatran!M500 + denatran!N500))</f>
        <v>0</v>
      </c>
      <c r="AB500" s="0" t="n">
        <f aca="false">IF(B500&lt;2010, 0, metadata!$H$27*(denatran!M500 + denatran!N500))</f>
        <v>0</v>
      </c>
    </row>
    <row r="501" customFormat="false" ht="12.8" hidden="false" customHeight="false" outlineLevel="0" collapsed="false">
      <c r="A501" s="0" t="str">
        <f aca="false">denatran!A501</f>
        <v>MINAS GERAIS</v>
      </c>
      <c r="B501" s="0" t="n">
        <f aca="false">denatran!B501</f>
        <v>1999</v>
      </c>
      <c r="C501" s="0" t="n">
        <f aca="false">metadata!$H$2*denatran!$D501</f>
        <v>511962.0827001</v>
      </c>
      <c r="D501" s="0" t="n">
        <f aca="false">IF(B501&gt;2006, 0, metadata!$H$3*denatran!D501)</f>
        <v>38967.3970853298</v>
      </c>
      <c r="E501" s="0" t="n">
        <f aca="false">IF(B501&lt;2003, 0, metadata!$H$4*denatran!D501)</f>
        <v>0</v>
      </c>
      <c r="F501" s="0" t="n">
        <f aca="false">IF(B501&lt;2003, 0, metadata!$H$5*denatran!D501)</f>
        <v>0</v>
      </c>
      <c r="G501" s="0" t="n">
        <f aca="false">IF(B501&lt;2003, 0, metadata!$H$6*(denatran!H501 + denatran!I501 + denatran!X501))</f>
        <v>0</v>
      </c>
      <c r="H501" s="0" t="n">
        <f aca="false">IF(B501&gt;2006, 0, metadata!$H$7*(denatran!H501 + denatran!I501 + denatran!X501))</f>
        <v>3137.67532835631</v>
      </c>
      <c r="I501" s="0" t="n">
        <f aca="false">IF(B501&lt;2003, 0, metadata!$H$8*(denatran!H501 + denatran!I501 + denatran!X501))</f>
        <v>0</v>
      </c>
      <c r="J501" s="0" t="n">
        <f aca="false">IF(B501&lt;2003, 0, metadata!$H$9*(denatran!H501 + denatran!I501 + denatran!X501))</f>
        <v>0</v>
      </c>
      <c r="K501" s="0" t="n">
        <f aca="false">metadata!$H$10*(denatran!H501 + denatran!I501 + denatran!X501)</f>
        <v>68973.2034629602</v>
      </c>
      <c r="L501" s="5" t="n">
        <f aca="false">metadata!$H$11*(denatran!G501 + denatran!F501)</f>
        <v>13233.632572983</v>
      </c>
      <c r="M501" s="0" t="n">
        <f aca="false">metadata!$H$12*(denatran!G501 + denatran!F501)</f>
        <v>43787.3327552769</v>
      </c>
      <c r="N501" s="0" t="n">
        <f aca="false">metadata!$H$13*(denatran!G501 + denatran!F501)</f>
        <v>24965.9031598168</v>
      </c>
      <c r="O501" s="0" t="n">
        <f aca="false">metadata!$H$14*(denatran!G501 + denatran!F501)</f>
        <v>46052.732751693</v>
      </c>
      <c r="P501" s="0" t="n">
        <f aca="false">metadata!$H$15*(denatran!G501 + denatran!F501)</f>
        <v>51139.3987602303</v>
      </c>
      <c r="Q501" s="0" t="n">
        <f aca="false">metadata!$H$16*(denatran!L501 + denatran!O501)</f>
        <v>21955.7292321956</v>
      </c>
      <c r="R501" s="0" t="n">
        <f aca="false">metadata!$H$17*(denatran!L501 + denatran!O501)</f>
        <v>5311.37877927632</v>
      </c>
      <c r="S501" s="0" t="n">
        <f aca="false">metadata!$H$18*(denatran!L501 + denatran!O501)</f>
        <v>9941.89198852809</v>
      </c>
      <c r="T501" s="0" t="n">
        <f aca="false">metadata!$H$19*(denatran!M501 + denatran!N501)</f>
        <v>262451.264235797</v>
      </c>
      <c r="U501" s="0" t="n">
        <f aca="false">metadata!$H$20*(denatran!M501 + denatran!N501)</f>
        <v>37493.037747971</v>
      </c>
      <c r="V501" s="0" t="n">
        <f aca="false">metadata!$H$21*(denatran!M501 + denatran!N501)</f>
        <v>12497.6792493237</v>
      </c>
      <c r="W501" s="0" t="n">
        <f aca="false">IF(B501&lt;2010, 0, metadata!$H$22*(denatran!M501 + denatran!N501))</f>
        <v>0</v>
      </c>
      <c r="X501" s="0" t="n">
        <f aca="false">IF(B501&lt;2010, 0, metadata!$H$23*(denatran!M501 + denatran!N501))</f>
        <v>0</v>
      </c>
      <c r="Y501" s="0" t="n">
        <f aca="false">IF(B501&lt;2010, 0, metadata!$H$24*(denatran!M501 + denatran!N501))</f>
        <v>0</v>
      </c>
      <c r="Z501" s="0" t="n">
        <f aca="false">IF(B501&lt;2010, 0, metadata!$H$25*(denatran!M501 + denatran!N501))</f>
        <v>0</v>
      </c>
      <c r="AA501" s="0" t="n">
        <f aca="false">IF(B501&lt;2010, 0, metadata!$H$26*(denatran!M501 + denatran!N501))</f>
        <v>0</v>
      </c>
      <c r="AB501" s="0" t="n">
        <f aca="false">IF(B501&lt;2010, 0, metadata!$H$27*(denatran!M501 + denatran!N501))</f>
        <v>0</v>
      </c>
    </row>
    <row r="502" customFormat="false" ht="12.8" hidden="false" customHeight="false" outlineLevel="0" collapsed="false">
      <c r="A502" s="0" t="str">
        <f aca="false">denatran!A502</f>
        <v>MINAS GERAIS</v>
      </c>
      <c r="B502" s="0" t="n">
        <f aca="false">denatran!B502</f>
        <v>1998</v>
      </c>
      <c r="C502" s="0" t="n">
        <f aca="false">metadata!$H$2*denatran!$D502</f>
        <v>482748.502766284</v>
      </c>
      <c r="D502" s="0" t="n">
        <f aca="false">IF(B502&gt;2006, 0, metadata!$H$3*denatran!D502)</f>
        <v>36743.839505516</v>
      </c>
      <c r="E502" s="0" t="n">
        <f aca="false">IF(B502&lt;2003, 0, metadata!$H$4*denatran!D502)</f>
        <v>0</v>
      </c>
      <c r="F502" s="0" t="n">
        <f aca="false">IF(B502&lt;2003, 0, metadata!$H$5*denatran!D502)</f>
        <v>0</v>
      </c>
      <c r="G502" s="0" t="n">
        <f aca="false">IF(B502&lt;2003, 0, metadata!$H$6*(denatran!H502 + denatran!I502 + denatran!X502))</f>
        <v>0</v>
      </c>
      <c r="H502" s="0" t="n">
        <f aca="false">IF(B502&gt;2006, 0, metadata!$H$7*(denatran!H502 + denatran!I502 + denatran!X502))</f>
        <v>2604.28591014075</v>
      </c>
      <c r="I502" s="0" t="n">
        <f aca="false">IF(B502&lt;2003, 0, metadata!$H$8*(denatran!H502 + denatran!I502 + denatran!X502))</f>
        <v>0</v>
      </c>
      <c r="J502" s="0" t="n">
        <f aca="false">IF(B502&lt;2003, 0, metadata!$H$9*(denatran!H502 + denatran!I502 + denatran!X502))</f>
        <v>0</v>
      </c>
      <c r="K502" s="0" t="n">
        <f aca="false">metadata!$H$10*(denatran!H502 + denatran!I502 + denatran!X502)</f>
        <v>57248.0971286332</v>
      </c>
      <c r="L502" s="5" t="n">
        <f aca="false">metadata!$H$11*(denatran!G502 + denatran!F502)</f>
        <v>12585.9800912051</v>
      </c>
      <c r="M502" s="0" t="n">
        <f aca="false">metadata!$H$12*(denatran!G502 + denatran!F502)</f>
        <v>41644.3856413237</v>
      </c>
      <c r="N502" s="0" t="n">
        <f aca="false">metadata!$H$13*(denatran!G502 + denatran!F502)</f>
        <v>23744.0746821021</v>
      </c>
      <c r="O502" s="0" t="n">
        <f aca="false">metadata!$H$14*(denatran!G502 + denatran!F502)</f>
        <v>43798.9172180669</v>
      </c>
      <c r="P502" s="0" t="n">
        <f aca="false">metadata!$H$15*(denatran!G502 + denatran!F502)</f>
        <v>48636.6423673022</v>
      </c>
      <c r="Q502" s="0" t="n">
        <f aca="false">metadata!$H$16*(denatran!L502 + denatran!O502)</f>
        <v>18461.3641991911</v>
      </c>
      <c r="R502" s="0" t="n">
        <f aca="false">metadata!$H$17*(denatran!L502 + denatran!O502)</f>
        <v>4466.04606055573</v>
      </c>
      <c r="S502" s="0" t="n">
        <f aca="false">metadata!$H$18*(denatran!L502 + denatran!O502)</f>
        <v>8359.58974025312</v>
      </c>
      <c r="T502" s="0" t="n">
        <f aca="false">metadata!$H$19*(denatran!M502 + denatran!N502)</f>
        <v>232346.363712398</v>
      </c>
      <c r="U502" s="0" t="n">
        <f aca="false">metadata!$H$20*(denatran!M502 + denatran!N502)</f>
        <v>33192.3376731997</v>
      </c>
      <c r="V502" s="0" t="n">
        <f aca="false">metadata!$H$21*(denatran!M502 + denatran!N502)</f>
        <v>11064.1125577332</v>
      </c>
      <c r="W502" s="0" t="n">
        <f aca="false">IF(B502&lt;2010, 0, metadata!$H$22*(denatran!M502 + denatran!N502))</f>
        <v>0</v>
      </c>
      <c r="X502" s="0" t="n">
        <f aca="false">IF(B502&lt;2010, 0, metadata!$H$23*(denatran!M502 + denatran!N502))</f>
        <v>0</v>
      </c>
      <c r="Y502" s="0" t="n">
        <f aca="false">IF(B502&lt;2010, 0, metadata!$H$24*(denatran!M502 + denatran!N502))</f>
        <v>0</v>
      </c>
      <c r="Z502" s="0" t="n">
        <f aca="false">IF(B502&lt;2010, 0, metadata!$H$25*(denatran!M502 + denatran!N502))</f>
        <v>0</v>
      </c>
      <c r="AA502" s="0" t="n">
        <f aca="false">IF(B502&lt;2010, 0, metadata!$H$26*(denatran!M502 + denatran!N502))</f>
        <v>0</v>
      </c>
      <c r="AB502" s="0" t="n">
        <f aca="false">IF(B502&lt;2010, 0, metadata!$H$27*(denatran!M502 + denatran!N502))</f>
        <v>0</v>
      </c>
    </row>
    <row r="503" customFormat="false" ht="12.8" hidden="false" customHeight="false" outlineLevel="0" collapsed="false">
      <c r="A503" s="0" t="str">
        <f aca="false">denatran!A503</f>
        <v>MINAS GERAIS</v>
      </c>
      <c r="B503" s="0" t="n">
        <f aca="false">denatran!B503</f>
        <v>1997</v>
      </c>
      <c r="C503" s="0" t="n">
        <f aca="false">metadata!$H$2*denatran!$D503</f>
        <v>435504.042722311</v>
      </c>
      <c r="D503" s="0" t="n">
        <f aca="false">IF(B503&gt;2006, 0, metadata!$H$3*denatran!D503)</f>
        <v>33147.8825063062</v>
      </c>
      <c r="E503" s="0" t="n">
        <f aca="false">IF(B503&lt;2003, 0, metadata!$H$4*denatran!D503)</f>
        <v>0</v>
      </c>
      <c r="F503" s="0" t="n">
        <f aca="false">IF(B503&lt;2003, 0, metadata!$H$5*denatran!D503)</f>
        <v>0</v>
      </c>
      <c r="G503" s="0" t="n">
        <f aca="false">IF(B503&lt;2003, 0, metadata!$H$6*(denatran!H503 + denatran!I503 + denatran!X503))</f>
        <v>0</v>
      </c>
      <c r="H503" s="0" t="n">
        <f aca="false">IF(B503&gt;2006, 0, metadata!$H$7*(denatran!H503 + denatran!I503 + denatran!X503))</f>
        <v>2349.41597078375</v>
      </c>
      <c r="I503" s="0" t="n">
        <f aca="false">IF(B503&lt;2003, 0, metadata!$H$8*(denatran!H503 + denatran!I503 + denatran!X503))</f>
        <v>0</v>
      </c>
      <c r="J503" s="0" t="n">
        <f aca="false">IF(B503&lt;2003, 0, metadata!$H$9*(denatran!H503 + denatran!I503 + denatran!X503))</f>
        <v>0</v>
      </c>
      <c r="K503" s="0" t="n">
        <f aca="false">metadata!$H$10*(denatran!H503 + denatran!I503 + denatran!X503)</f>
        <v>51645.4791569798</v>
      </c>
      <c r="L503" s="5" t="n">
        <f aca="false">metadata!$H$11*(denatran!G503 + denatran!F503)</f>
        <v>11354.2459063742</v>
      </c>
      <c r="M503" s="0" t="n">
        <f aca="false">metadata!$H$12*(denatran!G503 + denatran!F503)</f>
        <v>37568.833874279</v>
      </c>
      <c r="N503" s="0" t="n">
        <f aca="false">metadata!$H$13*(denatran!G503 + denatran!F503)</f>
        <v>21420.3471486731</v>
      </c>
      <c r="O503" s="0" t="n">
        <f aca="false">metadata!$H$14*(denatran!G503 + denatran!F503)</f>
        <v>39512.5109783359</v>
      </c>
      <c r="P503" s="0" t="n">
        <f aca="false">metadata!$H$15*(denatran!G503 + denatran!F503)</f>
        <v>43876.7893717406</v>
      </c>
      <c r="Q503" s="0" t="n">
        <f aca="false">metadata!$H$16*(denatran!L503 + denatran!O503)</f>
        <v>16654.6321673609</v>
      </c>
      <c r="R503" s="0" t="n">
        <f aca="false">metadata!$H$17*(denatran!L503 + denatran!O503)</f>
        <v>4028.9738926393</v>
      </c>
      <c r="S503" s="0" t="n">
        <f aca="false">metadata!$H$18*(denatran!L503 + denatran!O503)</f>
        <v>7541.47367939689</v>
      </c>
      <c r="T503" s="0" t="n">
        <f aca="false">metadata!$H$19*(denatran!M503 + denatran!N503)</f>
        <v>209607.653112839</v>
      </c>
      <c r="U503" s="0" t="n">
        <f aca="false">metadata!$H$20*(denatran!M503 + denatran!N503)</f>
        <v>29943.9504446913</v>
      </c>
      <c r="V503" s="0" t="n">
        <f aca="false">metadata!$H$21*(denatran!M503 + denatran!N503)</f>
        <v>9981.31681489711</v>
      </c>
      <c r="W503" s="0" t="n">
        <f aca="false">IF(B503&lt;2010, 0, metadata!$H$22*(denatran!M503 + denatran!N503))</f>
        <v>0</v>
      </c>
      <c r="X503" s="0" t="n">
        <f aca="false">IF(B503&lt;2010, 0, metadata!$H$23*(denatran!M503 + denatran!N503))</f>
        <v>0</v>
      </c>
      <c r="Y503" s="0" t="n">
        <f aca="false">IF(B503&lt;2010, 0, metadata!$H$24*(denatran!M503 + denatran!N503))</f>
        <v>0</v>
      </c>
      <c r="Z503" s="0" t="n">
        <f aca="false">IF(B503&lt;2010, 0, metadata!$H$25*(denatran!M503 + denatran!N503))</f>
        <v>0</v>
      </c>
      <c r="AA503" s="0" t="n">
        <f aca="false">IF(B503&lt;2010, 0, metadata!$H$26*(denatran!M503 + denatran!N503))</f>
        <v>0</v>
      </c>
      <c r="AB503" s="0" t="n">
        <f aca="false">IF(B503&lt;2010, 0, metadata!$H$27*(denatran!M503 + denatran!N503))</f>
        <v>0</v>
      </c>
    </row>
    <row r="504" customFormat="false" ht="12.8" hidden="false" customHeight="false" outlineLevel="0" collapsed="false">
      <c r="A504" s="0" t="str">
        <f aca="false">denatran!A504</f>
        <v>MINAS GERAIS</v>
      </c>
      <c r="B504" s="0" t="n">
        <f aca="false">denatran!B504</f>
        <v>1996</v>
      </c>
      <c r="C504" s="0" t="n">
        <f aca="false">metadata!$H$2*denatran!$D504</f>
        <v>392883.18894963</v>
      </c>
      <c r="D504" s="0" t="n">
        <f aca="false">IF(B504&gt;2006, 0, metadata!$H$3*denatran!D504)</f>
        <v>29903.8459082897</v>
      </c>
      <c r="E504" s="0" t="n">
        <f aca="false">IF(B504&lt;2003, 0, metadata!$H$4*denatran!D504)</f>
        <v>0</v>
      </c>
      <c r="F504" s="0" t="n">
        <f aca="false">IF(B504&lt;2003, 0, metadata!$H$5*denatran!D504)</f>
        <v>0</v>
      </c>
      <c r="G504" s="0" t="n">
        <f aca="false">IF(B504&lt;2003, 0, metadata!$H$6*(denatran!H504 + denatran!I504 + denatran!X504))</f>
        <v>0</v>
      </c>
      <c r="H504" s="0" t="n">
        <f aca="false">IF(B504&gt;2006, 0, metadata!$H$7*(denatran!H504 + denatran!I504 + denatran!X504))</f>
        <v>2119.48902471904</v>
      </c>
      <c r="I504" s="0" t="n">
        <f aca="false">IF(B504&lt;2003, 0, metadata!$H$8*(denatran!H504 + denatran!I504 + denatran!X504))</f>
        <v>0</v>
      </c>
      <c r="J504" s="0" t="n">
        <f aca="false">IF(B504&lt;2003, 0, metadata!$H$9*(denatran!H504 + denatran!I504 + denatran!X504))</f>
        <v>0</v>
      </c>
      <c r="K504" s="0" t="n">
        <f aca="false">metadata!$H$10*(denatran!H504 + denatran!I504 + denatran!X504)</f>
        <v>46591.1646174171</v>
      </c>
      <c r="L504" s="5" t="n">
        <f aca="false">metadata!$H$11*(denatran!G504 + denatran!F504)</f>
        <v>10243.0560964022</v>
      </c>
      <c r="M504" s="0" t="n">
        <f aca="false">metadata!$H$12*(denatran!G504 + denatran!F504)</f>
        <v>33892.1383263875</v>
      </c>
      <c r="N504" s="0" t="n">
        <f aca="false">metadata!$H$13*(denatran!G504 + denatran!F504)</f>
        <v>19324.0325476033</v>
      </c>
      <c r="O504" s="0" t="n">
        <f aca="false">metadata!$H$14*(denatran!G504 + denatran!F504)</f>
        <v>35645.5963520738</v>
      </c>
      <c r="P504" s="0" t="n">
        <f aca="false">metadata!$H$15*(denatran!G504 + denatran!F504)</f>
        <v>39582.7621288749</v>
      </c>
      <c r="Q504" s="0" t="n">
        <f aca="false">metadata!$H$16*(denatran!L504 + denatran!O504)</f>
        <v>15024.7170055963</v>
      </c>
      <c r="R504" s="0" t="n">
        <f aca="false">metadata!$H$17*(denatran!L504 + denatran!O504)</f>
        <v>3634.67604397015</v>
      </c>
      <c r="S504" s="0" t="n">
        <f aca="false">metadata!$H$18*(denatran!L504 + denatran!O504)</f>
        <v>6803.42301766045</v>
      </c>
      <c r="T504" s="0" t="n">
        <f aca="false">metadata!$H$19*(denatran!M504 + denatran!N504)</f>
        <v>189094.279512187</v>
      </c>
      <c r="U504" s="0" t="n">
        <f aca="false">metadata!$H$20*(denatran!M504 + denatran!N504)</f>
        <v>27013.468501741</v>
      </c>
      <c r="V504" s="0" t="n">
        <f aca="false">metadata!$H$21*(denatran!M504 + denatran!N504)</f>
        <v>9004.48950058033</v>
      </c>
      <c r="W504" s="0" t="n">
        <f aca="false">IF(B504&lt;2010, 0, metadata!$H$22*(denatran!M504 + denatran!N504))</f>
        <v>0</v>
      </c>
      <c r="X504" s="0" t="n">
        <f aca="false">IF(B504&lt;2010, 0, metadata!$H$23*(denatran!M504 + denatran!N504))</f>
        <v>0</v>
      </c>
      <c r="Y504" s="0" t="n">
        <f aca="false">IF(B504&lt;2010, 0, metadata!$H$24*(denatran!M504 + denatran!N504))</f>
        <v>0</v>
      </c>
      <c r="Z504" s="0" t="n">
        <f aca="false">IF(B504&lt;2010, 0, metadata!$H$25*(denatran!M504 + denatran!N504))</f>
        <v>0</v>
      </c>
      <c r="AA504" s="0" t="n">
        <f aca="false">IF(B504&lt;2010, 0, metadata!$H$26*(denatran!M504 + denatran!N504))</f>
        <v>0</v>
      </c>
      <c r="AB504" s="0" t="n">
        <f aca="false">IF(B504&lt;2010, 0, metadata!$H$27*(denatran!M504 + denatran!N504))</f>
        <v>0</v>
      </c>
    </row>
    <row r="505" customFormat="false" ht="12.8" hidden="false" customHeight="false" outlineLevel="0" collapsed="false">
      <c r="A505" s="0" t="str">
        <f aca="false">denatran!A505</f>
        <v>MINAS GERAIS</v>
      </c>
      <c r="B505" s="0" t="n">
        <f aca="false">denatran!B505</f>
        <v>1995</v>
      </c>
      <c r="C505" s="0" t="n">
        <f aca="false">metadata!$H$2*denatran!$D505</f>
        <v>354433.449559624</v>
      </c>
      <c r="D505" s="0" t="n">
        <f aca="false">IF(B505&gt;2006, 0, metadata!$H$3*denatran!D505)</f>
        <v>26977.2888188744</v>
      </c>
      <c r="E505" s="0" t="n">
        <f aca="false">IF(B505&lt;2003, 0, metadata!$H$4*denatran!D505)</f>
        <v>0</v>
      </c>
      <c r="F505" s="0" t="n">
        <f aca="false">IF(B505&lt;2003, 0, metadata!$H$5*denatran!D505)</f>
        <v>0</v>
      </c>
      <c r="G505" s="0" t="n">
        <f aca="false">IF(B505&lt;2003, 0, metadata!$H$6*(denatran!H505 + denatran!I505 + denatran!X505))</f>
        <v>0</v>
      </c>
      <c r="H505" s="0" t="n">
        <f aca="false">IF(B505&gt;2006, 0, metadata!$H$7*(denatran!H505 + denatran!I505 + denatran!X505))</f>
        <v>1912.06401155343</v>
      </c>
      <c r="I505" s="0" t="n">
        <f aca="false">IF(B505&lt;2003, 0, metadata!$H$8*(denatran!H505 + denatran!I505 + denatran!X505))</f>
        <v>0</v>
      </c>
      <c r="J505" s="0" t="n">
        <f aca="false">IF(B505&lt;2003, 0, metadata!$H$9*(denatran!H505 + denatran!I505 + denatran!X505))</f>
        <v>0</v>
      </c>
      <c r="K505" s="0" t="n">
        <f aca="false">metadata!$H$10*(denatran!H505 + denatran!I505 + denatran!X505)</f>
        <v>42031.4934790162</v>
      </c>
      <c r="L505" s="5" t="n">
        <f aca="false">metadata!$H$11*(denatran!G505 + denatran!F505)</f>
        <v>9240.61351667054</v>
      </c>
      <c r="M505" s="0" t="n">
        <f aca="false">metadata!$H$12*(denatran!G505 + denatran!F505)</f>
        <v>30575.2647042214</v>
      </c>
      <c r="N505" s="0" t="n">
        <f aca="false">metadata!$H$13*(denatran!G505 + denatran!F505)</f>
        <v>17432.874981392</v>
      </c>
      <c r="O505" s="0" t="n">
        <f aca="false">metadata!$H$14*(denatran!G505 + denatran!F505)</f>
        <v>32157.1195511124</v>
      </c>
      <c r="P505" s="0" t="n">
        <f aca="false">metadata!$H$15*(denatran!G505 + denatran!F505)</f>
        <v>35708.9723333363</v>
      </c>
      <c r="Q505" s="0" t="n">
        <f aca="false">metadata!$H$16*(denatran!L505 + denatran!O505)</f>
        <v>13554.3144291505</v>
      </c>
      <c r="R505" s="0" t="n">
        <f aca="false">metadata!$H$17*(denatran!L505 + denatran!O505)</f>
        <v>3278.96638117857</v>
      </c>
      <c r="S505" s="0" t="n">
        <f aca="false">metadata!$H$18*(denatran!L505 + denatran!O505)</f>
        <v>6137.60210868143</v>
      </c>
      <c r="T505" s="0" t="n">
        <f aca="false">metadata!$H$19*(denatran!M505 + denatran!N505)</f>
        <v>170588.459024366</v>
      </c>
      <c r="U505" s="0" t="n">
        <f aca="false">metadata!$H$20*(denatran!M505 + denatran!N505)</f>
        <v>24369.7798606237</v>
      </c>
      <c r="V505" s="0" t="n">
        <f aca="false">metadata!$H$21*(denatran!M505 + denatran!N505)</f>
        <v>8123.25995354123</v>
      </c>
      <c r="W505" s="0" t="n">
        <f aca="false">IF(B505&lt;2010, 0, metadata!$H$22*(denatran!M505 + denatran!N505))</f>
        <v>0</v>
      </c>
      <c r="X505" s="0" t="n">
        <f aca="false">IF(B505&lt;2010, 0, metadata!$H$23*(denatran!M505 + denatran!N505))</f>
        <v>0</v>
      </c>
      <c r="Y505" s="0" t="n">
        <f aca="false">IF(B505&lt;2010, 0, metadata!$H$24*(denatran!M505 + denatran!N505))</f>
        <v>0</v>
      </c>
      <c r="Z505" s="0" t="n">
        <f aca="false">IF(B505&lt;2010, 0, metadata!$H$25*(denatran!M505 + denatran!N505))</f>
        <v>0</v>
      </c>
      <c r="AA505" s="0" t="n">
        <f aca="false">IF(B505&lt;2010, 0, metadata!$H$26*(denatran!M505 + denatran!N505))</f>
        <v>0</v>
      </c>
      <c r="AB505" s="0" t="n">
        <f aca="false">IF(B505&lt;2010, 0, metadata!$H$27*(denatran!M505 + denatran!N505))</f>
        <v>0</v>
      </c>
    </row>
    <row r="506" customFormat="false" ht="12.8" hidden="false" customHeight="false" outlineLevel="0" collapsed="false">
      <c r="A506" s="0" t="str">
        <f aca="false">denatran!A506</f>
        <v>MINAS GERAIS</v>
      </c>
      <c r="B506" s="0" t="n">
        <f aca="false">denatran!B506</f>
        <v>1994</v>
      </c>
      <c r="C506" s="0" t="n">
        <f aca="false">metadata!$H$2*denatran!$D506</f>
        <v>319746.616042765</v>
      </c>
      <c r="D506" s="0" t="n">
        <f aca="false">IF(B506&gt;2006, 0, metadata!$H$3*denatran!D506)</f>
        <v>24337.1409232422</v>
      </c>
      <c r="E506" s="0" t="n">
        <f aca="false">IF(B506&lt;2003, 0, metadata!$H$4*denatran!D506)</f>
        <v>0</v>
      </c>
      <c r="F506" s="0" t="n">
        <f aca="false">IF(B506&lt;2003, 0, metadata!$H$5*denatran!D506)</f>
        <v>0</v>
      </c>
      <c r="G506" s="0" t="n">
        <f aca="false">IF(B506&lt;2003, 0, metadata!$H$6*(denatran!H506 + denatran!I506 + denatran!X506))</f>
        <v>0</v>
      </c>
      <c r="H506" s="0" t="n">
        <f aca="false">IF(B506&gt;2006, 0, metadata!$H$7*(denatran!H506 + denatran!I506 + denatran!X506))</f>
        <v>1724.93876667393</v>
      </c>
      <c r="I506" s="0" t="n">
        <f aca="false">IF(B506&lt;2003, 0, metadata!$H$8*(denatran!H506 + denatran!I506 + denatran!X506))</f>
        <v>0</v>
      </c>
      <c r="J506" s="0" t="n">
        <f aca="false">IF(B506&lt;2003, 0, metadata!$H$9*(denatran!H506 + denatran!I506 + denatran!X506))</f>
        <v>0</v>
      </c>
      <c r="K506" s="0" t="n">
        <f aca="false">metadata!$H$10*(denatran!H506 + denatran!I506 + denatran!X506)</f>
        <v>37918.0571806561</v>
      </c>
      <c r="L506" s="5" t="n">
        <f aca="false">metadata!$H$11*(denatran!G506 + denatran!F506)</f>
        <v>8336.27555690785</v>
      </c>
      <c r="M506" s="0" t="n">
        <f aca="false">metadata!$H$12*(denatran!G506 + denatran!F506)</f>
        <v>27582.9988279419</v>
      </c>
      <c r="N506" s="0" t="n">
        <f aca="false">metadata!$H$13*(denatran!G506 + denatran!F506)</f>
        <v>15726.7966387551</v>
      </c>
      <c r="O506" s="0" t="n">
        <f aca="false">metadata!$H$14*(denatran!G506 + denatran!F506)</f>
        <v>29010.0445398878</v>
      </c>
      <c r="P506" s="0" t="n">
        <f aca="false">metadata!$H$15*(denatran!G506 + denatran!F506)</f>
        <v>32214.2932054955</v>
      </c>
      <c r="Q506" s="0" t="n">
        <f aca="false">metadata!$H$16*(denatran!L506 + denatran!O506)</f>
        <v>12227.8136470622</v>
      </c>
      <c r="R506" s="0" t="n">
        <f aca="false">metadata!$H$17*(denatran!L506 + denatran!O506)</f>
        <v>2958.06844924626</v>
      </c>
      <c r="S506" s="0" t="n">
        <f aca="false">metadata!$H$18*(denatran!L506 + denatran!O506)</f>
        <v>5536.9421461382</v>
      </c>
      <c r="T506" s="0" t="n">
        <f aca="false">metadata!$H$19*(denatran!M506 + denatran!N506)</f>
        <v>153893.721308646</v>
      </c>
      <c r="U506" s="0" t="n">
        <f aca="false">metadata!$H$20*(denatran!M506 + denatran!N506)</f>
        <v>21984.8173298066</v>
      </c>
      <c r="V506" s="0" t="n">
        <f aca="false">metadata!$H$21*(denatran!M506 + denatran!N506)</f>
        <v>7328.27244326887</v>
      </c>
      <c r="W506" s="0" t="n">
        <f aca="false">IF(B506&lt;2010, 0, metadata!$H$22*(denatran!M506 + denatran!N506))</f>
        <v>0</v>
      </c>
      <c r="X506" s="0" t="n">
        <f aca="false">IF(B506&lt;2010, 0, metadata!$H$23*(denatran!M506 + denatran!N506))</f>
        <v>0</v>
      </c>
      <c r="Y506" s="0" t="n">
        <f aca="false">IF(B506&lt;2010, 0, metadata!$H$24*(denatran!M506 + denatran!N506))</f>
        <v>0</v>
      </c>
      <c r="Z506" s="0" t="n">
        <f aca="false">IF(B506&lt;2010, 0, metadata!$H$25*(denatran!M506 + denatran!N506))</f>
        <v>0</v>
      </c>
      <c r="AA506" s="0" t="n">
        <f aca="false">IF(B506&lt;2010, 0, metadata!$H$26*(denatran!M506 + denatran!N506))</f>
        <v>0</v>
      </c>
      <c r="AB506" s="0" t="n">
        <f aca="false">IF(B506&lt;2010, 0, metadata!$H$27*(denatran!M506 + denatran!N506))</f>
        <v>0</v>
      </c>
    </row>
    <row r="507" customFormat="false" ht="12.8" hidden="false" customHeight="false" outlineLevel="0" collapsed="false">
      <c r="A507" s="0" t="str">
        <f aca="false">denatran!A507</f>
        <v>MINAS GERAIS</v>
      </c>
      <c r="B507" s="0" t="n">
        <f aca="false">denatran!B507</f>
        <v>1993</v>
      </c>
      <c r="C507" s="0" t="n">
        <f aca="false">metadata!$H$2*denatran!$D507</f>
        <v>288454.429450234</v>
      </c>
      <c r="D507" s="0" t="n">
        <f aca="false">IF(B507&gt;2006, 0, metadata!$H$3*denatran!D507)</f>
        <v>21955.3726208156</v>
      </c>
      <c r="E507" s="0" t="n">
        <f aca="false">IF(B507&lt;2003, 0, metadata!$H$4*denatran!D507)</f>
        <v>0</v>
      </c>
      <c r="F507" s="0" t="n">
        <f aca="false">IF(B507&lt;2003, 0, metadata!$H$5*denatran!D507)</f>
        <v>0</v>
      </c>
      <c r="G507" s="0" t="n">
        <f aca="false">IF(B507&lt;2003, 0, metadata!$H$6*(denatran!H507 + denatran!I507 + denatran!X507))</f>
        <v>0</v>
      </c>
      <c r="H507" s="0" t="n">
        <f aca="false">IF(B507&gt;2006, 0, metadata!$H$7*(denatran!H507 + denatran!I507 + denatran!X507))</f>
        <v>1556.12664157474</v>
      </c>
      <c r="I507" s="0" t="n">
        <f aca="false">IF(B507&lt;2003, 0, metadata!$H$8*(denatran!H507 + denatran!I507 + denatran!X507))</f>
        <v>0</v>
      </c>
      <c r="J507" s="0" t="n">
        <f aca="false">IF(B507&lt;2003, 0, metadata!$H$9*(denatran!H507 + denatran!I507 + denatran!X507))</f>
        <v>0</v>
      </c>
      <c r="K507" s="0" t="n">
        <f aca="false">metadata!$H$10*(denatran!H507 + denatran!I507 + denatran!X507)</f>
        <v>34207.1846929087</v>
      </c>
      <c r="L507" s="5" t="n">
        <f aca="false">metadata!$H$11*(denatran!G507 + denatran!F507)</f>
        <v>7520.44115202201</v>
      </c>
      <c r="M507" s="0" t="n">
        <f aca="false">metadata!$H$12*(denatran!G507 + denatran!F507)</f>
        <v>24883.5727736876</v>
      </c>
      <c r="N507" s="0" t="n">
        <f aca="false">metadata!$H$13*(denatran!G507 + denatran!F507)</f>
        <v>14187.6846349649</v>
      </c>
      <c r="O507" s="0" t="n">
        <f aca="false">metadata!$H$14*(denatran!G507 + denatran!F507)</f>
        <v>26170.959835772</v>
      </c>
      <c r="P507" s="0" t="n">
        <f aca="false">metadata!$H$15*(denatran!G507 + denatran!F507)</f>
        <v>29061.6228616817</v>
      </c>
      <c r="Q507" s="0" t="n">
        <f aca="false">metadata!$H$16*(denatran!L507 + denatran!O507)</f>
        <v>11031.1316274114</v>
      </c>
      <c r="R507" s="0" t="n">
        <f aca="false">metadata!$H$17*(denatran!L507 + denatran!O507)</f>
        <v>2668.57537809859</v>
      </c>
      <c r="S507" s="0" t="n">
        <f aca="false">metadata!$H$18*(denatran!L507 + denatran!O507)</f>
        <v>4995.06611650781</v>
      </c>
      <c r="T507" s="0" t="n">
        <f aca="false">metadata!$H$19*(denatran!M507 + denatran!N507)</f>
        <v>138832.823707262</v>
      </c>
      <c r="U507" s="0" t="n">
        <f aca="false">metadata!$H$20*(denatran!M507 + denatran!N507)</f>
        <v>19833.2605296088</v>
      </c>
      <c r="V507" s="0" t="n">
        <f aca="false">metadata!$H$21*(denatran!M507 + denatran!N507)</f>
        <v>6611.08684320295</v>
      </c>
      <c r="W507" s="0" t="n">
        <f aca="false">IF(B507&lt;2010, 0, metadata!$H$22*(denatran!M507 + denatran!N507))</f>
        <v>0</v>
      </c>
      <c r="X507" s="0" t="n">
        <f aca="false">IF(B507&lt;2010, 0, metadata!$H$23*(denatran!M507 + denatran!N507))</f>
        <v>0</v>
      </c>
      <c r="Y507" s="0" t="n">
        <f aca="false">IF(B507&lt;2010, 0, metadata!$H$24*(denatran!M507 + denatran!N507))</f>
        <v>0</v>
      </c>
      <c r="Z507" s="0" t="n">
        <f aca="false">IF(B507&lt;2010, 0, metadata!$H$25*(denatran!M507 + denatran!N507))</f>
        <v>0</v>
      </c>
      <c r="AA507" s="0" t="n">
        <f aca="false">IF(B507&lt;2010, 0, metadata!$H$26*(denatran!M507 + denatran!N507))</f>
        <v>0</v>
      </c>
      <c r="AB507" s="0" t="n">
        <f aca="false">IF(B507&lt;2010, 0, metadata!$H$27*(denatran!M507 + denatran!N507))</f>
        <v>0</v>
      </c>
    </row>
    <row r="508" customFormat="false" ht="12.8" hidden="false" customHeight="false" outlineLevel="0" collapsed="false">
      <c r="A508" s="0" t="str">
        <f aca="false">denatran!A508</f>
        <v>MINAS GERAIS</v>
      </c>
      <c r="B508" s="0" t="n">
        <f aca="false">denatran!B508</f>
        <v>1992</v>
      </c>
      <c r="C508" s="0" t="n">
        <f aca="false">metadata!$H$2*denatran!$D508</f>
        <v>260224.670707168</v>
      </c>
      <c r="D508" s="0" t="n">
        <f aca="false">IF(B508&gt;2006, 0, metadata!$H$3*denatran!D508)</f>
        <v>19806.6974440086</v>
      </c>
      <c r="E508" s="0" t="n">
        <f aca="false">IF(B508&lt;2003, 0, metadata!$H$4*denatran!D508)</f>
        <v>0</v>
      </c>
      <c r="F508" s="0" t="n">
        <f aca="false">IF(B508&lt;2003, 0, metadata!$H$5*denatran!D508)</f>
        <v>0</v>
      </c>
      <c r="G508" s="0" t="n">
        <f aca="false">IF(B508&lt;2003, 0, metadata!$H$6*(denatran!H508 + denatran!I508 + denatran!X508))</f>
        <v>0</v>
      </c>
      <c r="H508" s="0" t="n">
        <f aca="false">IF(B508&gt;2006, 0, metadata!$H$7*(denatran!H508 + denatran!I508 + denatran!X508))</f>
        <v>1403.83541224942</v>
      </c>
      <c r="I508" s="0" t="n">
        <f aca="false">IF(B508&lt;2003, 0, metadata!$H$8*(denatran!H508 + denatran!I508 + denatran!X508))</f>
        <v>0</v>
      </c>
      <c r="J508" s="0" t="n">
        <f aca="false">IF(B508&lt;2003, 0, metadata!$H$9*(denatran!H508 + denatran!I508 + denatran!X508))</f>
        <v>0</v>
      </c>
      <c r="K508" s="0" t="n">
        <f aca="false">metadata!$H$10*(denatran!H508 + denatran!I508 + denatran!X508)</f>
        <v>30859.4788767743</v>
      </c>
      <c r="L508" s="5" t="n">
        <f aca="false">metadata!$H$11*(denatran!G508 + denatran!F508)</f>
        <v>6784.44885068127</v>
      </c>
      <c r="M508" s="0" t="n">
        <f aca="false">metadata!$H$12*(denatran!G508 + denatran!F508)</f>
        <v>22448.3276037467</v>
      </c>
      <c r="N508" s="0" t="n">
        <f aca="false">metadata!$H$13*(denatran!G508 + denatran!F508)</f>
        <v>12799.1987131813</v>
      </c>
      <c r="O508" s="0" t="n">
        <f aca="false">metadata!$H$14*(denatran!G508 + denatran!F508)</f>
        <v>23609.7237901117</v>
      </c>
      <c r="P508" s="0" t="n">
        <f aca="false">metadata!$H$15*(denatran!G508 + denatran!F508)</f>
        <v>26217.4904154202</v>
      </c>
      <c r="Q508" s="0" t="n">
        <f aca="false">metadata!$H$16*(denatran!L508 + denatran!O508)</f>
        <v>9951.56358230168</v>
      </c>
      <c r="R508" s="0" t="n">
        <f aca="false">metadata!$H$17*(denatran!L508 + denatran!O508)</f>
        <v>2407.41371296145</v>
      </c>
      <c r="S508" s="0" t="n">
        <f aca="false">metadata!$H$18*(denatran!L508 + denatran!O508)</f>
        <v>4506.22109636571</v>
      </c>
      <c r="T508" s="0" t="n">
        <f aca="false">metadata!$H$19*(denatran!M508 + denatran!N508)</f>
        <v>125245.869517153</v>
      </c>
      <c r="U508" s="0" t="n">
        <f aca="false">metadata!$H$20*(denatran!M508 + denatran!N508)</f>
        <v>17892.2670738789</v>
      </c>
      <c r="V508" s="0" t="n">
        <f aca="false">metadata!$H$21*(denatran!M508 + denatran!N508)</f>
        <v>5964.08902462631</v>
      </c>
      <c r="W508" s="0" t="n">
        <f aca="false">IF(B508&lt;2010, 0, metadata!$H$22*(denatran!M508 + denatran!N508))</f>
        <v>0</v>
      </c>
      <c r="X508" s="0" t="n">
        <f aca="false">IF(B508&lt;2010, 0, metadata!$H$23*(denatran!M508 + denatran!N508))</f>
        <v>0</v>
      </c>
      <c r="Y508" s="0" t="n">
        <f aca="false">IF(B508&lt;2010, 0, metadata!$H$24*(denatran!M508 + denatran!N508))</f>
        <v>0</v>
      </c>
      <c r="Z508" s="0" t="n">
        <f aca="false">IF(B508&lt;2010, 0, metadata!$H$25*(denatran!M508 + denatran!N508))</f>
        <v>0</v>
      </c>
      <c r="AA508" s="0" t="n">
        <f aca="false">IF(B508&lt;2010, 0, metadata!$H$26*(denatran!M508 + denatran!N508))</f>
        <v>0</v>
      </c>
      <c r="AB508" s="0" t="n">
        <f aca="false">IF(B508&lt;2010, 0, metadata!$H$27*(denatran!M508 + denatran!N508))</f>
        <v>0</v>
      </c>
    </row>
    <row r="509" customFormat="false" ht="12.8" hidden="false" customHeight="false" outlineLevel="0" collapsed="false">
      <c r="A509" s="0" t="str">
        <f aca="false">denatran!A509</f>
        <v>MINAS GERAIS</v>
      </c>
      <c r="B509" s="0" t="n">
        <f aca="false">denatran!B509</f>
        <v>1991</v>
      </c>
      <c r="C509" s="0" t="n">
        <f aca="false">metadata!$H$2*denatran!$D509</f>
        <v>234757.633549659</v>
      </c>
      <c r="D509" s="0" t="n">
        <f aca="false">IF(B509&gt;2006, 0, metadata!$H$3*denatran!D509)</f>
        <v>17868.3035999379</v>
      </c>
      <c r="E509" s="0" t="n">
        <f aca="false">IF(B509&lt;2003, 0, metadata!$H$4*denatran!D509)</f>
        <v>0</v>
      </c>
      <c r="F509" s="0" t="n">
        <f aca="false">IF(B509&lt;2003, 0, metadata!$H$5*denatran!D509)</f>
        <v>0</v>
      </c>
      <c r="G509" s="0" t="n">
        <f aca="false">IF(B509&lt;2003, 0, metadata!$H$6*(denatran!H509 + denatran!I509 + denatran!X509))</f>
        <v>0</v>
      </c>
      <c r="H509" s="0" t="n">
        <f aca="false">IF(B509&gt;2006, 0, metadata!$H$7*(denatran!H509 + denatran!I509 + denatran!X509))</f>
        <v>1266.44825172529</v>
      </c>
      <c r="I509" s="0" t="n">
        <f aca="false">IF(B509&lt;2003, 0, metadata!$H$8*(denatran!H509 + denatran!I509 + denatran!X509))</f>
        <v>0</v>
      </c>
      <c r="J509" s="0" t="n">
        <f aca="false">IF(B509&lt;2003, 0, metadata!$H$9*(denatran!H509 + denatran!I509 + denatran!X509))</f>
        <v>0</v>
      </c>
      <c r="K509" s="0" t="n">
        <f aca="false">metadata!$H$10*(denatran!H509 + denatran!I509 + denatran!X509)</f>
        <v>27839.3982169334</v>
      </c>
      <c r="L509" s="5" t="n">
        <f aca="false">metadata!$H$11*(denatran!G509 + denatran!F509)</f>
        <v>6120.48485947327</v>
      </c>
      <c r="M509" s="0" t="n">
        <f aca="false">metadata!$H$12*(denatran!G509 + denatran!F509)</f>
        <v>20251.4091038406</v>
      </c>
      <c r="N509" s="0" t="n">
        <f aca="false">metadata!$H$13*(denatran!G509 + denatran!F509)</f>
        <v>11546.5977652038</v>
      </c>
      <c r="O509" s="0" t="n">
        <f aca="false">metadata!$H$14*(denatran!G509 + denatran!F509)</f>
        <v>21299.144584046</v>
      </c>
      <c r="P509" s="0" t="n">
        <f aca="false">metadata!$H$15*(denatran!G509 + denatran!F509)</f>
        <v>23651.7006278044</v>
      </c>
      <c r="Q509" s="0" t="n">
        <f aca="false">metadata!$H$16*(denatran!L509 + denatran!O509)</f>
        <v>8977.64808521579</v>
      </c>
      <c r="R509" s="0" t="n">
        <f aca="false">metadata!$H$17*(denatran!L509 + denatran!O509)</f>
        <v>2171.81078448094</v>
      </c>
      <c r="S509" s="0" t="n">
        <f aca="false">metadata!$H$18*(denatran!L509 + denatran!O509)</f>
        <v>4065.21717544911</v>
      </c>
      <c r="T509" s="0" t="n">
        <f aca="false">metadata!$H$19*(denatran!M509 + denatran!N509)</f>
        <v>112988.610418121</v>
      </c>
      <c r="U509" s="0" t="n">
        <f aca="false">metadata!$H$20*(denatran!M509 + denatran!N509)</f>
        <v>16141.2300597316</v>
      </c>
      <c r="V509" s="0" t="n">
        <f aca="false">metadata!$H$21*(denatran!M509 + denatran!N509)</f>
        <v>5380.41001991053</v>
      </c>
      <c r="W509" s="0" t="n">
        <f aca="false">IF(B509&lt;2010, 0, metadata!$H$22*(denatran!M509 + denatran!N509))</f>
        <v>0</v>
      </c>
      <c r="X509" s="0" t="n">
        <f aca="false">IF(B509&lt;2010, 0, metadata!$H$23*(denatran!M509 + denatran!N509))</f>
        <v>0</v>
      </c>
      <c r="Y509" s="0" t="n">
        <f aca="false">IF(B509&lt;2010, 0, metadata!$H$24*(denatran!M509 + denatran!N509))</f>
        <v>0</v>
      </c>
      <c r="Z509" s="0" t="n">
        <f aca="false">IF(B509&lt;2010, 0, metadata!$H$25*(denatran!M509 + denatran!N509))</f>
        <v>0</v>
      </c>
      <c r="AA509" s="0" t="n">
        <f aca="false">IF(B509&lt;2010, 0, metadata!$H$26*(denatran!M509 + denatran!N509))</f>
        <v>0</v>
      </c>
      <c r="AB509" s="0" t="n">
        <f aca="false">IF(B509&lt;2010, 0, metadata!$H$27*(denatran!M509 + denatran!N509))</f>
        <v>0</v>
      </c>
    </row>
    <row r="510" customFormat="false" ht="12.8" hidden="false" customHeight="false" outlineLevel="0" collapsed="false">
      <c r="A510" s="0" t="str">
        <f aca="false">denatran!A510</f>
        <v>MINAS GERAIS</v>
      </c>
      <c r="B510" s="0" t="n">
        <f aca="false">denatran!B510</f>
        <v>1990</v>
      </c>
      <c r="C510" s="0" t="n">
        <f aca="false">metadata!$H$2*denatran!$D510</f>
        <v>211782.942639796</v>
      </c>
      <c r="D510" s="0" t="n">
        <f aca="false">IF(B510&gt;2006, 0, metadata!$H$3*denatran!D510)</f>
        <v>16119.6117849588</v>
      </c>
      <c r="E510" s="0" t="n">
        <f aca="false">IF(B510&lt;2003, 0, metadata!$H$4*denatran!D510)</f>
        <v>0</v>
      </c>
      <c r="F510" s="0" t="n">
        <f aca="false">IF(B510&lt;2003, 0, metadata!$H$5*denatran!D510)</f>
        <v>0</v>
      </c>
      <c r="G510" s="0" t="n">
        <f aca="false">IF(B510&lt;2003, 0, metadata!$H$6*(denatran!H510 + denatran!I510 + denatran!X510))</f>
        <v>0</v>
      </c>
      <c r="H510" s="0" t="n">
        <f aca="false">IF(B510&gt;2006, 0, metadata!$H$7*(denatran!H510 + denatran!I510 + denatran!X510))</f>
        <v>1142.50656473189</v>
      </c>
      <c r="I510" s="0" t="n">
        <f aca="false">IF(B510&lt;2003, 0, metadata!$H$8*(denatran!H510 + denatran!I510 + denatran!X510))</f>
        <v>0</v>
      </c>
      <c r="J510" s="0" t="n">
        <f aca="false">IF(B510&lt;2003, 0, metadata!$H$9*(denatran!H510 + denatran!I510 + denatran!X510))</f>
        <v>0</v>
      </c>
      <c r="K510" s="0" t="n">
        <f aca="false">metadata!$H$10*(denatran!H510 + denatran!I510 + denatran!X510)</f>
        <v>25114.879488918</v>
      </c>
      <c r="L510" s="5" t="n">
        <f aca="false">metadata!$H$11*(denatran!G510 + denatran!F510)</f>
        <v>5521.50008637474</v>
      </c>
      <c r="M510" s="0" t="n">
        <f aca="false">metadata!$H$12*(denatran!G510 + denatran!F510)</f>
        <v>18269.4932972498</v>
      </c>
      <c r="N510" s="0" t="n">
        <f aca="false">metadata!$H$13*(denatran!G510 + denatran!F510)</f>
        <v>10416.5833298694</v>
      </c>
      <c r="O510" s="0" t="n">
        <f aca="false">metadata!$H$14*(denatran!G510 + denatran!F510)</f>
        <v>19214.6915417153</v>
      </c>
      <c r="P510" s="0" t="n">
        <f aca="false">metadata!$H$15*(denatran!G510 + denatran!F510)</f>
        <v>21337.0133343603</v>
      </c>
      <c r="Q510" s="0" t="n">
        <f aca="false">metadata!$H$16*(denatran!L510 + denatran!O510)</f>
        <v>8099.04538873852</v>
      </c>
      <c r="R510" s="0" t="n">
        <f aca="false">metadata!$H$17*(denatran!L510 + denatran!O510)</f>
        <v>1959.26527218517</v>
      </c>
      <c r="S510" s="0" t="n">
        <f aca="false">metadata!$H$18*(denatran!L510 + denatran!O510)</f>
        <v>3667.37235704983</v>
      </c>
      <c r="T510" s="0" t="n">
        <f aca="false">metadata!$H$19*(denatran!M510 + denatran!N510)</f>
        <v>101930.915034844</v>
      </c>
      <c r="U510" s="0" t="n">
        <f aca="false">metadata!$H$20*(denatran!M510 + denatran!N510)</f>
        <v>14561.559290692</v>
      </c>
      <c r="V510" s="0" t="n">
        <f aca="false">metadata!$H$21*(denatran!M510 + denatran!N510)</f>
        <v>4853.85309689732</v>
      </c>
      <c r="W510" s="0" t="n">
        <f aca="false">IF(B510&lt;2010, 0, metadata!$H$22*(denatran!M510 + denatran!N510))</f>
        <v>0</v>
      </c>
      <c r="X510" s="0" t="n">
        <f aca="false">IF(B510&lt;2010, 0, metadata!$H$23*(denatran!M510 + denatran!N510))</f>
        <v>0</v>
      </c>
      <c r="Y510" s="0" t="n">
        <f aca="false">IF(B510&lt;2010, 0, metadata!$H$24*(denatran!M510 + denatran!N510))</f>
        <v>0</v>
      </c>
      <c r="Z510" s="0" t="n">
        <f aca="false">IF(B510&lt;2010, 0, metadata!$H$25*(denatran!M510 + denatran!N510))</f>
        <v>0</v>
      </c>
      <c r="AA510" s="0" t="n">
        <f aca="false">IF(B510&lt;2010, 0, metadata!$H$26*(denatran!M510 + denatran!N510))</f>
        <v>0</v>
      </c>
      <c r="AB510" s="0" t="n">
        <f aca="false">IF(B510&lt;2010, 0, metadata!$H$27*(denatran!M510 + denatran!N510))</f>
        <v>0</v>
      </c>
    </row>
    <row r="511" customFormat="false" ht="12.8" hidden="false" customHeight="false" outlineLevel="0" collapsed="false">
      <c r="A511" s="0" t="str">
        <f aca="false">denatran!A511</f>
        <v>MINAS GERAIS</v>
      </c>
      <c r="B511" s="0" t="n">
        <f aca="false">denatran!B511</f>
        <v>1989</v>
      </c>
      <c r="C511" s="0" t="n">
        <f aca="false">metadata!$H$2*denatran!$D511</f>
        <v>191056.683077714</v>
      </c>
      <c r="D511" s="0" t="n">
        <f aca="false">IF(B511&gt;2006, 0, metadata!$H$3*denatran!D511)</f>
        <v>14542.056700821</v>
      </c>
      <c r="E511" s="0" t="n">
        <f aca="false">IF(B511&lt;2003, 0, metadata!$H$4*denatran!D511)</f>
        <v>0</v>
      </c>
      <c r="F511" s="0" t="n">
        <f aca="false">IF(B511&lt;2003, 0, metadata!$H$5*denatran!D511)</f>
        <v>0</v>
      </c>
      <c r="G511" s="0" t="n">
        <f aca="false">IF(B511&lt;2003, 0, metadata!$H$6*(denatran!H511 + denatran!I511 + denatran!X511))</f>
        <v>0</v>
      </c>
      <c r="H511" s="0" t="n">
        <f aca="false">IF(B511&gt;2006, 0, metadata!$H$7*(denatran!H511 + denatran!I511 + denatran!X511))</f>
        <v>1030.69450226427</v>
      </c>
      <c r="I511" s="0" t="n">
        <f aca="false">IF(B511&lt;2003, 0, metadata!$H$8*(denatran!H511 + denatran!I511 + denatran!X511))</f>
        <v>0</v>
      </c>
      <c r="J511" s="0" t="n">
        <f aca="false">IF(B511&lt;2003, 0, metadata!$H$9*(denatran!H511 + denatran!I511 + denatran!X511))</f>
        <v>0</v>
      </c>
      <c r="K511" s="0" t="n">
        <f aca="false">metadata!$H$10*(denatran!H511 + denatran!I511 + denatran!X511)</f>
        <v>22656.9973541747</v>
      </c>
      <c r="L511" s="5" t="n">
        <f aca="false">metadata!$H$11*(denatran!G511 + denatran!F511)</f>
        <v>4981.13530280996</v>
      </c>
      <c r="M511" s="0" t="n">
        <f aca="false">metadata!$H$12*(denatran!G511 + denatran!F511)</f>
        <v>16481.5388216594</v>
      </c>
      <c r="N511" s="0" t="n">
        <f aca="false">metadata!$H$13*(denatran!G511 + denatran!F511)</f>
        <v>9397.15840756988</v>
      </c>
      <c r="O511" s="0" t="n">
        <f aca="false">metadata!$H$14*(denatran!G511 + denatran!F511)</f>
        <v>17334.2346959707</v>
      </c>
      <c r="P511" s="0" t="n">
        <f aca="false">metadata!$H$15*(denatran!G511 + denatran!F511)</f>
        <v>19248.8542449867</v>
      </c>
      <c r="Q511" s="0" t="n">
        <f aca="false">metadata!$H$16*(denatran!L511 + denatran!O511)</f>
        <v>7306.42765078598</v>
      </c>
      <c r="R511" s="0" t="n">
        <f aca="false">metadata!$H$17*(denatran!L511 + denatran!O511)</f>
        <v>1767.52064876971</v>
      </c>
      <c r="S511" s="0" t="n">
        <f aca="false">metadata!$H$18*(denatran!L511 + denatran!O511)</f>
        <v>3308.46285076204</v>
      </c>
      <c r="T511" s="0" t="n">
        <f aca="false">metadata!$H$19*(denatran!M511 + denatran!N511)</f>
        <v>91955.3873739313</v>
      </c>
      <c r="U511" s="0" t="n">
        <f aca="false">metadata!$H$20*(denatran!M511 + denatran!N511)</f>
        <v>13136.4839105616</v>
      </c>
      <c r="V511" s="0" t="n">
        <f aca="false">metadata!$H$21*(denatran!M511 + denatran!N511)</f>
        <v>4378.8279701872</v>
      </c>
      <c r="W511" s="0" t="n">
        <f aca="false">IF(B511&lt;2010, 0, metadata!$H$22*(denatran!M511 + denatran!N511))</f>
        <v>0</v>
      </c>
      <c r="X511" s="0" t="n">
        <f aca="false">IF(B511&lt;2010, 0, metadata!$H$23*(denatran!M511 + denatran!N511))</f>
        <v>0</v>
      </c>
      <c r="Y511" s="0" t="n">
        <f aca="false">IF(B511&lt;2010, 0, metadata!$H$24*(denatran!M511 + denatran!N511))</f>
        <v>0</v>
      </c>
      <c r="Z511" s="0" t="n">
        <f aca="false">IF(B511&lt;2010, 0, metadata!$H$25*(denatran!M511 + denatran!N511))</f>
        <v>0</v>
      </c>
      <c r="AA511" s="0" t="n">
        <f aca="false">IF(B511&lt;2010, 0, metadata!$H$26*(denatran!M511 + denatran!N511))</f>
        <v>0</v>
      </c>
      <c r="AB511" s="0" t="n">
        <f aca="false">IF(B511&lt;2010, 0, metadata!$H$27*(denatran!M511 + denatran!N511))</f>
        <v>0</v>
      </c>
    </row>
    <row r="512" customFormat="false" ht="12.8" hidden="false" customHeight="false" outlineLevel="0" collapsed="false">
      <c r="A512" s="0" t="str">
        <f aca="false">denatran!A512</f>
        <v>MINAS GERAIS</v>
      </c>
      <c r="B512" s="0" t="n">
        <f aca="false">denatran!B512</f>
        <v>1988</v>
      </c>
      <c r="C512" s="0" t="n">
        <f aca="false">metadata!$H$2*denatran!$D512</f>
        <v>172358.810835593</v>
      </c>
      <c r="D512" s="0" t="n">
        <f aca="false">IF(B512&gt;2006, 0, metadata!$H$3*denatran!D512)</f>
        <v>13118.8899528721</v>
      </c>
      <c r="E512" s="0" t="n">
        <f aca="false">IF(B512&lt;2003, 0, metadata!$H$4*denatran!D512)</f>
        <v>0</v>
      </c>
      <c r="F512" s="0" t="n">
        <f aca="false">IF(B512&lt;2003, 0, metadata!$H$5*denatran!D512)</f>
        <v>0</v>
      </c>
      <c r="G512" s="0" t="n">
        <f aca="false">IF(B512&lt;2003, 0, metadata!$H$6*(denatran!H512 + denatran!I512 + denatran!X512))</f>
        <v>0</v>
      </c>
      <c r="H512" s="0" t="n">
        <f aca="false">IF(B512&gt;2006, 0, metadata!$H$7*(denatran!H512 + denatran!I512 + denatran!X512))</f>
        <v>929.824991637657</v>
      </c>
      <c r="I512" s="0" t="n">
        <f aca="false">IF(B512&lt;2003, 0, metadata!$H$8*(denatran!H512 + denatran!I512 + denatran!X512))</f>
        <v>0</v>
      </c>
      <c r="J512" s="0" t="n">
        <f aca="false">IF(B512&lt;2003, 0, metadata!$H$9*(denatran!H512 + denatran!I512 + denatran!X512))</f>
        <v>0</v>
      </c>
      <c r="K512" s="0" t="n">
        <f aca="false">metadata!$H$10*(denatran!H512 + denatran!I512 + denatran!X512)</f>
        <v>20439.6572690539</v>
      </c>
      <c r="L512" s="5" t="n">
        <f aca="false">metadata!$H$11*(denatran!G512 + denatran!F512)</f>
        <v>4493.65362976756</v>
      </c>
      <c r="M512" s="0" t="n">
        <f aca="false">metadata!$H$12*(denatran!G512 + denatran!F512)</f>
        <v>14868.5635397867</v>
      </c>
      <c r="N512" s="0" t="n">
        <f aca="false">metadata!$H$13*(denatran!G512 + denatran!F512)</f>
        <v>8477.50009196812</v>
      </c>
      <c r="O512" s="0" t="n">
        <f aca="false">metadata!$H$14*(denatran!G512 + denatran!F512)</f>
        <v>15637.8098416339</v>
      </c>
      <c r="P512" s="0" t="n">
        <f aca="false">metadata!$H$15*(denatran!G512 + denatran!F512)</f>
        <v>17365.0540466259</v>
      </c>
      <c r="Q512" s="0" t="n">
        <f aca="false">metadata!$H$16*(denatran!L512 + denatran!O512)</f>
        <v>6591.37990390804</v>
      </c>
      <c r="R512" s="0" t="n">
        <f aca="false">metadata!$H$17*(denatran!L512 + denatran!O512)</f>
        <v>1594.54122327344</v>
      </c>
      <c r="S512" s="0" t="n">
        <f aca="false">metadata!$H$18*(denatran!L512 + denatran!O512)</f>
        <v>2984.67822985879</v>
      </c>
      <c r="T512" s="0" t="n">
        <f aca="false">metadata!$H$19*(denatran!M512 + denatran!N512)</f>
        <v>82956.1204684489</v>
      </c>
      <c r="U512" s="0" t="n">
        <f aca="false">metadata!$H$20*(denatran!M512 + denatran!N512)</f>
        <v>11850.8743526356</v>
      </c>
      <c r="V512" s="0" t="n">
        <f aca="false">metadata!$H$21*(denatran!M512 + denatran!N512)</f>
        <v>3950.29145087852</v>
      </c>
      <c r="W512" s="0" t="n">
        <f aca="false">IF(B512&lt;2010, 0, metadata!$H$22*(denatran!M512 + denatran!N512))</f>
        <v>0</v>
      </c>
      <c r="X512" s="0" t="n">
        <f aca="false">IF(B512&lt;2010, 0, metadata!$H$23*(denatran!M512 + denatran!N512))</f>
        <v>0</v>
      </c>
      <c r="Y512" s="0" t="n">
        <f aca="false">IF(B512&lt;2010, 0, metadata!$H$24*(denatran!M512 + denatran!N512))</f>
        <v>0</v>
      </c>
      <c r="Z512" s="0" t="n">
        <f aca="false">IF(B512&lt;2010, 0, metadata!$H$25*(denatran!M512 + denatran!N512))</f>
        <v>0</v>
      </c>
      <c r="AA512" s="0" t="n">
        <f aca="false">IF(B512&lt;2010, 0, metadata!$H$26*(denatran!M512 + denatran!N512))</f>
        <v>0</v>
      </c>
      <c r="AB512" s="0" t="n">
        <f aca="false">IF(B512&lt;2010, 0, metadata!$H$27*(denatran!M512 + denatran!N512))</f>
        <v>0</v>
      </c>
    </row>
    <row r="513" customFormat="false" ht="12.8" hidden="false" customHeight="false" outlineLevel="0" collapsed="false">
      <c r="A513" s="0" t="str">
        <f aca="false">denatran!A513</f>
        <v>MINAS GERAIS</v>
      </c>
      <c r="B513" s="0" t="n">
        <f aca="false">denatran!B513</f>
        <v>1987</v>
      </c>
      <c r="C513" s="0" t="n">
        <f aca="false">metadata!$H$2*denatran!$D513</f>
        <v>155490.816621034</v>
      </c>
      <c r="D513" s="0" t="n">
        <f aca="false">IF(B513&gt;2006, 0, metadata!$H$3*denatran!D513)</f>
        <v>11835.0022377406</v>
      </c>
      <c r="E513" s="0" t="n">
        <f aca="false">IF(B513&lt;2003, 0, metadata!$H$4*denatran!D513)</f>
        <v>0</v>
      </c>
      <c r="F513" s="0" t="n">
        <f aca="false">IF(B513&lt;2003, 0, metadata!$H$5*denatran!D513)</f>
        <v>0</v>
      </c>
      <c r="G513" s="0" t="n">
        <f aca="false">IF(B513&lt;2003, 0, metadata!$H$6*(denatran!H513 + denatran!I513 + denatran!X513))</f>
        <v>0</v>
      </c>
      <c r="H513" s="0" t="n">
        <f aca="false">IF(B513&gt;2006, 0, metadata!$H$7*(denatran!H513 + denatran!I513 + denatran!X513))</f>
        <v>838.827133718706</v>
      </c>
      <c r="I513" s="0" t="n">
        <f aca="false">IF(B513&lt;2003, 0, metadata!$H$8*(denatran!H513 + denatran!I513 + denatran!X513))</f>
        <v>0</v>
      </c>
      <c r="J513" s="0" t="n">
        <f aca="false">IF(B513&lt;2003, 0, metadata!$H$9*(denatran!H513 + denatran!I513 + denatran!X513))</f>
        <v>0</v>
      </c>
      <c r="K513" s="0" t="n">
        <f aca="false">metadata!$H$10*(denatran!H513 + denatran!I513 + denatran!X513)</f>
        <v>18439.3184474381</v>
      </c>
      <c r="L513" s="5" t="n">
        <f aca="false">metadata!$H$11*(denatran!G513 + denatran!F513)</f>
        <v>4053.87963120212</v>
      </c>
      <c r="M513" s="0" t="n">
        <f aca="false">metadata!$H$12*(denatran!G513 + denatran!F513)</f>
        <v>13413.4430121384</v>
      </c>
      <c r="N513" s="0" t="n">
        <f aca="false">metadata!$H$13*(denatran!G513 + denatran!F513)</f>
        <v>7647.84466668415</v>
      </c>
      <c r="O513" s="0" t="n">
        <f aca="false">metadata!$H$14*(denatran!G513 + denatran!F513)</f>
        <v>14107.4065819556</v>
      </c>
      <c r="P513" s="0" t="n">
        <f aca="false">metadata!$H$15*(denatran!G513 + denatran!F513)</f>
        <v>15665.6130388007</v>
      </c>
      <c r="Q513" s="0" t="n">
        <f aca="false">metadata!$H$16*(denatran!L513 + denatran!O513)</f>
        <v>5946.31071628679</v>
      </c>
      <c r="R513" s="0" t="n">
        <f aca="false">metadata!$H$17*(denatran!L513 + denatran!O513)</f>
        <v>1438.49052880266</v>
      </c>
      <c r="S513" s="0" t="n">
        <f aca="false">metadata!$H$18*(denatran!L513 + denatran!O513)</f>
        <v>2692.58097721761</v>
      </c>
      <c r="T513" s="0" t="n">
        <f aca="false">metadata!$H$19*(denatran!M513 + denatran!N513)</f>
        <v>74837.5719977309</v>
      </c>
      <c r="U513" s="0" t="n">
        <f aca="false">metadata!$H$20*(denatran!M513 + denatran!N513)</f>
        <v>10691.0817139616</v>
      </c>
      <c r="V513" s="0" t="n">
        <f aca="false">metadata!$H$21*(denatran!M513 + denatran!N513)</f>
        <v>3563.69390465385</v>
      </c>
      <c r="W513" s="0" t="n">
        <f aca="false">IF(B513&lt;2010, 0, metadata!$H$22*(denatran!M513 + denatran!N513))</f>
        <v>0</v>
      </c>
      <c r="X513" s="0" t="n">
        <f aca="false">IF(B513&lt;2010, 0, metadata!$H$23*(denatran!M513 + denatran!N513))</f>
        <v>0</v>
      </c>
      <c r="Y513" s="0" t="n">
        <f aca="false">IF(B513&lt;2010, 0, metadata!$H$24*(denatran!M513 + denatran!N513))</f>
        <v>0</v>
      </c>
      <c r="Z513" s="0" t="n">
        <f aca="false">IF(B513&lt;2010, 0, metadata!$H$25*(denatran!M513 + denatran!N513))</f>
        <v>0</v>
      </c>
      <c r="AA513" s="0" t="n">
        <f aca="false">IF(B513&lt;2010, 0, metadata!$H$26*(denatran!M513 + denatran!N513))</f>
        <v>0</v>
      </c>
      <c r="AB513" s="0" t="n">
        <f aca="false">IF(B513&lt;2010, 0, metadata!$H$27*(denatran!M513 + denatran!N513))</f>
        <v>0</v>
      </c>
    </row>
    <row r="514" customFormat="false" ht="12.8" hidden="false" customHeight="false" outlineLevel="0" collapsed="false">
      <c r="A514" s="0" t="str">
        <f aca="false">denatran!A514</f>
        <v>MINAS GERAIS</v>
      </c>
      <c r="B514" s="0" t="n">
        <f aca="false">denatran!B514</f>
        <v>1986</v>
      </c>
      <c r="C514" s="0" t="n">
        <f aca="false">metadata!$H$2*denatran!$D514</f>
        <v>140273.618367778</v>
      </c>
      <c r="D514" s="0" t="n">
        <f aca="false">IF(B514&gt;2006, 0, metadata!$H$3*denatran!D514)</f>
        <v>10676.7629327252</v>
      </c>
      <c r="E514" s="0" t="n">
        <f aca="false">IF(B514&lt;2003, 0, metadata!$H$4*denatran!D514)</f>
        <v>0</v>
      </c>
      <c r="F514" s="0" t="n">
        <f aca="false">IF(B514&lt;2003, 0, metadata!$H$5*denatran!D514)</f>
        <v>0</v>
      </c>
      <c r="G514" s="0" t="n">
        <f aca="false">IF(B514&lt;2003, 0, metadata!$H$6*(denatran!H514 + denatran!I514 + denatran!X514))</f>
        <v>0</v>
      </c>
      <c r="H514" s="0" t="n">
        <f aca="false">IF(B514&gt;2006, 0, metadata!$H$7*(denatran!H514 + denatran!I514 + denatran!X514))</f>
        <v>756.73483353407</v>
      </c>
      <c r="I514" s="0" t="n">
        <f aca="false">IF(B514&lt;2003, 0, metadata!$H$8*(denatran!H514 + denatran!I514 + denatran!X514))</f>
        <v>0</v>
      </c>
      <c r="J514" s="0" t="n">
        <f aca="false">IF(B514&lt;2003, 0, metadata!$H$9*(denatran!H514 + denatran!I514 + denatran!X514))</f>
        <v>0</v>
      </c>
      <c r="K514" s="0" t="n">
        <f aca="false">metadata!$H$10*(denatran!H514 + denatran!I514 + denatran!X514)</f>
        <v>16634.7439357905</v>
      </c>
      <c r="L514" s="5" t="n">
        <f aca="false">metadata!$H$11*(denatran!G514 + denatran!F514)</f>
        <v>3657.14436809531</v>
      </c>
      <c r="M514" s="0" t="n">
        <f aca="false">metadata!$H$12*(denatran!G514 + denatran!F514)</f>
        <v>12100.7286923472</v>
      </c>
      <c r="N514" s="0" t="n">
        <f aca="false">metadata!$H$13*(denatran!G514 + denatran!F514)</f>
        <v>6899.38394706055</v>
      </c>
      <c r="O514" s="0" t="n">
        <f aca="false">metadata!$H$14*(denatran!G514 + denatran!F514)</f>
        <v>12726.7771180297</v>
      </c>
      <c r="P514" s="0" t="n">
        <f aca="false">metadata!$H$15*(denatran!G514 + denatran!F514)</f>
        <v>14132.488803231</v>
      </c>
      <c r="Q514" s="0" t="n">
        <f aca="false">metadata!$H$16*(denatran!L514 + denatran!O514)</f>
        <v>5364.37159594804</v>
      </c>
      <c r="R514" s="0" t="n">
        <f aca="false">metadata!$H$17*(denatran!L514 + denatran!O514)</f>
        <v>1297.71182535311</v>
      </c>
      <c r="S514" s="0" t="n">
        <f aca="false">metadata!$H$18*(denatran!L514 + denatran!O514)</f>
        <v>2429.0699903075</v>
      </c>
      <c r="T514" s="0" t="n">
        <f aca="false">metadata!$H$19*(denatran!M514 + denatran!N514)</f>
        <v>67513.5499453074</v>
      </c>
      <c r="U514" s="0" t="n">
        <f aca="false">metadata!$H$20*(denatran!M514 + denatran!N514)</f>
        <v>9644.79284932962</v>
      </c>
      <c r="V514" s="0" t="n">
        <f aca="false">metadata!$H$21*(denatran!M514 + denatran!N514)</f>
        <v>3214.93094977654</v>
      </c>
      <c r="W514" s="0" t="n">
        <f aca="false">IF(B514&lt;2010, 0, metadata!$H$22*(denatran!M514 + denatran!N514))</f>
        <v>0</v>
      </c>
      <c r="X514" s="0" t="n">
        <f aca="false">IF(B514&lt;2010, 0, metadata!$H$23*(denatran!M514 + denatran!N514))</f>
        <v>0</v>
      </c>
      <c r="Y514" s="0" t="n">
        <f aca="false">IF(B514&lt;2010, 0, metadata!$H$24*(denatran!M514 + denatran!N514))</f>
        <v>0</v>
      </c>
      <c r="Z514" s="0" t="n">
        <f aca="false">IF(B514&lt;2010, 0, metadata!$H$25*(denatran!M514 + denatran!N514))</f>
        <v>0</v>
      </c>
      <c r="AA514" s="0" t="n">
        <f aca="false">IF(B514&lt;2010, 0, metadata!$H$26*(denatran!M514 + denatran!N514))</f>
        <v>0</v>
      </c>
      <c r="AB514" s="0" t="n">
        <f aca="false">IF(B514&lt;2010, 0, metadata!$H$27*(denatran!M514 + denatran!N514))</f>
        <v>0</v>
      </c>
    </row>
    <row r="515" customFormat="false" ht="12.8" hidden="false" customHeight="false" outlineLevel="0" collapsed="false">
      <c r="A515" s="0" t="str">
        <f aca="false">denatran!A515</f>
        <v>MINAS GERAIS</v>
      </c>
      <c r="B515" s="0" t="n">
        <f aca="false">denatran!B515</f>
        <v>1985</v>
      </c>
      <c r="C515" s="0" t="n">
        <f aca="false">metadata!$H$2*denatran!$D515</f>
        <v>126545.659979043</v>
      </c>
      <c r="D515" s="0" t="n">
        <f aca="false">IF(B515&gt;2006, 0, metadata!$H$3*denatran!D515)</f>
        <v>9631.87538385939</v>
      </c>
      <c r="E515" s="0" t="n">
        <f aca="false">IF(B515&lt;2003, 0, metadata!$H$4*denatran!D515)</f>
        <v>0</v>
      </c>
      <c r="F515" s="0" t="n">
        <f aca="false">IF(B515&lt;2003, 0, metadata!$H$5*denatran!D515)</f>
        <v>0</v>
      </c>
      <c r="G515" s="0" t="n">
        <f aca="false">IF(B515&lt;2003, 0, metadata!$H$6*(denatran!H515 + denatran!I515 + denatran!X515))</f>
        <v>0</v>
      </c>
      <c r="H515" s="0" t="n">
        <f aca="false">IF(B515&gt;2006, 0, metadata!$H$7*(denatran!H515 + denatran!I515 + denatran!X515))</f>
        <v>682.67654355095</v>
      </c>
      <c r="I515" s="0" t="n">
        <f aca="false">IF(B515&lt;2003, 0, metadata!$H$8*(denatran!H515 + denatran!I515 + denatran!X515))</f>
        <v>0</v>
      </c>
      <c r="J515" s="0" t="n">
        <f aca="false">IF(B515&lt;2003, 0, metadata!$H$9*(denatran!H515 + denatran!I515 + denatran!X515))</f>
        <v>0</v>
      </c>
      <c r="K515" s="0" t="n">
        <f aca="false">metadata!$H$10*(denatran!H515 + denatran!I515 + denatran!X515)</f>
        <v>15006.7751472542</v>
      </c>
      <c r="L515" s="5" t="n">
        <f aca="false">metadata!$H$11*(denatran!G515 + denatran!F515)</f>
        <v>3299.23582983275</v>
      </c>
      <c r="M515" s="0" t="n">
        <f aca="false">metadata!$H$12*(denatran!G515 + denatran!F515)</f>
        <v>10916.4839149267</v>
      </c>
      <c r="N515" s="0" t="n">
        <f aca="false">metadata!$H$13*(denatran!G515 + denatran!F515)</f>
        <v>6224.17176650049</v>
      </c>
      <c r="O515" s="0" t="n">
        <f aca="false">metadata!$H$14*(denatran!G515 + denatran!F515)</f>
        <v>11481.2637511402</v>
      </c>
      <c r="P515" s="0" t="n">
        <f aca="false">metadata!$H$15*(denatran!G515 + denatran!F515)</f>
        <v>12749.4046532852</v>
      </c>
      <c r="Q515" s="0" t="n">
        <f aca="false">metadata!$H$16*(denatran!L515 + denatran!O515)</f>
        <v>4839.384282526</v>
      </c>
      <c r="R515" s="0" t="n">
        <f aca="false">metadata!$H$17*(denatran!L515 + denatran!O515)</f>
        <v>1170.71051073449</v>
      </c>
      <c r="S515" s="0" t="n">
        <f aca="false">metadata!$H$18*(denatran!L515 + denatran!O515)</f>
        <v>2191.34765778138</v>
      </c>
      <c r="T515" s="0" t="n">
        <f aca="false">metadata!$H$19*(denatran!M515 + denatran!N515)</f>
        <v>60906.2975260036</v>
      </c>
      <c r="U515" s="0" t="n">
        <f aca="false">metadata!$H$20*(denatran!M515 + denatran!N515)</f>
        <v>8700.89964657194</v>
      </c>
      <c r="V515" s="0" t="n">
        <f aca="false">metadata!$H$21*(denatran!M515 + denatran!N515)</f>
        <v>2900.29988219065</v>
      </c>
      <c r="W515" s="0" t="n">
        <f aca="false">IF(B515&lt;2010, 0, metadata!$H$22*(denatran!M515 + denatran!N515))</f>
        <v>0</v>
      </c>
      <c r="X515" s="0" t="n">
        <f aca="false">IF(B515&lt;2010, 0, metadata!$H$23*(denatran!M515 + denatran!N515))</f>
        <v>0</v>
      </c>
      <c r="Y515" s="0" t="n">
        <f aca="false">IF(B515&lt;2010, 0, metadata!$H$24*(denatran!M515 + denatran!N515))</f>
        <v>0</v>
      </c>
      <c r="Z515" s="0" t="n">
        <f aca="false">IF(B515&lt;2010, 0, metadata!$H$25*(denatran!M515 + denatran!N515))</f>
        <v>0</v>
      </c>
      <c r="AA515" s="0" t="n">
        <f aca="false">IF(B515&lt;2010, 0, metadata!$H$26*(denatran!M515 + denatran!N515))</f>
        <v>0</v>
      </c>
      <c r="AB515" s="0" t="n">
        <f aca="false">IF(B515&lt;2010, 0, metadata!$H$27*(denatran!M515 + denatran!N515))</f>
        <v>0</v>
      </c>
    </row>
    <row r="516" customFormat="false" ht="12.8" hidden="false" customHeight="false" outlineLevel="0" collapsed="false">
      <c r="A516" s="0" t="str">
        <f aca="false">denatran!A516</f>
        <v>MINAS GERAIS</v>
      </c>
      <c r="B516" s="0" t="n">
        <f aca="false">denatran!B516</f>
        <v>1984</v>
      </c>
      <c r="C516" s="0" t="n">
        <f aca="false">metadata!$H$2*denatran!$D516</f>
        <v>114161.196138432</v>
      </c>
      <c r="D516" s="0" t="n">
        <f aca="false">IF(B516&gt;2006, 0, metadata!$H$3*denatran!D516)</f>
        <v>8689.24635629392</v>
      </c>
      <c r="E516" s="0" t="n">
        <f aca="false">IF(B516&lt;2003, 0, metadata!$H$4*denatran!D516)</f>
        <v>0</v>
      </c>
      <c r="F516" s="0" t="n">
        <f aca="false">IF(B516&lt;2003, 0, metadata!$H$5*denatran!D516)</f>
        <v>0</v>
      </c>
      <c r="G516" s="0" t="n">
        <f aca="false">IF(B516&lt;2003, 0, metadata!$H$6*(denatran!H516 + denatran!I516 + denatran!X516))</f>
        <v>0</v>
      </c>
      <c r="H516" s="0" t="n">
        <f aca="false">IF(B516&gt;2006, 0, metadata!$H$7*(denatran!H516 + denatran!I516 + denatran!X516))</f>
        <v>615.866010737419</v>
      </c>
      <c r="I516" s="0" t="n">
        <f aca="false">IF(B516&lt;2003, 0, metadata!$H$8*(denatran!H516 + denatran!I516 + denatran!X516))</f>
        <v>0</v>
      </c>
      <c r="J516" s="0" t="n">
        <f aca="false">IF(B516&lt;2003, 0, metadata!$H$9*(denatran!H516 + denatran!I516 + denatran!X516))</f>
        <v>0</v>
      </c>
      <c r="K516" s="0" t="n">
        <f aca="false">metadata!$H$10*(denatran!H516 + denatran!I516 + denatran!X516)</f>
        <v>13538.1284611006</v>
      </c>
      <c r="L516" s="5" t="n">
        <f aca="false">metadata!$H$11*(denatran!G516 + denatran!F516)</f>
        <v>2976.35421664288</v>
      </c>
      <c r="M516" s="0" t="n">
        <f aca="false">metadata!$H$12*(denatran!G516 + denatran!F516)</f>
        <v>9848.13593417879</v>
      </c>
      <c r="N516" s="0" t="n">
        <f aca="false">metadata!$H$13*(denatran!G516 + denatran!F516)</f>
        <v>5615.03961457414</v>
      </c>
      <c r="O516" s="0" t="n">
        <f aca="false">metadata!$H$14*(denatran!G516 + denatran!F516)</f>
        <v>10357.6432666917</v>
      </c>
      <c r="P516" s="0" t="n">
        <f aca="false">metadata!$H$15*(denatran!G516 + denatran!F516)</f>
        <v>11501.6768296358</v>
      </c>
      <c r="Q516" s="0" t="n">
        <f aca="false">metadata!$H$16*(denatran!L516 + denatran!O516)</f>
        <v>4365.77515466109</v>
      </c>
      <c r="R516" s="0" t="n">
        <f aca="false">metadata!$H$17*(denatran!L516 + denatran!O516)</f>
        <v>1056.13825286002</v>
      </c>
      <c r="S516" s="0" t="n">
        <f aca="false">metadata!$H$18*(denatran!L516 + denatran!O516)</f>
        <v>1976.89015813663</v>
      </c>
      <c r="T516" s="0" t="n">
        <f aca="false">metadata!$H$19*(denatran!M516 + denatran!N516)</f>
        <v>54945.6676671749</v>
      </c>
      <c r="U516" s="0" t="n">
        <f aca="false">metadata!$H$20*(denatran!M516 + denatran!N516)</f>
        <v>7849.38109531069</v>
      </c>
      <c r="V516" s="0" t="n">
        <f aca="false">metadata!$H$21*(denatran!M516 + denatran!N516)</f>
        <v>2616.46036510356</v>
      </c>
      <c r="W516" s="0" t="n">
        <f aca="false">IF(B516&lt;2010, 0, metadata!$H$22*(denatran!M516 + denatran!N516))</f>
        <v>0</v>
      </c>
      <c r="X516" s="0" t="n">
        <f aca="false">IF(B516&lt;2010, 0, metadata!$H$23*(denatran!M516 + denatran!N516))</f>
        <v>0</v>
      </c>
      <c r="Y516" s="0" t="n">
        <f aca="false">IF(B516&lt;2010, 0, metadata!$H$24*(denatran!M516 + denatran!N516))</f>
        <v>0</v>
      </c>
      <c r="Z516" s="0" t="n">
        <f aca="false">IF(B516&lt;2010, 0, metadata!$H$25*(denatran!M516 + denatran!N516))</f>
        <v>0</v>
      </c>
      <c r="AA516" s="0" t="n">
        <f aca="false">IF(B516&lt;2010, 0, metadata!$H$26*(denatran!M516 + denatran!N516))</f>
        <v>0</v>
      </c>
      <c r="AB516" s="0" t="n">
        <f aca="false">IF(B516&lt;2010, 0, metadata!$H$27*(denatran!M516 + denatran!N516))</f>
        <v>0</v>
      </c>
    </row>
    <row r="517" customFormat="false" ht="12.8" hidden="false" customHeight="false" outlineLevel="0" collapsed="false">
      <c r="A517" s="0" t="str">
        <f aca="false">denatran!A517</f>
        <v>MINAS GERAIS</v>
      </c>
      <c r="B517" s="0" t="n">
        <f aca="false">denatran!B517</f>
        <v>1983</v>
      </c>
      <c r="C517" s="0" t="n">
        <f aca="false">metadata!$H$2*denatran!$D517</f>
        <v>102988.744978815</v>
      </c>
      <c r="D517" s="0" t="n">
        <f aca="false">IF(B517&gt;2006, 0, metadata!$H$3*denatran!D517)</f>
        <v>7838.86826099218</v>
      </c>
      <c r="E517" s="0" t="n">
        <f aca="false">IF(B517&lt;2003, 0, metadata!$H$4*denatran!D517)</f>
        <v>0</v>
      </c>
      <c r="F517" s="0" t="n">
        <f aca="false">IF(B517&lt;2003, 0, metadata!$H$5*denatran!D517)</f>
        <v>0</v>
      </c>
      <c r="G517" s="0" t="n">
        <f aca="false">IF(B517&lt;2003, 0, metadata!$H$6*(denatran!H517 + denatran!I517 + denatran!X517))</f>
        <v>0</v>
      </c>
      <c r="H517" s="0" t="n">
        <f aca="false">IF(B517&gt;2006, 0, metadata!$H$7*(denatran!H517 + denatran!I517 + denatran!X517))</f>
        <v>555.593929167005</v>
      </c>
      <c r="I517" s="0" t="n">
        <f aca="false">IF(B517&lt;2003, 0, metadata!$H$8*(denatran!H517 + denatran!I517 + denatran!X517))</f>
        <v>0</v>
      </c>
      <c r="J517" s="0" t="n">
        <f aca="false">IF(B517&lt;2003, 0, metadata!$H$9*(denatran!H517 + denatran!I517 + denatran!X517))</f>
        <v>0</v>
      </c>
      <c r="K517" s="0" t="n">
        <f aca="false">metadata!$H$10*(denatran!H517 + denatran!I517 + denatran!X517)</f>
        <v>12213.2117280904</v>
      </c>
      <c r="L517" s="5" t="n">
        <f aca="false">metadata!$H$11*(denatran!G517 + denatran!F517)</f>
        <v>2685.07159834552</v>
      </c>
      <c r="M517" s="0" t="n">
        <f aca="false">metadata!$H$12*(denatran!G517 + denatran!F517)</f>
        <v>8884.34244339882</v>
      </c>
      <c r="N517" s="0" t="n">
        <f aca="false">metadata!$H$13*(denatran!G517 + denatran!F517)</f>
        <v>5065.52053125033</v>
      </c>
      <c r="O517" s="0" t="n">
        <f aca="false">metadata!$H$14*(denatran!G517 + denatran!F517)</f>
        <v>9343.98654759491</v>
      </c>
      <c r="P517" s="0" t="n">
        <f aca="false">metadata!$H$15*(denatran!G517 + denatran!F517)</f>
        <v>10376.0586075127</v>
      </c>
      <c r="Q517" s="0" t="n">
        <f aca="false">metadata!$H$16*(denatran!L517 + denatran!O517)</f>
        <v>3938.51605665575</v>
      </c>
      <c r="R517" s="0" t="n">
        <f aca="false">metadata!$H$17*(denatran!L517 + denatran!O517)</f>
        <v>952.778674938527</v>
      </c>
      <c r="S517" s="0" t="n">
        <f aca="false">metadata!$H$18*(denatran!L517 + denatran!O517)</f>
        <v>1783.42066511445</v>
      </c>
      <c r="T517" s="0" t="n">
        <f aca="false">metadata!$H$19*(denatran!M517 + denatran!N517)</f>
        <v>49568.3782798104</v>
      </c>
      <c r="U517" s="0" t="n">
        <f aca="false">metadata!$H$20*(denatran!M517 + denatran!N517)</f>
        <v>7081.19689711577</v>
      </c>
      <c r="V517" s="0" t="n">
        <f aca="false">metadata!$H$21*(denatran!M517 + denatran!N517)</f>
        <v>2360.39896570526</v>
      </c>
      <c r="W517" s="0" t="n">
        <f aca="false">IF(B517&lt;2010, 0, metadata!$H$22*(denatran!M517 + denatran!N517))</f>
        <v>0</v>
      </c>
      <c r="X517" s="0" t="n">
        <f aca="false">IF(B517&lt;2010, 0, metadata!$H$23*(denatran!M517 + denatran!N517))</f>
        <v>0</v>
      </c>
      <c r="Y517" s="0" t="n">
        <f aca="false">IF(B517&lt;2010, 0, metadata!$H$24*(denatran!M517 + denatran!N517))</f>
        <v>0</v>
      </c>
      <c r="Z517" s="0" t="n">
        <f aca="false">IF(B517&lt;2010, 0, metadata!$H$25*(denatran!M517 + denatran!N517))</f>
        <v>0</v>
      </c>
      <c r="AA517" s="0" t="n">
        <f aca="false">IF(B517&lt;2010, 0, metadata!$H$26*(denatran!M517 + denatran!N517))</f>
        <v>0</v>
      </c>
      <c r="AB517" s="0" t="n">
        <f aca="false">IF(B517&lt;2010, 0, metadata!$H$27*(denatran!M517 + denatran!N517))</f>
        <v>0</v>
      </c>
    </row>
    <row r="518" customFormat="false" ht="12.8" hidden="false" customHeight="false" outlineLevel="0" collapsed="false">
      <c r="A518" s="0" t="str">
        <f aca="false">denatran!A518</f>
        <v>MINAS GERAIS</v>
      </c>
      <c r="B518" s="0" t="n">
        <f aca="false">denatran!B518</f>
        <v>1982</v>
      </c>
      <c r="C518" s="0" t="n">
        <f aca="false">metadata!$H$2*denatran!$D518</f>
        <v>92909.6921816572</v>
      </c>
      <c r="D518" s="0" t="n">
        <f aca="false">IF(B518&gt;2006, 0, metadata!$H$3*denatran!D518)</f>
        <v>7071.71290737795</v>
      </c>
      <c r="E518" s="0" t="n">
        <f aca="false">IF(B518&lt;2003, 0, metadata!$H$4*denatran!D518)</f>
        <v>0</v>
      </c>
      <c r="F518" s="0" t="n">
        <f aca="false">IF(B518&lt;2003, 0, metadata!$H$5*denatran!D518)</f>
        <v>0</v>
      </c>
      <c r="G518" s="0" t="n">
        <f aca="false">IF(B518&lt;2003, 0, metadata!$H$6*(denatran!H518 + denatran!I518 + denatran!X518))</f>
        <v>0</v>
      </c>
      <c r="H518" s="0" t="n">
        <f aca="false">IF(B518&gt;2006, 0, metadata!$H$7*(denatran!H518 + denatran!I518 + denatran!X518))</f>
        <v>501.220409545936</v>
      </c>
      <c r="I518" s="0" t="n">
        <f aca="false">IF(B518&lt;2003, 0, metadata!$H$8*(denatran!H518 + denatran!I518 + denatran!X518))</f>
        <v>0</v>
      </c>
      <c r="J518" s="0" t="n">
        <f aca="false">IF(B518&lt;2003, 0, metadata!$H$9*(denatran!H518 + denatran!I518 + denatran!X518))</f>
        <v>0</v>
      </c>
      <c r="K518" s="0" t="n">
        <f aca="false">metadata!$H$10*(denatran!H518 + denatran!I518 + denatran!X518)</f>
        <v>11017.9587336432</v>
      </c>
      <c r="L518" s="5" t="n">
        <f aca="false">metadata!$H$11*(denatran!G518 + denatran!F518)</f>
        <v>2422.29552112037</v>
      </c>
      <c r="M518" s="0" t="n">
        <f aca="false">metadata!$H$12*(denatran!G518 + denatran!F518)</f>
        <v>8014.87115725518</v>
      </c>
      <c r="N518" s="0" t="n">
        <f aca="false">metadata!$H$13*(denatran!G518 + denatran!F518)</f>
        <v>4569.78044926309</v>
      </c>
      <c r="O518" s="0" t="n">
        <f aca="false">metadata!$H$14*(denatran!G518 + denatran!F518)</f>
        <v>8429.53192666991</v>
      </c>
      <c r="P518" s="0" t="n">
        <f aca="false">metadata!$H$15*(denatran!G518 + denatran!F518)</f>
        <v>9360.59966048849</v>
      </c>
      <c r="Q518" s="0" t="n">
        <f aca="false">metadata!$H$16*(denatran!L518 + denatran!O518)</f>
        <v>3553.07091616341</v>
      </c>
      <c r="R518" s="0" t="n">
        <f aca="false">metadata!$H$17*(denatran!L518 + denatran!O518)</f>
        <v>859.534441593541</v>
      </c>
      <c r="S518" s="0" t="n">
        <f aca="false">metadata!$H$18*(denatran!L518 + denatran!O518)</f>
        <v>1608.88517536818</v>
      </c>
      <c r="T518" s="0" t="n">
        <f aca="false">metadata!$H$19*(denatran!M518 + denatran!N518)</f>
        <v>44717.3404129592</v>
      </c>
      <c r="U518" s="0" t="n">
        <f aca="false">metadata!$H$20*(denatran!M518 + denatran!N518)</f>
        <v>6388.19148756559</v>
      </c>
      <c r="V518" s="0" t="n">
        <f aca="false">metadata!$H$21*(denatran!M518 + denatran!N518)</f>
        <v>2129.39716252186</v>
      </c>
      <c r="W518" s="0" t="n">
        <f aca="false">IF(B518&lt;2010, 0, metadata!$H$22*(denatran!M518 + denatran!N518))</f>
        <v>0</v>
      </c>
      <c r="X518" s="0" t="n">
        <f aca="false">IF(B518&lt;2010, 0, metadata!$H$23*(denatran!M518 + denatran!N518))</f>
        <v>0</v>
      </c>
      <c r="Y518" s="0" t="n">
        <f aca="false">IF(B518&lt;2010, 0, metadata!$H$24*(denatran!M518 + denatran!N518))</f>
        <v>0</v>
      </c>
      <c r="Z518" s="0" t="n">
        <f aca="false">IF(B518&lt;2010, 0, metadata!$H$25*(denatran!M518 + denatran!N518))</f>
        <v>0</v>
      </c>
      <c r="AA518" s="0" t="n">
        <f aca="false">IF(B518&lt;2010, 0, metadata!$H$26*(denatran!M518 + denatran!N518))</f>
        <v>0</v>
      </c>
      <c r="AB518" s="0" t="n">
        <f aca="false">IF(B518&lt;2010, 0, metadata!$H$27*(denatran!M518 + denatran!N518))</f>
        <v>0</v>
      </c>
    </row>
    <row r="519" customFormat="false" ht="12.8" hidden="false" customHeight="false" outlineLevel="0" collapsed="false">
      <c r="A519" s="0" t="str">
        <f aca="false">denatran!A519</f>
        <v>MINAS GERAIS</v>
      </c>
      <c r="B519" s="0" t="n">
        <f aca="false">denatran!B519</f>
        <v>1981</v>
      </c>
      <c r="C519" s="0" t="n">
        <f aca="false">metadata!$H$2*denatran!$D519</f>
        <v>83817.0316869665</v>
      </c>
      <c r="D519" s="0" t="n">
        <f aca="false">IF(B519&gt;2006, 0, metadata!$H$3*denatran!D519)</f>
        <v>6379.63565394148</v>
      </c>
      <c r="E519" s="0" t="n">
        <f aca="false">IF(B519&lt;2003, 0, metadata!$H$4*denatran!D519)</f>
        <v>0</v>
      </c>
      <c r="F519" s="0" t="n">
        <f aca="false">IF(B519&lt;2003, 0, metadata!$H$5*denatran!D519)</f>
        <v>0</v>
      </c>
      <c r="G519" s="0" t="n">
        <f aca="false">IF(B519&lt;2003, 0, metadata!$H$6*(denatran!H519 + denatran!I519 + denatran!X519))</f>
        <v>0</v>
      </c>
      <c r="H519" s="0" t="n">
        <f aca="false">IF(B519&gt;2006, 0, metadata!$H$7*(denatran!H519 + denatran!I519 + denatran!X519))</f>
        <v>452.16818571443</v>
      </c>
      <c r="I519" s="0" t="n">
        <f aca="false">IF(B519&lt;2003, 0, metadata!$H$8*(denatran!H519 + denatran!I519 + denatran!X519))</f>
        <v>0</v>
      </c>
      <c r="J519" s="0" t="n">
        <f aca="false">IF(B519&lt;2003, 0, metadata!$H$9*(denatran!H519 + denatran!I519 + denatran!X519))</f>
        <v>0</v>
      </c>
      <c r="K519" s="0" t="n">
        <f aca="false">metadata!$H$10*(denatran!H519 + denatran!I519 + denatran!X519)</f>
        <v>9939.67986136304</v>
      </c>
      <c r="L519" s="5" t="n">
        <f aca="false">metadata!$H$11*(denatran!G519 + denatran!F519)</f>
        <v>2185.23617591993</v>
      </c>
      <c r="M519" s="0" t="n">
        <f aca="false">metadata!$H$12*(denatran!G519 + denatran!F519)</f>
        <v>7230.49117890886</v>
      </c>
      <c r="N519" s="0" t="n">
        <f aca="false">metadata!$H$13*(denatran!G519 + denatran!F519)</f>
        <v>4122.55625569689</v>
      </c>
      <c r="O519" s="0" t="n">
        <f aca="false">metadata!$H$14*(denatran!G519 + denatran!F519)</f>
        <v>7604.5709334884</v>
      </c>
      <c r="P519" s="0" t="n">
        <f aca="false">metadata!$H$15*(denatran!G519 + denatran!F519)</f>
        <v>8444.51918770931</v>
      </c>
      <c r="Q519" s="0" t="n">
        <f aca="false">metadata!$H$16*(denatran!L519 + denatran!O519)</f>
        <v>3205.34758616822</v>
      </c>
      <c r="R519" s="0" t="n">
        <f aca="false">metadata!$H$17*(denatran!L519 + denatran!O519)</f>
        <v>775.415608806722</v>
      </c>
      <c r="S519" s="0" t="n">
        <f aca="false">metadata!$H$18*(denatran!L519 + denatran!O519)</f>
        <v>1451.43070177073</v>
      </c>
      <c r="T519" s="0" t="n">
        <f aca="false">metadata!$H$19*(denatran!M519 + denatran!N519)</f>
        <v>40341.0521587094</v>
      </c>
      <c r="U519" s="0" t="n">
        <f aca="false">metadata!$H$20*(denatran!M519 + denatran!N519)</f>
        <v>5763.00745124419</v>
      </c>
      <c r="V519" s="0" t="n">
        <f aca="false">metadata!$H$21*(denatran!M519 + denatran!N519)</f>
        <v>1921.00248374806</v>
      </c>
      <c r="W519" s="0" t="n">
        <f aca="false">IF(B519&lt;2010, 0, metadata!$H$22*(denatran!M519 + denatran!N519))</f>
        <v>0</v>
      </c>
      <c r="X519" s="0" t="n">
        <f aca="false">IF(B519&lt;2010, 0, metadata!$H$23*(denatran!M519 + denatran!N519))</f>
        <v>0</v>
      </c>
      <c r="Y519" s="0" t="n">
        <f aca="false">IF(B519&lt;2010, 0, metadata!$H$24*(denatran!M519 + denatran!N519))</f>
        <v>0</v>
      </c>
      <c r="Z519" s="0" t="n">
        <f aca="false">IF(B519&lt;2010, 0, metadata!$H$25*(denatran!M519 + denatran!N519))</f>
        <v>0</v>
      </c>
      <c r="AA519" s="0" t="n">
        <f aca="false">IF(B519&lt;2010, 0, metadata!$H$26*(denatran!M519 + denatran!N519))</f>
        <v>0</v>
      </c>
      <c r="AB519" s="0" t="n">
        <f aca="false">IF(B519&lt;2010, 0, metadata!$H$27*(denatran!M519 + denatran!N519))</f>
        <v>0</v>
      </c>
    </row>
    <row r="520" customFormat="false" ht="12.8" hidden="false" customHeight="false" outlineLevel="0" collapsed="false">
      <c r="A520" s="0" t="str">
        <f aca="false">denatran!A520</f>
        <v>MINAS GERAIS</v>
      </c>
      <c r="B520" s="0" t="n">
        <f aca="false">denatran!B520</f>
        <v>1980</v>
      </c>
      <c r="C520" s="0" t="n">
        <f aca="false">metadata!$H$2*denatran!$D520</f>
        <v>75614.2296443957</v>
      </c>
      <c r="D520" s="0" t="n">
        <f aca="false">IF(B520&gt;2006, 0, metadata!$H$3*denatran!D520)</f>
        <v>5755.28893920157</v>
      </c>
      <c r="E520" s="0" t="n">
        <f aca="false">IF(B520&lt;2003, 0, metadata!$H$4*denatran!D520)</f>
        <v>0</v>
      </c>
      <c r="F520" s="0" t="n">
        <f aca="false">IF(B520&lt;2003, 0, metadata!$H$5*denatran!D520)</f>
        <v>0</v>
      </c>
      <c r="G520" s="0" t="n">
        <f aca="false">IF(B520&lt;2003, 0, metadata!$H$6*(denatran!H520 + denatran!I520 + denatran!X520))</f>
        <v>0</v>
      </c>
      <c r="H520" s="0" t="n">
        <f aca="false">IF(B520&gt;2006, 0, metadata!$H$7*(denatran!H520 + denatran!I520 + denatran!X520))</f>
        <v>407.916485997645</v>
      </c>
      <c r="I520" s="0" t="n">
        <f aca="false">IF(B520&lt;2003, 0, metadata!$H$8*(denatran!H520 + denatran!I520 + denatran!X520))</f>
        <v>0</v>
      </c>
      <c r="J520" s="0" t="n">
        <f aca="false">IF(B520&lt;2003, 0, metadata!$H$9*(denatran!H520 + denatran!I520 + denatran!X520))</f>
        <v>0</v>
      </c>
      <c r="K520" s="0" t="n">
        <f aca="false">metadata!$H$10*(denatran!H520 + denatran!I520 + denatran!X520)</f>
        <v>8966.92737146584</v>
      </c>
      <c r="L520" s="5" t="n">
        <f aca="false">metadata!$H$11*(denatran!G520 + denatran!F520)</f>
        <v>1971.3767799647</v>
      </c>
      <c r="M520" s="0" t="n">
        <f aca="false">metadata!$H$12*(denatran!G520 + denatran!F520)</f>
        <v>6522.87499855246</v>
      </c>
      <c r="N520" s="0" t="n">
        <f aca="false">metadata!$H$13*(denatran!G520 + denatran!F520)</f>
        <v>3719.09991521065</v>
      </c>
      <c r="O520" s="0" t="n">
        <f aca="false">metadata!$H$14*(denatran!G520 + denatran!F520)</f>
        <v>6860.34522266797</v>
      </c>
      <c r="P520" s="0" t="n">
        <f aca="false">metadata!$H$15*(denatran!G520 + denatran!F520)</f>
        <v>7618.09145760109</v>
      </c>
      <c r="Q520" s="0" t="n">
        <f aca="false">metadata!$H$16*(denatran!L520 + denatran!O520)</f>
        <v>2891.65439997706</v>
      </c>
      <c r="R520" s="0" t="n">
        <f aca="false">metadata!$H$17*(denatran!L520 + denatran!O520)</f>
        <v>699.529114000797</v>
      </c>
      <c r="S520" s="0" t="n">
        <f aca="false">metadata!$H$18*(denatran!L520 + denatran!O520)</f>
        <v>1309.38560084661</v>
      </c>
      <c r="T520" s="0" t="n">
        <f aca="false">metadata!$H$19*(denatran!M520 + denatran!N520)</f>
        <v>36393.0518730064</v>
      </c>
      <c r="U520" s="0" t="n">
        <f aca="false">metadata!$H$20*(denatran!M520 + denatran!N520)</f>
        <v>5199.00741042949</v>
      </c>
      <c r="V520" s="0" t="n">
        <f aca="false">metadata!$H$21*(denatran!M520 + denatran!N520)</f>
        <v>1733.00247014316</v>
      </c>
      <c r="W520" s="0" t="n">
        <f aca="false">IF(B520&lt;2010, 0, metadata!$H$22*(denatran!M520 + denatran!N520))</f>
        <v>0</v>
      </c>
      <c r="X520" s="0" t="n">
        <f aca="false">IF(B520&lt;2010, 0, metadata!$H$23*(denatran!M520 + denatran!N520))</f>
        <v>0</v>
      </c>
      <c r="Y520" s="0" t="n">
        <f aca="false">IF(B520&lt;2010, 0, metadata!$H$24*(denatran!M520 + denatran!N520))</f>
        <v>0</v>
      </c>
      <c r="Z520" s="0" t="n">
        <f aca="false">IF(B520&lt;2010, 0, metadata!$H$25*(denatran!M520 + denatran!N520))</f>
        <v>0</v>
      </c>
      <c r="AA520" s="0" t="n">
        <f aca="false">IF(B520&lt;2010, 0, metadata!$H$26*(denatran!M520 + denatran!N520))</f>
        <v>0</v>
      </c>
      <c r="AB520" s="0" t="n">
        <f aca="false">IF(B520&lt;2010, 0, metadata!$H$27*(denatran!M520 + denatran!N520))</f>
        <v>0</v>
      </c>
    </row>
    <row r="521" customFormat="false" ht="12.8" hidden="false" customHeight="false" outlineLevel="0" collapsed="false">
      <c r="A521" s="0" t="str">
        <f aca="false">denatran!A521</f>
        <v>MINAS GERAIS</v>
      </c>
      <c r="B521" s="0" t="n">
        <f aca="false">denatran!B521</f>
        <v>1979</v>
      </c>
      <c r="C521" s="0" t="n">
        <f aca="false">metadata!$H$2*denatran!$D521</f>
        <v>68214.1995444165</v>
      </c>
      <c r="D521" s="0" t="n">
        <f aca="false">IF(B521&gt;2006, 0, metadata!$H$3*denatran!D521)</f>
        <v>5192.0442750099</v>
      </c>
      <c r="E521" s="0" t="n">
        <f aca="false">IF(B521&lt;2003, 0, metadata!$H$4*denatran!D521)</f>
        <v>0</v>
      </c>
      <c r="F521" s="0" t="n">
        <f aca="false">IF(B521&lt;2003, 0, metadata!$H$5*denatran!D521)</f>
        <v>0</v>
      </c>
      <c r="G521" s="0" t="n">
        <f aca="false">IF(B521&lt;2003, 0, metadata!$H$6*(denatran!H521 + denatran!I521 + denatran!X521))</f>
        <v>0</v>
      </c>
      <c r="H521" s="0" t="n">
        <f aca="false">IF(B521&gt;2006, 0, metadata!$H$7*(denatran!H521 + denatran!I521 + denatran!X521))</f>
        <v>367.995504340404</v>
      </c>
      <c r="I521" s="0" t="n">
        <f aca="false">IF(B521&lt;2003, 0, metadata!$H$8*(denatran!H521 + denatran!I521 + denatran!X521))</f>
        <v>0</v>
      </c>
      <c r="J521" s="0" t="n">
        <f aca="false">IF(B521&lt;2003, 0, metadata!$H$9*(denatran!H521 + denatran!I521 + denatran!X521))</f>
        <v>0</v>
      </c>
      <c r="K521" s="0" t="n">
        <f aca="false">metadata!$H$10*(denatran!H521 + denatran!I521 + denatran!X521)</f>
        <v>8089.37386380945</v>
      </c>
      <c r="L521" s="5" t="n">
        <f aca="false">metadata!$H$11*(denatran!G521 + denatran!F521)</f>
        <v>1778.44685687025</v>
      </c>
      <c r="M521" s="0" t="n">
        <f aca="false">metadata!$H$12*(denatran!G521 + denatran!F521)</f>
        <v>5884.51008291824</v>
      </c>
      <c r="N521" s="0" t="n">
        <f aca="false">metadata!$H$13*(denatran!G521 + denatran!F521)</f>
        <v>3355.12806167436</v>
      </c>
      <c r="O521" s="0" t="n">
        <f aca="false">metadata!$H$14*(denatran!G521 + denatran!F521)</f>
        <v>6188.95358933728</v>
      </c>
      <c r="P521" s="0" t="n">
        <f aca="false">metadata!$H$15*(denatran!G521 + denatran!F521)</f>
        <v>6872.5425529073</v>
      </c>
      <c r="Q521" s="0" t="n">
        <f aca="false">metadata!$H$16*(denatran!L521 + denatran!O521)</f>
        <v>2608.66097798227</v>
      </c>
      <c r="R521" s="0" t="n">
        <f aca="false">metadata!$H$17*(denatran!L521 + denatran!O521)</f>
        <v>631.069294681573</v>
      </c>
      <c r="S521" s="0" t="n">
        <f aca="false">metadata!$H$18*(denatran!L521 + denatran!O521)</f>
        <v>1181.2418254711</v>
      </c>
      <c r="T521" s="0" t="n">
        <f aca="false">metadata!$H$19*(denatran!M521 + denatran!N521)</f>
        <v>32831.4249073297</v>
      </c>
      <c r="U521" s="0" t="n">
        <f aca="false">metadata!$H$20*(denatran!M521 + denatran!N521)</f>
        <v>4690.20355818995</v>
      </c>
      <c r="V521" s="0" t="n">
        <f aca="false">metadata!$H$21*(denatran!M521 + denatran!N521)</f>
        <v>1563.40118606332</v>
      </c>
      <c r="W521" s="0" t="n">
        <f aca="false">IF(B521&lt;2010, 0, metadata!$H$22*(denatran!M521 + denatran!N521))</f>
        <v>0</v>
      </c>
      <c r="X521" s="0" t="n">
        <f aca="false">IF(B521&lt;2010, 0, metadata!$H$23*(denatran!M521 + denatran!N521))</f>
        <v>0</v>
      </c>
      <c r="Y521" s="0" t="n">
        <f aca="false">IF(B521&lt;2010, 0, metadata!$H$24*(denatran!M521 + denatran!N521))</f>
        <v>0</v>
      </c>
      <c r="Z521" s="0" t="n">
        <f aca="false">IF(B521&lt;2010, 0, metadata!$H$25*(denatran!M521 + denatran!N521))</f>
        <v>0</v>
      </c>
      <c r="AA521" s="0" t="n">
        <f aca="false">IF(B521&lt;2010, 0, metadata!$H$26*(denatran!M521 + denatran!N521))</f>
        <v>0</v>
      </c>
      <c r="AB521" s="0" t="n">
        <f aca="false">IF(B521&lt;2010, 0, metadata!$H$27*(denatran!M521 + denatran!N521))</f>
        <v>0</v>
      </c>
    </row>
    <row r="522" customFormat="false" ht="12.8" hidden="false" customHeight="false" outlineLevel="0" collapsed="false">
      <c r="A522" s="0" t="str">
        <f aca="false">denatran!A522</f>
        <v>PARÁ</v>
      </c>
      <c r="B522" s="0" t="n">
        <f aca="false">denatran!B522</f>
        <v>2018</v>
      </c>
      <c r="C522" s="0" t="n">
        <f aca="false">metadata!$H$2*denatran!$D522</f>
        <v>156186.012544069</v>
      </c>
      <c r="D522" s="0" t="n">
        <f aca="false">IF(B522&gt;2006, 0, metadata!$H$3*denatran!D522)</f>
        <v>0</v>
      </c>
      <c r="E522" s="0" t="n">
        <f aca="false">IF(B522&lt;2003, 0, metadata!$H$4*denatran!D522)</f>
        <v>197834.626566143</v>
      </c>
      <c r="F522" s="0" t="n">
        <f aca="false">IF(B522&lt;2003, 0, metadata!$H$5*denatran!D522)</f>
        <v>233775.444624817</v>
      </c>
      <c r="G522" s="0" t="n">
        <f aca="false">IF(B522&lt;2003, 0, metadata!$H$6*(denatran!H522 + denatran!I522 + denatran!X522))</f>
        <v>53597.9711125435</v>
      </c>
      <c r="H522" s="0" t="n">
        <f aca="false">IF(B522&gt;2006, 0, metadata!$H$7*(denatran!H522 + denatran!I522 + denatran!X522))</f>
        <v>0</v>
      </c>
      <c r="I522" s="0" t="n">
        <f aca="false">IF(B522&lt;2003, 0, metadata!$H$8*(denatran!H522 + denatran!I522 + denatran!X522))</f>
        <v>46848.433860058</v>
      </c>
      <c r="J522" s="0" t="n">
        <f aca="false">IF(B522&lt;2003, 0, metadata!$H$9*(denatran!H522 + denatran!I522 + denatran!X522))</f>
        <v>55359.4365440863</v>
      </c>
      <c r="K522" s="0" t="n">
        <f aca="false">metadata!$H$10*(denatran!H522 + denatran!I522 + denatran!X522)</f>
        <v>45575.8570411999</v>
      </c>
      <c r="L522" s="5" t="n">
        <f aca="false">metadata!$H$11*(denatran!G522 + denatran!F522)</f>
        <v>5222.94908813891</v>
      </c>
      <c r="M522" s="0" t="n">
        <f aca="false">metadata!$H$12*(denatran!G522 + denatran!F522)</f>
        <v>17281.650251731</v>
      </c>
      <c r="N522" s="0" t="n">
        <f aca="false">metadata!$H$13*(denatran!G522 + denatran!F522)</f>
        <v>9853.35208787169</v>
      </c>
      <c r="O522" s="0" t="n">
        <f aca="false">metadata!$H$14*(denatran!G522 + denatran!F522)</f>
        <v>18175.741029928</v>
      </c>
      <c r="P522" s="0" t="n">
        <f aca="false">metadata!$H$15*(denatran!G522 + denatran!F522)</f>
        <v>20183.3075423303</v>
      </c>
      <c r="Q522" s="0" t="n">
        <f aca="false">metadata!$H$16*(denatran!L522 + denatran!O522)</f>
        <v>14901.501949256</v>
      </c>
      <c r="R522" s="0" t="n">
        <f aca="false">metadata!$H$17*(denatran!L522 + denatran!O522)</f>
        <v>3604.86870627655</v>
      </c>
      <c r="S522" s="0" t="n">
        <f aca="false">metadata!$H$18*(denatran!L522 + denatran!O522)</f>
        <v>6747.62934446742</v>
      </c>
      <c r="T522" s="0" t="n">
        <f aca="false">metadata!$H$19*(denatran!M522 + denatran!N522)</f>
        <v>648473.661346962</v>
      </c>
      <c r="U522" s="0" t="n">
        <f aca="false">metadata!$H$20*(denatran!M522 + denatran!N522)</f>
        <v>92639.0944781374</v>
      </c>
      <c r="V522" s="0" t="n">
        <f aca="false">metadata!$H$21*(denatran!M522 + denatran!N522)</f>
        <v>30879.6981593791</v>
      </c>
      <c r="W522" s="0" t="n">
        <f aca="false">IF(B522&lt;2010, 0, metadata!$H$22*(denatran!M522 + denatran!N522))</f>
        <v>112113.137656328</v>
      </c>
      <c r="X522" s="0" t="n">
        <f aca="false">IF(B522&lt;2010, 0, metadata!$H$23*(denatran!M522 + denatran!N522))</f>
        <v>17559.8890305091</v>
      </c>
      <c r="Y522" s="0" t="n">
        <f aca="false">IF(B522&lt;2010, 0, metadata!$H$24*(denatran!M522 + denatran!N522))</f>
        <v>5403.0427786182</v>
      </c>
      <c r="Z522" s="0" t="n">
        <f aca="false">IF(B522&lt;2010, 0, metadata!$H$25*(denatran!M522 + denatran!N522))</f>
        <v>132480.845536556</v>
      </c>
      <c r="AA522" s="0" t="n">
        <f aca="false">IF(B522&lt;2010, 0, metadata!$H$26*(denatran!M522 + denatran!N522))</f>
        <v>20750.0119515087</v>
      </c>
      <c r="AB522" s="0" t="n">
        <f aca="false">IF(B522&lt;2010, 0, metadata!$H$27*(denatran!M522 + denatran!N522))</f>
        <v>6384.61906200266</v>
      </c>
    </row>
    <row r="523" customFormat="false" ht="12.8" hidden="false" customHeight="false" outlineLevel="0" collapsed="false">
      <c r="A523" s="0" t="str">
        <f aca="false">denatran!A523</f>
        <v>PARÁ</v>
      </c>
      <c r="B523" s="0" t="n">
        <f aca="false">denatran!B523</f>
        <v>2017</v>
      </c>
      <c r="C523" s="0" t="n">
        <f aca="false">metadata!$H$2*denatran!$D523</f>
        <v>148883.594237577</v>
      </c>
      <c r="D523" s="0" t="n">
        <f aca="false">IF(B523&gt;2006, 0, metadata!$H$3*denatran!D523)</f>
        <v>0</v>
      </c>
      <c r="E523" s="0" t="n">
        <f aca="false">IF(B523&lt;2003, 0, metadata!$H$4*denatran!D523)</f>
        <v>188584.942966678</v>
      </c>
      <c r="F523" s="0" t="n">
        <f aca="false">IF(B523&lt;2003, 0, metadata!$H$5*denatran!D523)</f>
        <v>222845.361587099</v>
      </c>
      <c r="G523" s="0" t="n">
        <f aca="false">IF(B523&lt;2003, 0, metadata!$H$6*(denatran!H523 + denatran!I523 + denatran!X523))</f>
        <v>50336.5969395161</v>
      </c>
      <c r="H523" s="0" t="n">
        <f aca="false">IF(B523&gt;2006, 0, metadata!$H$7*(denatran!H523 + denatran!I523 + denatran!X523))</f>
        <v>0</v>
      </c>
      <c r="I523" s="0" t="n">
        <f aca="false">IF(B523&lt;2003, 0, metadata!$H$8*(denatran!H523 + denatran!I523 + denatran!X523))</f>
        <v>43997.7611747589</v>
      </c>
      <c r="J523" s="0" t="n">
        <f aca="false">IF(B523&lt;2003, 0, metadata!$H$9*(denatran!H523 + denatran!I523 + denatran!X523))</f>
        <v>51990.8792492752</v>
      </c>
      <c r="K523" s="0" t="n">
        <f aca="false">metadata!$H$10*(denatran!H523 + denatran!I523 + denatran!X523)</f>
        <v>42802.6191744969</v>
      </c>
      <c r="L523" s="5" t="n">
        <f aca="false">metadata!$H$11*(denatran!G523 + denatran!F523)</f>
        <v>5059.87271913837</v>
      </c>
      <c r="M523" s="0" t="n">
        <f aca="false">metadata!$H$12*(denatran!G523 + denatran!F523)</f>
        <v>16742.0645261513</v>
      </c>
      <c r="N523" s="0" t="n">
        <f aca="false">metadata!$H$13*(denatran!G523 + denatran!F523)</f>
        <v>9545.70044243961</v>
      </c>
      <c r="O523" s="0" t="n">
        <f aca="false">metadata!$H$14*(denatran!G523 + denatran!F523)</f>
        <v>17608.2390686729</v>
      </c>
      <c r="P523" s="0" t="n">
        <f aca="false">metadata!$H$15*(denatran!G523 + denatran!F523)</f>
        <v>19553.1232435978</v>
      </c>
      <c r="Q523" s="0" t="n">
        <f aca="false">metadata!$H$16*(denatran!L523 + denatran!O523)</f>
        <v>14497.3074123414</v>
      </c>
      <c r="R523" s="0" t="n">
        <f aca="false">metadata!$H$17*(denatran!L523 + denatran!O523)</f>
        <v>3507.08874809965</v>
      </c>
      <c r="S523" s="0" t="n">
        <f aca="false">metadata!$H$18*(denatran!L523 + denatran!O523)</f>
        <v>6564.60383955888</v>
      </c>
      <c r="T523" s="0" t="n">
        <f aca="false">metadata!$H$19*(denatran!M523 + denatran!N523)</f>
        <v>618203.402726989</v>
      </c>
      <c r="U523" s="0" t="n">
        <f aca="false">metadata!$H$20*(denatran!M523 + denatran!N523)</f>
        <v>88314.7718181412</v>
      </c>
      <c r="V523" s="0" t="n">
        <f aca="false">metadata!$H$21*(denatran!M523 + denatran!N523)</f>
        <v>29438.2572727137</v>
      </c>
      <c r="W523" s="0" t="n">
        <f aca="false">IF(B523&lt;2010, 0, metadata!$H$22*(denatran!M523 + denatran!N523))</f>
        <v>106879.781432569</v>
      </c>
      <c r="X523" s="0" t="n">
        <f aca="false">IF(B523&lt;2010, 0, metadata!$H$23*(denatran!M523 + denatran!N523))</f>
        <v>16740.2067304023</v>
      </c>
      <c r="Y523" s="0" t="n">
        <f aca="false">IF(B523&lt;2010, 0, metadata!$H$24*(denatran!M523 + denatran!N523))</f>
        <v>5150.8328401238</v>
      </c>
      <c r="Z523" s="0" t="n">
        <f aca="false">IF(B523&lt;2010, 0, metadata!$H$25*(denatran!M523 + denatran!N523))</f>
        <v>126296.740158622</v>
      </c>
      <c r="AA523" s="0" t="n">
        <f aca="false">IF(B523&lt;2010, 0, metadata!$H$26*(denatran!M523 + denatran!N523))</f>
        <v>19781.417133278</v>
      </c>
      <c r="AB523" s="0" t="n">
        <f aca="false">IF(B523&lt;2010, 0, metadata!$H$27*(denatran!M523 + denatran!N523))</f>
        <v>6086.58988716246</v>
      </c>
    </row>
    <row r="524" customFormat="false" ht="12.8" hidden="false" customHeight="false" outlineLevel="0" collapsed="false">
      <c r="A524" s="0" t="str">
        <f aca="false">denatran!A524</f>
        <v>PARÁ</v>
      </c>
      <c r="B524" s="0" t="n">
        <f aca="false">denatran!B524</f>
        <v>2016</v>
      </c>
      <c r="C524" s="0" t="n">
        <f aca="false">metadata!$H$2*denatran!$D524</f>
        <v>142763.085278215</v>
      </c>
      <c r="D524" s="0" t="n">
        <f aca="false">IF(B524&gt;2006, 0, metadata!$H$3*denatran!D524)</f>
        <v>0</v>
      </c>
      <c r="E524" s="0" t="n">
        <f aca="false">IF(B524&lt;2003, 0, metadata!$H$4*denatran!D524)</f>
        <v>180832.337053723</v>
      </c>
      <c r="F524" s="0" t="n">
        <f aca="false">IF(B524&lt;2003, 0, metadata!$H$5*denatran!D524)</f>
        <v>213684.331863639</v>
      </c>
      <c r="G524" s="0" t="n">
        <f aca="false">IF(B524&lt;2003, 0, metadata!$H$6*(denatran!H524 + denatran!I524 + denatran!X524))</f>
        <v>47533.6065355572</v>
      </c>
      <c r="H524" s="0" t="n">
        <f aca="false">IF(B524&gt;2006, 0, metadata!$H$7*(denatran!H524 + denatran!I524 + denatran!X524))</f>
        <v>0</v>
      </c>
      <c r="I524" s="0" t="n">
        <f aca="false">IF(B524&lt;2003, 0, metadata!$H$8*(denatran!H524 + denatran!I524 + denatran!X524))</f>
        <v>41547.7484629995</v>
      </c>
      <c r="J524" s="0" t="n">
        <f aca="false">IF(B524&lt;2003, 0, metadata!$H$9*(denatran!H524 + denatran!I524 + denatran!X524))</f>
        <v>49095.7702333794</v>
      </c>
      <c r="K524" s="0" t="n">
        <f aca="false">metadata!$H$10*(denatran!H524 + denatran!I524 + denatran!X524)</f>
        <v>40419.1578738733</v>
      </c>
      <c r="L524" s="5" t="n">
        <f aca="false">metadata!$H$11*(denatran!G524 + denatran!F524)</f>
        <v>4881.36022644168</v>
      </c>
      <c r="M524" s="0" t="n">
        <f aca="false">metadata!$H$12*(denatran!G524 + denatran!F524)</f>
        <v>16151.4038836122</v>
      </c>
      <c r="N524" s="0" t="n">
        <f aca="false">metadata!$H$13*(denatran!G524 + denatran!F524)</f>
        <v>9208.92778527958</v>
      </c>
      <c r="O524" s="0" t="n">
        <f aca="false">metadata!$H$14*(denatran!G524 + denatran!F524)</f>
        <v>16987.0197569185</v>
      </c>
      <c r="P524" s="0" t="n">
        <f aca="false">metadata!$H$15*(denatran!G524 + denatran!F524)</f>
        <v>18863.288347748</v>
      </c>
      <c r="Q524" s="0" t="n">
        <f aca="false">metadata!$H$16*(denatran!L524 + denatran!O524)</f>
        <v>14205.2252287317</v>
      </c>
      <c r="R524" s="0" t="n">
        <f aca="false">metadata!$H$17*(denatran!L524 + denatran!O524)</f>
        <v>3436.4302381762</v>
      </c>
      <c r="S524" s="0" t="n">
        <f aca="false">metadata!$H$18*(denatran!L524 + denatran!O524)</f>
        <v>6432.34453309213</v>
      </c>
      <c r="T524" s="0" t="n">
        <f aca="false">metadata!$H$19*(denatran!M524 + denatran!N524)</f>
        <v>587271.103786539</v>
      </c>
      <c r="U524" s="0" t="n">
        <f aca="false">metadata!$H$20*(denatran!M524 + denatran!N524)</f>
        <v>83895.8719695055</v>
      </c>
      <c r="V524" s="0" t="n">
        <f aca="false">metadata!$H$21*(denatran!M524 + denatran!N524)</f>
        <v>27965.2906565018</v>
      </c>
      <c r="W524" s="0" t="n">
        <f aca="false">IF(B524&lt;2010, 0, metadata!$H$22*(denatran!M524 + denatran!N524))</f>
        <v>101531.966562287</v>
      </c>
      <c r="X524" s="0" t="n">
        <f aca="false">IF(B524&lt;2010, 0, metadata!$H$23*(denatran!M524 + denatran!N524))</f>
        <v>15902.5971724064</v>
      </c>
      <c r="Y524" s="0" t="n">
        <f aca="false">IF(B524&lt;2010, 0, metadata!$H$24*(denatran!M524 + denatran!N524))</f>
        <v>4893.1068222789</v>
      </c>
      <c r="Z524" s="0" t="n">
        <f aca="false">IF(B524&lt;2010, 0, metadata!$H$25*(denatran!M524 + denatran!N524))</f>
        <v>119977.3823153</v>
      </c>
      <c r="AA524" s="0" t="n">
        <f aca="false">IF(B524&lt;2010, 0, metadata!$H$26*(denatran!M524 + denatran!N524))</f>
        <v>18791.6381939626</v>
      </c>
      <c r="AB524" s="0" t="n">
        <f aca="false">IF(B524&lt;2010, 0, metadata!$H$27*(denatran!M524 + denatran!N524))</f>
        <v>5782.04252121926</v>
      </c>
    </row>
    <row r="525" customFormat="false" ht="12.8" hidden="false" customHeight="false" outlineLevel="0" collapsed="false">
      <c r="A525" s="0" t="str">
        <f aca="false">denatran!A525</f>
        <v>PARÁ</v>
      </c>
      <c r="B525" s="0" t="n">
        <f aca="false">denatran!B525</f>
        <v>2015</v>
      </c>
      <c r="C525" s="0" t="n">
        <f aca="false">metadata!$H$2*denatran!$D525</f>
        <v>136457.658814124</v>
      </c>
      <c r="D525" s="0" t="n">
        <f aca="false">IF(B525&gt;2006, 0, metadata!$H$3*denatran!D525)</f>
        <v>0</v>
      </c>
      <c r="E525" s="0" t="n">
        <f aca="false">IF(B525&lt;2003, 0, metadata!$H$4*denatran!D525)</f>
        <v>172845.50347276</v>
      </c>
      <c r="F525" s="0" t="n">
        <f aca="false">IF(B525&lt;2003, 0, metadata!$H$5*denatran!D525)</f>
        <v>204246.522093216</v>
      </c>
      <c r="G525" s="0" t="n">
        <f aca="false">IF(B525&lt;2003, 0, metadata!$H$6*(denatran!H525 + denatran!I525 + denatran!X525))</f>
        <v>44812.5456443456</v>
      </c>
      <c r="H525" s="0" t="n">
        <f aca="false">IF(B525&gt;2006, 0, metadata!$H$7*(denatran!H525 + denatran!I525 + denatran!X525))</f>
        <v>0</v>
      </c>
      <c r="I525" s="0" t="n">
        <f aca="false">IF(B525&lt;2003, 0, metadata!$H$8*(denatran!H525 + denatran!I525 + denatran!X525))</f>
        <v>39169.3479649014</v>
      </c>
      <c r="J525" s="0" t="n">
        <f aca="false">IF(B525&lt;2003, 0, metadata!$H$9*(denatran!H525 + denatran!I525 + denatran!X525))</f>
        <v>46285.2832949219</v>
      </c>
      <c r="K525" s="0" t="n">
        <f aca="false">metadata!$H$10*(denatran!H525 + denatran!I525 + denatran!X525)</f>
        <v>38105.3635341984</v>
      </c>
      <c r="L525" s="5" t="n">
        <f aca="false">metadata!$H$11*(denatran!G525 + denatran!F525)</f>
        <v>4708.46086963451</v>
      </c>
      <c r="M525" s="0" t="n">
        <f aca="false">metadata!$H$12*(denatran!G525 + denatran!F525)</f>
        <v>15579.3159381493</v>
      </c>
      <c r="N525" s="0" t="n">
        <f aca="false">metadata!$H$13*(denatran!G525 + denatran!F525)</f>
        <v>8882.74458692971</v>
      </c>
      <c r="O525" s="0" t="n">
        <f aca="false">metadata!$H$14*(denatran!G525 + denatran!F525)</f>
        <v>16385.3340271638</v>
      </c>
      <c r="P525" s="0" t="n">
        <f aca="false">metadata!$H$15*(denatran!G525 + denatran!F525)</f>
        <v>18195.1445781227</v>
      </c>
      <c r="Q525" s="0" t="n">
        <f aca="false">metadata!$H$16*(denatran!L525 + denatran!O525)</f>
        <v>13798.0803667301</v>
      </c>
      <c r="R525" s="0" t="n">
        <f aca="false">metadata!$H$17*(denatran!L525 + denatran!O525)</f>
        <v>3337.93655767684</v>
      </c>
      <c r="S525" s="0" t="n">
        <f aca="false">metadata!$H$18*(denatran!L525 + denatran!O525)</f>
        <v>6247.98307559302</v>
      </c>
      <c r="T525" s="0" t="n">
        <f aca="false">metadata!$H$19*(denatran!M525 + denatran!N525)</f>
        <v>548914.104723062</v>
      </c>
      <c r="U525" s="0" t="n">
        <f aca="false">metadata!$H$20*(denatran!M525 + denatran!N525)</f>
        <v>78416.3006747231</v>
      </c>
      <c r="V525" s="0" t="n">
        <f aca="false">metadata!$H$21*(denatran!M525 + denatran!N525)</f>
        <v>26138.7668915744</v>
      </c>
      <c r="W525" s="0" t="n">
        <f aca="false">IF(B525&lt;2010, 0, metadata!$H$22*(denatran!M525 + denatran!N525))</f>
        <v>94900.5121603386</v>
      </c>
      <c r="X525" s="0" t="n">
        <f aca="false">IF(B525&lt;2010, 0, metadata!$H$23*(denatran!M525 + denatran!N525))</f>
        <v>14863.9356395711</v>
      </c>
      <c r="Y525" s="0" t="n">
        <f aca="false">IF(B525&lt;2010, 0, metadata!$H$24*(denatran!M525 + denatran!N525))</f>
        <v>4573.51865832956</v>
      </c>
      <c r="Z525" s="0" t="n">
        <f aca="false">IF(B525&lt;2010, 0, metadata!$H$25*(denatran!M525 + denatran!N525))</f>
        <v>112141.184839494</v>
      </c>
      <c r="AA525" s="0" t="n">
        <f aca="false">IF(B525&lt;2010, 0, metadata!$H$26*(denatran!M525 + denatran!N525))</f>
        <v>17564.2819628122</v>
      </c>
      <c r="AB525" s="0" t="n">
        <f aca="false">IF(B525&lt;2010, 0, metadata!$H$27*(denatran!M525 + denatran!N525))</f>
        <v>5404.39445009605</v>
      </c>
    </row>
    <row r="526" customFormat="false" ht="12.8" hidden="false" customHeight="false" outlineLevel="0" collapsed="false">
      <c r="A526" s="0" t="str">
        <f aca="false">denatran!A526</f>
        <v>PARÁ</v>
      </c>
      <c r="B526" s="0" t="n">
        <f aca="false">denatran!B526</f>
        <v>2014</v>
      </c>
      <c r="C526" s="0" t="n">
        <f aca="false">metadata!$H$2*denatran!$D526</f>
        <v>128210.598550372</v>
      </c>
      <c r="D526" s="0" t="n">
        <f aca="false">IF(B526&gt;2006, 0, metadata!$H$3*denatran!D526)</f>
        <v>0</v>
      </c>
      <c r="E526" s="0" t="n">
        <f aca="false">IF(B526&lt;2003, 0, metadata!$H$4*denatran!D526)</f>
        <v>162399.279377709</v>
      </c>
      <c r="F526" s="0" t="n">
        <f aca="false">IF(B526&lt;2003, 0, metadata!$H$5*denatran!D526)</f>
        <v>191902.521829669</v>
      </c>
      <c r="G526" s="0" t="n">
        <f aca="false">IF(B526&lt;2003, 0, metadata!$H$6*(denatran!H526 + denatran!I526 + denatran!X526))</f>
        <v>41327.7752436342</v>
      </c>
      <c r="H526" s="0" t="n">
        <f aca="false">IF(B526&gt;2006, 0, metadata!$H$7*(denatran!H526 + denatran!I526 + denatran!X526))</f>
        <v>0</v>
      </c>
      <c r="I526" s="0" t="n">
        <f aca="false">IF(B526&lt;2003, 0, metadata!$H$8*(denatran!H526 + denatran!I526 + denatran!X526))</f>
        <v>36123.41110859</v>
      </c>
      <c r="J526" s="0" t="n">
        <f aca="false">IF(B526&lt;2003, 0, metadata!$H$9*(denatran!H526 + denatran!I526 + denatran!X526))</f>
        <v>42685.9879883177</v>
      </c>
      <c r="K526" s="0" t="n">
        <f aca="false">metadata!$H$10*(denatran!H526 + denatran!I526 + denatran!X526)</f>
        <v>35142.1655939119</v>
      </c>
      <c r="L526" s="5" t="n">
        <f aca="false">metadata!$H$11*(denatran!G526 + denatran!F526)</f>
        <v>4464.28945844077</v>
      </c>
      <c r="M526" s="0" t="n">
        <f aca="false">metadata!$H$12*(denatran!G526 + denatran!F526)</f>
        <v>14771.4036153384</v>
      </c>
      <c r="N526" s="0" t="n">
        <f aca="false">metadata!$H$13*(denatran!G526 + denatran!F526)</f>
        <v>8422.10312868765</v>
      </c>
      <c r="O526" s="0" t="n">
        <f aca="false">metadata!$H$14*(denatran!G526 + denatran!F526)</f>
        <v>15535.6232101758</v>
      </c>
      <c r="P526" s="0" t="n">
        <f aca="false">metadata!$H$15*(denatran!G526 + denatran!F526)</f>
        <v>17251.5805873575</v>
      </c>
      <c r="Q526" s="0" t="n">
        <f aca="false">metadata!$H$16*(denatran!L526 + denatran!O526)</f>
        <v>13018.6044787533</v>
      </c>
      <c r="R526" s="0" t="n">
        <f aca="false">metadata!$H$17*(denatran!L526 + denatran!O526)</f>
        <v>3149.37112008314</v>
      </c>
      <c r="S526" s="0" t="n">
        <f aca="false">metadata!$H$18*(denatran!L526 + denatran!O526)</f>
        <v>5895.02440116357</v>
      </c>
      <c r="T526" s="0" t="n">
        <f aca="false">metadata!$H$19*(denatran!M526 + denatran!N526)</f>
        <v>498017.247357967</v>
      </c>
      <c r="U526" s="0" t="n">
        <f aca="false">metadata!$H$20*(denatran!M526 + denatran!N526)</f>
        <v>71145.3210511382</v>
      </c>
      <c r="V526" s="0" t="n">
        <f aca="false">metadata!$H$21*(denatran!M526 + denatran!N526)</f>
        <v>23715.107017046</v>
      </c>
      <c r="W526" s="0" t="n">
        <f aca="false">IF(B526&lt;2010, 0, metadata!$H$22*(denatran!M526 + denatran!N526))</f>
        <v>86101.0701534036</v>
      </c>
      <c r="X526" s="0" t="n">
        <f aca="false">IF(B526&lt;2010, 0, metadata!$H$23*(denatran!M526 + denatran!N526))</f>
        <v>13485.7097830632</v>
      </c>
      <c r="Y526" s="0" t="n">
        <f aca="false">IF(B526&lt;2010, 0, metadata!$H$24*(denatran!M526 + denatran!N526))</f>
        <v>4149.44916401944</v>
      </c>
      <c r="Z526" s="0" t="n">
        <f aca="false">IF(B526&lt;2010, 0, metadata!$H$25*(denatran!M526 + denatran!N526))</f>
        <v>101743.139242891</v>
      </c>
      <c r="AA526" s="0" t="n">
        <f aca="false">IF(B526&lt;2010, 0, metadata!$H$26*(denatran!M526 + denatran!N526))</f>
        <v>15935.6724115371</v>
      </c>
      <c r="AB526" s="0" t="n">
        <f aca="false">IF(B526&lt;2010, 0, metadata!$H$27*(denatran!M526 + denatran!N526))</f>
        <v>4903.2838189345</v>
      </c>
    </row>
    <row r="527" customFormat="false" ht="12.8" hidden="false" customHeight="false" outlineLevel="0" collapsed="false">
      <c r="A527" s="0" t="str">
        <f aca="false">denatran!A527</f>
        <v>PARÁ</v>
      </c>
      <c r="B527" s="0" t="n">
        <f aca="false">denatran!B527</f>
        <v>2013</v>
      </c>
      <c r="C527" s="0" t="n">
        <f aca="false">metadata!$H$2*denatran!$D527</f>
        <v>118672.501566979</v>
      </c>
      <c r="D527" s="0" t="n">
        <f aca="false">IF(B527&gt;2006, 0, metadata!$H$3*denatran!D527)</f>
        <v>0</v>
      </c>
      <c r="E527" s="0" t="n">
        <f aca="false">IF(B527&lt;2003, 0, metadata!$H$4*denatran!D527)</f>
        <v>150317.75028221</v>
      </c>
      <c r="F527" s="0" t="n">
        <f aca="false">IF(B527&lt;2003, 0, metadata!$H$5*denatran!D527)</f>
        <v>177626.12904105</v>
      </c>
      <c r="G527" s="0" t="n">
        <f aca="false">IF(B527&lt;2003, 0, metadata!$H$6*(denatran!H527 + denatran!I527 + denatran!X527))</f>
        <v>37197.5794209587</v>
      </c>
      <c r="H527" s="0" t="n">
        <f aca="false">IF(B527&gt;2006, 0, metadata!$H$7*(denatran!H527 + denatran!I527 + denatran!X527))</f>
        <v>0</v>
      </c>
      <c r="I527" s="0" t="n">
        <f aca="false">IF(B527&lt;2003, 0, metadata!$H$8*(denatran!H527 + denatran!I527 + denatran!X527))</f>
        <v>32513.3265883866</v>
      </c>
      <c r="J527" s="0" t="n">
        <f aca="false">IF(B527&lt;2003, 0, metadata!$H$9*(denatran!H527 + denatran!I527 + denatran!X527))</f>
        <v>38420.0557372637</v>
      </c>
      <c r="K527" s="0" t="n">
        <f aca="false">metadata!$H$10*(denatran!H527 + denatran!I527 + denatran!X527)</f>
        <v>31630.1443278239</v>
      </c>
      <c r="L527" s="5" t="n">
        <f aca="false">metadata!$H$11*(denatran!G527 + denatran!F527)</f>
        <v>4152.98198772644</v>
      </c>
      <c r="M527" s="0" t="n">
        <f aca="false">metadata!$H$12*(denatran!G527 + denatran!F527)</f>
        <v>13741.3520603933</v>
      </c>
      <c r="N527" s="0" t="n">
        <f aca="false">metadata!$H$13*(denatran!G527 + denatran!F527)</f>
        <v>7834.80616967667</v>
      </c>
      <c r="O527" s="0" t="n">
        <f aca="false">metadata!$H$14*(denatran!G527 + denatran!F527)</f>
        <v>14452.2804716384</v>
      </c>
      <c r="P527" s="0" t="n">
        <f aca="false">metadata!$H$15*(denatran!G527 + denatran!F527)</f>
        <v>16048.5793105651</v>
      </c>
      <c r="Q527" s="0" t="n">
        <f aca="false">metadata!$H$16*(denatran!L527 + denatran!O527)</f>
        <v>12002.5125188016</v>
      </c>
      <c r="R527" s="0" t="n">
        <f aca="false">metadata!$H$17*(denatran!L527 + denatran!O527)</f>
        <v>2903.56515222821</v>
      </c>
      <c r="S527" s="0" t="n">
        <f aca="false">metadata!$H$18*(denatran!L527 + denatran!O527)</f>
        <v>5434.92232897014</v>
      </c>
      <c r="T527" s="0" t="n">
        <f aca="false">metadata!$H$19*(denatran!M527 + denatran!N527)</f>
        <v>440208.178382391</v>
      </c>
      <c r="U527" s="0" t="n">
        <f aca="false">metadata!$H$20*(denatran!M527 + denatran!N527)</f>
        <v>62886.8826260558</v>
      </c>
      <c r="V527" s="0" t="n">
        <f aca="false">metadata!$H$21*(denatran!M527 + denatran!N527)</f>
        <v>20962.2942086853</v>
      </c>
      <c r="W527" s="0" t="n">
        <f aca="false">IF(B527&lt;2010, 0, metadata!$H$22*(denatran!M527 + denatran!N527))</f>
        <v>76106.5915891073</v>
      </c>
      <c r="X527" s="0" t="n">
        <f aca="false">IF(B527&lt;2010, 0, metadata!$H$23*(denatran!M527 + denatran!N527))</f>
        <v>11920.3095260047</v>
      </c>
      <c r="Y527" s="0" t="n">
        <f aca="false">IF(B527&lt;2010, 0, metadata!$H$24*(denatran!M527 + denatran!N527))</f>
        <v>3667.78754646299</v>
      </c>
      <c r="Z527" s="0" t="n">
        <f aca="false">IF(B527&lt;2010, 0, metadata!$H$25*(denatran!M527 + denatran!N527))</f>
        <v>89932.953580674</v>
      </c>
      <c r="AA527" s="0" t="n">
        <f aca="false">IF(B527&lt;2010, 0, metadata!$H$26*(denatran!M527 + denatran!N527))</f>
        <v>14085.8842957682</v>
      </c>
      <c r="AB527" s="0" t="n">
        <f aca="false">IF(B527&lt;2010, 0, metadata!$H$27*(denatran!M527 + denatran!N527))</f>
        <v>4334.11824485174</v>
      </c>
    </row>
    <row r="528" customFormat="false" ht="12.8" hidden="false" customHeight="false" outlineLevel="0" collapsed="false">
      <c r="A528" s="0" t="str">
        <f aca="false">denatran!A528</f>
        <v>PARÁ</v>
      </c>
      <c r="B528" s="0" t="n">
        <f aca="false">denatran!B528</f>
        <v>2012</v>
      </c>
      <c r="C528" s="0" t="n">
        <f aca="false">metadata!$H$2*denatran!$D528</f>
        <v>108881.770809519</v>
      </c>
      <c r="D528" s="0" t="n">
        <f aca="false">IF(B528&gt;2006, 0, metadata!$H$3*denatran!D528)</f>
        <v>0</v>
      </c>
      <c r="E528" s="0" t="n">
        <f aca="false">IF(B528&lt;2003, 0, metadata!$H$4*denatran!D528)</f>
        <v>137916.220006474</v>
      </c>
      <c r="F528" s="0" t="n">
        <f aca="false">IF(B528&lt;2003, 0, metadata!$H$5*denatran!D528)</f>
        <v>162971.600131931</v>
      </c>
      <c r="G528" s="0" t="n">
        <f aca="false">IF(B528&lt;2003, 0, metadata!$H$6*(denatran!H528 + denatran!I528 + denatran!X528))</f>
        <v>33431.9831019559</v>
      </c>
      <c r="H528" s="0" t="n">
        <f aca="false">IF(B528&gt;2006, 0, metadata!$H$7*(denatran!H528 + denatran!I528 + denatran!X528))</f>
        <v>0</v>
      </c>
      <c r="I528" s="0" t="n">
        <f aca="false">IF(B528&lt;2003, 0, metadata!$H$8*(denatran!H528 + denatran!I528 + denatran!X528))</f>
        <v>29221.9279321939</v>
      </c>
      <c r="J528" s="0" t="n">
        <f aca="false">IF(B528&lt;2003, 0, metadata!$H$9*(denatran!H528 + denatran!I528 + denatran!X528))</f>
        <v>34530.7053356458</v>
      </c>
      <c r="K528" s="0" t="n">
        <f aca="false">metadata!$H$10*(denatran!H528 + denatran!I528 + denatran!X528)</f>
        <v>28428.1522384336</v>
      </c>
      <c r="L528" s="5" t="n">
        <f aca="false">metadata!$H$11*(denatran!G528 + denatran!F528)</f>
        <v>3853.56550225173</v>
      </c>
      <c r="M528" s="0" t="n">
        <f aca="false">metadata!$H$12*(denatran!G528 + denatran!F528)</f>
        <v>12750.6452979385</v>
      </c>
      <c r="N528" s="0" t="n">
        <f aca="false">metadata!$H$13*(denatran!G528 + denatran!F528)</f>
        <v>7269.94214314512</v>
      </c>
      <c r="O528" s="0" t="n">
        <f aca="false">metadata!$H$14*(denatran!G528 + denatran!F528)</f>
        <v>13410.3180844426</v>
      </c>
      <c r="P528" s="0" t="n">
        <f aca="false">metadata!$H$15*(denatran!G528 + denatran!F528)</f>
        <v>14891.5289722221</v>
      </c>
      <c r="Q528" s="0" t="n">
        <f aca="false">metadata!$H$16*(denatran!L528 + denatran!O528)</f>
        <v>11138.0672683201</v>
      </c>
      <c r="R528" s="0" t="n">
        <f aca="false">metadata!$H$17*(denatran!L528 + denatran!O528)</f>
        <v>2694.44451174769</v>
      </c>
      <c r="S528" s="0" t="n">
        <f aca="false">metadata!$H$18*(denatran!L528 + denatran!O528)</f>
        <v>5043.48821993217</v>
      </c>
      <c r="T528" s="0" t="n">
        <f aca="false">metadata!$H$19*(denatran!M528 + denatran!N528)</f>
        <v>378756.367808748</v>
      </c>
      <c r="U528" s="0" t="n">
        <f aca="false">metadata!$H$20*(denatran!M528 + denatran!N528)</f>
        <v>54108.0525441069</v>
      </c>
      <c r="V528" s="0" t="n">
        <f aca="false">metadata!$H$21*(denatran!M528 + denatran!N528)</f>
        <v>18036.0175147023</v>
      </c>
      <c r="W528" s="0" t="n">
        <f aca="false">IF(B528&lt;2010, 0, metadata!$H$22*(denatran!M528 + denatran!N528))</f>
        <v>65482.3277080379</v>
      </c>
      <c r="X528" s="0" t="n">
        <f aca="false">IF(B528&lt;2010, 0, metadata!$H$23*(denatran!M528 + denatran!N528))</f>
        <v>10256.2681952348</v>
      </c>
      <c r="Y528" s="0" t="n">
        <f aca="false">IF(B528&lt;2010, 0, metadata!$H$24*(denatran!M528 + denatran!N528))</f>
        <v>3155.77482930303</v>
      </c>
      <c r="Z528" s="0" t="n">
        <f aca="false">IF(B528&lt;2010, 0, metadata!$H$25*(denatran!M528 + denatran!N528))</f>
        <v>77378.5688618898</v>
      </c>
      <c r="AA528" s="0" t="n">
        <f aca="false">IF(B528&lt;2010, 0, metadata!$H$26*(denatran!M528 + denatran!N528))</f>
        <v>12119.5348819827</v>
      </c>
      <c r="AB528" s="0" t="n">
        <f aca="false">IF(B528&lt;2010, 0, metadata!$H$27*(denatran!M528 + denatran!N528))</f>
        <v>3729.08765599467</v>
      </c>
    </row>
    <row r="529" customFormat="false" ht="12.8" hidden="false" customHeight="false" outlineLevel="0" collapsed="false">
      <c r="A529" s="0" t="str">
        <f aca="false">denatran!A529</f>
        <v>PARÁ</v>
      </c>
      <c r="B529" s="0" t="n">
        <f aca="false">denatran!B529</f>
        <v>2011</v>
      </c>
      <c r="C529" s="0" t="n">
        <f aca="false">metadata!$H$2*denatran!$D529</f>
        <v>98721.2050426002</v>
      </c>
      <c r="D529" s="0" t="n">
        <f aca="false">IF(B529&gt;2006, 0, metadata!$H$3*denatran!D529)</f>
        <v>0</v>
      </c>
      <c r="E529" s="0" t="n">
        <f aca="false">IF(B529&lt;2003, 0, metadata!$H$4*denatran!D529)</f>
        <v>125046.234394721</v>
      </c>
      <c r="F529" s="0" t="n">
        <f aca="false">IF(B529&lt;2003, 0, metadata!$H$5*denatran!D529)</f>
        <v>147763.511128884</v>
      </c>
      <c r="G529" s="0" t="n">
        <f aca="false">IF(B529&lt;2003, 0, metadata!$H$6*(denatran!H529 + denatran!I529 + denatran!X529))</f>
        <v>29486.7214205942</v>
      </c>
      <c r="H529" s="0" t="n">
        <f aca="false">IF(B529&gt;2006, 0, metadata!$H$7*(denatran!H529 + denatran!I529 + denatran!X529))</f>
        <v>0</v>
      </c>
      <c r="I529" s="0" t="n">
        <f aca="false">IF(B529&lt;2003, 0, metadata!$H$8*(denatran!H529 + denatran!I529 + denatran!X529))</f>
        <v>25773.488987522</v>
      </c>
      <c r="J529" s="0" t="n">
        <f aca="false">IF(B529&lt;2003, 0, metadata!$H$9*(denatran!H529 + denatran!I529 + denatran!X529))</f>
        <v>30455.7849764301</v>
      </c>
      <c r="K529" s="0" t="n">
        <f aca="false">metadata!$H$10*(denatran!H529 + denatran!I529 + denatran!X529)</f>
        <v>25073.3856559018</v>
      </c>
      <c r="L529" s="5" t="n">
        <f aca="false">metadata!$H$11*(denatran!G529 + denatran!F529)</f>
        <v>3554.07515972584</v>
      </c>
      <c r="M529" s="0" t="n">
        <f aca="false">metadata!$H$12*(denatran!G529 + denatran!F529)</f>
        <v>11759.6941578906</v>
      </c>
      <c r="N529" s="0" t="n">
        <f aca="false">metadata!$H$13*(denatran!G529 + denatran!F529)</f>
        <v>6704.93878162922</v>
      </c>
      <c r="O529" s="0" t="n">
        <f aca="false">metadata!$H$14*(denatran!G529 + denatran!F529)</f>
        <v>12368.0986764309</v>
      </c>
      <c r="P529" s="0" t="n">
        <f aca="false">metadata!$H$15*(denatran!G529 + denatran!F529)</f>
        <v>13734.1932243234</v>
      </c>
      <c r="Q529" s="0" t="n">
        <f aca="false">metadata!$H$16*(denatran!L529 + denatran!O529)</f>
        <v>10060.6085465596</v>
      </c>
      <c r="R529" s="0" t="n">
        <f aca="false">metadata!$H$17*(denatran!L529 + denatran!O529)</f>
        <v>2433.79311958562</v>
      </c>
      <c r="S529" s="0" t="n">
        <f aca="false">metadata!$H$18*(denatran!L529 + denatran!O529)</f>
        <v>4555.59833385482</v>
      </c>
      <c r="T529" s="0" t="n">
        <f aca="false">metadata!$H$19*(denatran!M529 + denatran!N529)</f>
        <v>322597.840128023</v>
      </c>
      <c r="U529" s="0" t="n">
        <f aca="false">metadata!$H$20*(denatran!M529 + denatran!N529)</f>
        <v>46085.4057325747</v>
      </c>
      <c r="V529" s="0" t="n">
        <f aca="false">metadata!$H$21*(denatran!M529 + denatran!N529)</f>
        <v>15361.8019108582</v>
      </c>
      <c r="W529" s="0" t="n">
        <f aca="false">IF(B529&lt;2010, 0, metadata!$H$22*(denatran!M529 + denatran!N529))</f>
        <v>55773.2074773595</v>
      </c>
      <c r="X529" s="0" t="n">
        <f aca="false">IF(B529&lt;2010, 0, metadata!$H$23*(denatran!M529 + denatran!N529))</f>
        <v>8735.5626169358</v>
      </c>
      <c r="Y529" s="0" t="n">
        <f aca="false">IF(B529&lt;2010, 0, metadata!$H$24*(denatran!M529 + denatran!N529))</f>
        <v>2687.86542059563</v>
      </c>
      <c r="Z529" s="0" t="n">
        <f aca="false">IF(B529&lt;2010, 0, metadata!$H$25*(denatran!M529 + denatran!N529))</f>
        <v>65905.5828723325</v>
      </c>
      <c r="AA529" s="0" t="n">
        <f aca="false">IF(B529&lt;2010, 0, metadata!$H$26*(denatran!M529 + denatran!N529))</f>
        <v>10322.5611727749</v>
      </c>
      <c r="AB529" s="0" t="n">
        <f aca="false">IF(B529&lt;2010, 0, metadata!$H$27*(denatran!M529 + denatran!N529))</f>
        <v>3176.17266854613</v>
      </c>
    </row>
    <row r="530" customFormat="false" ht="12.8" hidden="false" customHeight="false" outlineLevel="0" collapsed="false">
      <c r="A530" s="0" t="str">
        <f aca="false">denatran!A530</f>
        <v>PARÁ</v>
      </c>
      <c r="B530" s="0" t="n">
        <f aca="false">denatran!B530</f>
        <v>2010</v>
      </c>
      <c r="C530" s="0" t="n">
        <f aca="false">metadata!$H$2*denatran!$D530</f>
        <v>90059.7732999398</v>
      </c>
      <c r="D530" s="0" t="n">
        <f aca="false">IF(B530&gt;2006, 0, metadata!$H$3*denatran!D530)</f>
        <v>0</v>
      </c>
      <c r="E530" s="0" t="n">
        <f aca="false">IF(B530&lt;2003, 0, metadata!$H$4*denatran!D530)</f>
        <v>114075.142384456</v>
      </c>
      <c r="F530" s="0" t="n">
        <f aca="false">IF(B530&lt;2003, 0, metadata!$H$5*denatran!D530)</f>
        <v>134799.289661506</v>
      </c>
      <c r="G530" s="0" t="n">
        <f aca="false">IF(B530&lt;2003, 0, metadata!$H$6*(denatran!H530 + denatran!I530 + denatran!X530))</f>
        <v>25812.011538562</v>
      </c>
      <c r="H530" s="0" t="n">
        <f aca="false">IF(B530&gt;2006, 0, metadata!$H$7*(denatran!H530 + denatran!I530 + denatran!X530))</f>
        <v>0</v>
      </c>
      <c r="I530" s="0" t="n">
        <f aca="false">IF(B530&lt;2003, 0, metadata!$H$8*(denatran!H530 + denatran!I530 + denatran!X530))</f>
        <v>22561.5315329795</v>
      </c>
      <c r="J530" s="0" t="n">
        <f aca="false">IF(B530&lt;2003, 0, metadata!$H$9*(denatran!H530 + denatran!I530 + denatran!X530))</f>
        <v>26660.3079404592</v>
      </c>
      <c r="K530" s="0" t="n">
        <f aca="false">metadata!$H$10*(denatran!H530 + denatran!I530 + denatran!X530)</f>
        <v>21948.6768511651</v>
      </c>
      <c r="L530" s="5" t="n">
        <f aca="false">metadata!$H$11*(denatran!G530 + denatran!F530)</f>
        <v>3278.88378703744</v>
      </c>
      <c r="M530" s="0" t="n">
        <f aca="false">metadata!$H$12*(denatran!G530 + denatran!F530)</f>
        <v>10849.1432459748</v>
      </c>
      <c r="N530" s="0" t="n">
        <f aca="false">metadata!$H$13*(denatran!G530 + denatran!F530)</f>
        <v>6185.77662996258</v>
      </c>
      <c r="O530" s="0" t="n">
        <f aca="false">metadata!$H$14*(denatran!G530 + denatran!F530)</f>
        <v>11410.4391168129</v>
      </c>
      <c r="P530" s="0" t="n">
        <f aca="false">metadata!$H$15*(denatran!G530 + denatran!F530)</f>
        <v>12670.7572202123</v>
      </c>
      <c r="Q530" s="0" t="n">
        <f aca="false">metadata!$H$16*(denatran!L530 + denatran!O530)</f>
        <v>8922.96319302484</v>
      </c>
      <c r="R530" s="0" t="n">
        <f aca="false">metadata!$H$17*(denatran!L530 + denatran!O530)</f>
        <v>2158.58179204538</v>
      </c>
      <c r="S530" s="0" t="n">
        <f aca="false">metadata!$H$18*(denatran!L530 + denatran!O530)</f>
        <v>4040.45501492977</v>
      </c>
      <c r="T530" s="0" t="n">
        <f aca="false">metadata!$H$19*(denatran!M530 + denatran!N530)</f>
        <v>271798.86016568</v>
      </c>
      <c r="U530" s="0" t="n">
        <f aca="false">metadata!$H$20*(denatran!M530 + denatran!N530)</f>
        <v>38828.4085950971</v>
      </c>
      <c r="V530" s="0" t="n">
        <f aca="false">metadata!$H$21*(denatran!M530 + denatran!N530)</f>
        <v>12942.8028650324</v>
      </c>
      <c r="W530" s="0" t="n">
        <f aca="false">IF(B530&lt;2010, 0, metadata!$H$22*(denatran!M530 + denatran!N530))</f>
        <v>46990.6872721603</v>
      </c>
      <c r="X530" s="0" t="n">
        <f aca="false">IF(B530&lt;2010, 0, metadata!$H$23*(denatran!M530 + denatran!N530))</f>
        <v>7359.98716310942</v>
      </c>
      <c r="Y530" s="0" t="n">
        <f aca="false">IF(B530&lt;2010, 0, metadata!$H$24*(denatran!M530 + denatran!N530))</f>
        <v>2264.6114348029</v>
      </c>
      <c r="Z530" s="0" t="n">
        <f aca="false">IF(B530&lt;2010, 0, metadata!$H$25*(denatran!M530 + denatran!N530))</f>
        <v>55527.5332784185</v>
      </c>
      <c r="AA530" s="0" t="n">
        <f aca="false">IF(B530&lt;2010, 0, metadata!$H$26*(denatran!M530 + denatran!N530))</f>
        <v>8697.0835255354</v>
      </c>
      <c r="AB530" s="0" t="n">
        <f aca="false">IF(B530&lt;2010, 0, metadata!$H$27*(denatran!M530 + denatran!N530))</f>
        <v>2676.02570016473</v>
      </c>
    </row>
    <row r="531" customFormat="false" ht="12.8" hidden="false" customHeight="false" outlineLevel="0" collapsed="false">
      <c r="A531" s="0" t="str">
        <f aca="false">denatran!A531</f>
        <v>PARÁ</v>
      </c>
      <c r="B531" s="0" t="n">
        <f aca="false">denatran!B531</f>
        <v>2009</v>
      </c>
      <c r="C531" s="0" t="n">
        <f aca="false">metadata!$H$2*denatran!$D531</f>
        <v>81064.9691543865</v>
      </c>
      <c r="D531" s="0" t="n">
        <f aca="false">IF(B531&gt;2006, 0, metadata!$H$3*denatran!D531)</f>
        <v>0</v>
      </c>
      <c r="E531" s="0" t="n">
        <f aca="false">IF(B531&lt;2003, 0, metadata!$H$4*denatran!D531)</f>
        <v>102681.780775528</v>
      </c>
      <c r="F531" s="0" t="n">
        <f aca="false">IF(B531&lt;2003, 0, metadata!$H$5*denatran!D531)</f>
        <v>121336.084447489</v>
      </c>
      <c r="G531" s="0" t="n">
        <f aca="false">IF(B531&lt;2003, 0, metadata!$H$6*(denatran!H531 + denatran!I531 + denatran!X531))</f>
        <v>22784.8345900759</v>
      </c>
      <c r="H531" s="0" t="n">
        <f aca="false">IF(B531&gt;2006, 0, metadata!$H$7*(denatran!H531 + denatran!I531 + denatran!X531))</f>
        <v>0</v>
      </c>
      <c r="I531" s="0" t="n">
        <f aca="false">IF(B531&lt;2003, 0, metadata!$H$8*(denatran!H531 + denatran!I531 + denatran!X531))</f>
        <v>19915.5638571498</v>
      </c>
      <c r="J531" s="0" t="n">
        <f aca="false">IF(B531&lt;2003, 0, metadata!$H$9*(denatran!H531 + denatran!I531 + denatran!X531))</f>
        <v>23533.6446226341</v>
      </c>
      <c r="K531" s="0" t="n">
        <f aca="false">metadata!$H$10*(denatran!H531 + denatran!I531 + denatran!X531)</f>
        <v>19374.5834483958</v>
      </c>
      <c r="L531" s="5" t="n">
        <f aca="false">metadata!$H$11*(denatran!G531 + denatran!F531)</f>
        <v>3033.16137776897</v>
      </c>
      <c r="M531" s="0" t="n">
        <f aca="false">metadata!$H$12*(denatran!G531 + denatran!F531)</f>
        <v>10036.0989937086</v>
      </c>
      <c r="N531" s="0" t="n">
        <f aca="false">metadata!$H$13*(denatran!G531 + denatran!F531)</f>
        <v>5722.20913704929</v>
      </c>
      <c r="O531" s="0" t="n">
        <f aca="false">metadata!$H$14*(denatran!G531 + denatran!F531)</f>
        <v>10555.3308626933</v>
      </c>
      <c r="P531" s="0" t="n">
        <f aca="false">metadata!$H$15*(denatran!G531 + denatran!F531)</f>
        <v>11721.1996287798</v>
      </c>
      <c r="Q531" s="0" t="n">
        <f aca="false">metadata!$H$16*(denatran!L531 + denatran!O531)</f>
        <v>8075.03976303035</v>
      </c>
      <c r="R531" s="0" t="n">
        <f aca="false">metadata!$H$17*(denatran!L531 + denatran!O531)</f>
        <v>1953.45799657063</v>
      </c>
      <c r="S531" s="0" t="n">
        <f aca="false">metadata!$H$18*(denatran!L531 + denatran!O531)</f>
        <v>3656.50224039901</v>
      </c>
      <c r="T531" s="0" t="n">
        <f aca="false">metadata!$H$19*(denatran!M531 + denatran!N531)</f>
        <v>230322.550831897</v>
      </c>
      <c r="U531" s="0" t="n">
        <f aca="false">metadata!$H$20*(denatran!M531 + denatran!N531)</f>
        <v>32903.2215474139</v>
      </c>
      <c r="V531" s="0" t="n">
        <f aca="false">metadata!$H$21*(denatran!M531 + denatran!N531)</f>
        <v>10967.7405158046</v>
      </c>
      <c r="W531" s="0" t="n">
        <f aca="false">IF(B531&lt;2010, 0, metadata!$H$22*(denatran!M531 + denatran!N531))</f>
        <v>0</v>
      </c>
      <c r="X531" s="0" t="n">
        <f aca="false">IF(B531&lt;2010, 0, metadata!$H$23*(denatran!M531 + denatran!N531))</f>
        <v>0</v>
      </c>
      <c r="Y531" s="0" t="n">
        <f aca="false">IF(B531&lt;2010, 0, metadata!$H$24*(denatran!M531 + denatran!N531))</f>
        <v>0</v>
      </c>
      <c r="Z531" s="0" t="n">
        <f aca="false">IF(B531&lt;2010, 0, metadata!$H$25*(denatran!M531 + denatran!N531))</f>
        <v>0</v>
      </c>
      <c r="AA531" s="0" t="n">
        <f aca="false">IF(B531&lt;2010, 0, metadata!$H$26*(denatran!M531 + denatran!N531))</f>
        <v>0</v>
      </c>
      <c r="AB531" s="0" t="n">
        <f aca="false">IF(B531&lt;2010, 0, metadata!$H$27*(denatran!M531 + denatran!N531))</f>
        <v>0</v>
      </c>
    </row>
    <row r="532" customFormat="false" ht="12.8" hidden="false" customHeight="false" outlineLevel="0" collapsed="false">
      <c r="A532" s="0" t="str">
        <f aca="false">denatran!A532</f>
        <v>PARÁ</v>
      </c>
      <c r="B532" s="0" t="n">
        <f aca="false">denatran!B532</f>
        <v>2008</v>
      </c>
      <c r="C532" s="0" t="n">
        <f aca="false">metadata!$H$2*denatran!$D532</f>
        <v>72687.6852957543</v>
      </c>
      <c r="D532" s="0" t="n">
        <f aca="false">IF(B532&gt;2006, 0, metadata!$H$3*denatran!D532)</f>
        <v>0</v>
      </c>
      <c r="E532" s="0" t="n">
        <f aca="false">IF(B532&lt;2003, 0, metadata!$H$4*denatran!D532)</f>
        <v>92070.6076184987</v>
      </c>
      <c r="F532" s="0" t="n">
        <f aca="false">IF(B532&lt;2003, 0, metadata!$H$5*denatran!D532)</f>
        <v>108797.168657911</v>
      </c>
      <c r="G532" s="0" t="n">
        <f aca="false">IF(B532&lt;2003, 0, metadata!$H$6*(denatran!H532 + denatran!I532 + denatran!X532))</f>
        <v>20355.400614013</v>
      </c>
      <c r="H532" s="0" t="n">
        <f aca="false">IF(B532&gt;2006, 0, metadata!$H$7*(denatran!H532 + denatran!I532 + denatran!X532))</f>
        <v>0</v>
      </c>
      <c r="I532" s="0" t="n">
        <f aca="false">IF(B532&lt;2003, 0, metadata!$H$8*(denatran!H532 + denatran!I532 + denatran!X532))</f>
        <v>17792.0659973899</v>
      </c>
      <c r="J532" s="0" t="n">
        <f aca="false">IF(B532&lt;2003, 0, metadata!$H$9*(denatran!H532 + denatran!I532 + denatran!X532))</f>
        <v>21024.3687443831</v>
      </c>
      <c r="K532" s="0" t="n">
        <f aca="false">metadata!$H$10*(denatran!H532 + denatran!I532 + denatran!X532)</f>
        <v>17308.7676481749</v>
      </c>
      <c r="L532" s="5" t="n">
        <f aca="false">metadata!$H$11*(denatran!G532 + denatran!F532)</f>
        <v>2835.15062356135</v>
      </c>
      <c r="M532" s="0" t="n">
        <f aca="false">metadata!$H$12*(denatran!G532 + denatran!F532)</f>
        <v>9380.92266658935</v>
      </c>
      <c r="N532" s="0" t="n">
        <f aca="false">metadata!$H$13*(denatran!G532 + denatran!F532)</f>
        <v>5348.65204402238</v>
      </c>
      <c r="O532" s="0" t="n">
        <f aca="false">metadata!$H$14*(denatran!G532 + denatran!F532)</f>
        <v>9866.25805557146</v>
      </c>
      <c r="P532" s="0" t="n">
        <f aca="false">metadata!$H$15*(denatran!G532 + denatran!F532)</f>
        <v>10956.0166102554</v>
      </c>
      <c r="Q532" s="0" t="n">
        <f aca="false">metadata!$H$16*(denatran!L532 + denatran!O532)</f>
        <v>7382.30343261035</v>
      </c>
      <c r="R532" s="0" t="n">
        <f aca="false">metadata!$H$17*(denatran!L532 + denatran!O532)</f>
        <v>1785.87599525722</v>
      </c>
      <c r="S532" s="0" t="n">
        <f aca="false">metadata!$H$18*(denatran!L532 + denatran!O532)</f>
        <v>3342.82057213241</v>
      </c>
      <c r="T532" s="0" t="n">
        <f aca="false">metadata!$H$19*(denatran!M532 + denatran!N532)</f>
        <v>191508.385266127</v>
      </c>
      <c r="U532" s="0" t="n">
        <f aca="false">metadata!$H$20*(denatran!M532 + denatran!N532)</f>
        <v>27358.3407523038</v>
      </c>
      <c r="V532" s="0" t="n">
        <f aca="false">metadata!$H$21*(denatran!M532 + denatran!N532)</f>
        <v>9119.44691743461</v>
      </c>
      <c r="W532" s="0" t="n">
        <f aca="false">IF(B532&lt;2010, 0, metadata!$H$22*(denatran!M532 + denatran!N532))</f>
        <v>0</v>
      </c>
      <c r="X532" s="0" t="n">
        <f aca="false">IF(B532&lt;2010, 0, metadata!$H$23*(denatran!M532 + denatran!N532))</f>
        <v>0</v>
      </c>
      <c r="Y532" s="0" t="n">
        <f aca="false">IF(B532&lt;2010, 0, metadata!$H$24*(denatran!M532 + denatran!N532))</f>
        <v>0</v>
      </c>
      <c r="Z532" s="0" t="n">
        <f aca="false">IF(B532&lt;2010, 0, metadata!$H$25*(denatran!M532 + denatran!N532))</f>
        <v>0</v>
      </c>
      <c r="AA532" s="0" t="n">
        <f aca="false">IF(B532&lt;2010, 0, metadata!$H$26*(denatran!M532 + denatran!N532))</f>
        <v>0</v>
      </c>
      <c r="AB532" s="0" t="n">
        <f aca="false">IF(B532&lt;2010, 0, metadata!$H$27*(denatran!M532 + denatran!N532))</f>
        <v>0</v>
      </c>
    </row>
    <row r="533" customFormat="false" ht="12.8" hidden="false" customHeight="false" outlineLevel="0" collapsed="false">
      <c r="A533" s="0" t="str">
        <f aca="false">denatran!A533</f>
        <v>PARÁ</v>
      </c>
      <c r="B533" s="0" t="n">
        <f aca="false">denatran!B533</f>
        <v>2007</v>
      </c>
      <c r="C533" s="0" t="n">
        <f aca="false">metadata!$H$2*denatran!$D533</f>
        <v>65527.2107076811</v>
      </c>
      <c r="D533" s="0" t="n">
        <f aca="false">IF(B533&gt;2006, 0, metadata!$H$3*denatran!D533)</f>
        <v>0</v>
      </c>
      <c r="E533" s="0" t="n">
        <f aca="false">IF(B533&lt;2003, 0, metadata!$H$4*denatran!D533)</f>
        <v>83000.7184965895</v>
      </c>
      <c r="F533" s="0" t="n">
        <f aca="false">IF(B533&lt;2003, 0, metadata!$H$5*denatran!D533)</f>
        <v>98079.5435435675</v>
      </c>
      <c r="G533" s="0" t="n">
        <f aca="false">IF(B533&lt;2003, 0, metadata!$H$6*(denatran!H533 + denatran!I533 + denatran!X533))</f>
        <v>17997.3585927878</v>
      </c>
      <c r="H533" s="0" t="n">
        <f aca="false">IF(B533&gt;2006, 0, metadata!$H$7*(denatran!H533 + denatran!I533 + denatran!X533))</f>
        <v>0</v>
      </c>
      <c r="I533" s="0" t="n">
        <f aca="false">IF(B533&lt;2003, 0, metadata!$H$8*(denatran!H533 + denatran!I533 + denatran!X533))</f>
        <v>15730.969777187</v>
      </c>
      <c r="J533" s="0" t="n">
        <f aca="false">IF(B533&lt;2003, 0, metadata!$H$9*(denatran!H533 + denatran!I533 + denatran!X533))</f>
        <v>18588.8310750895</v>
      </c>
      <c r="K533" s="0" t="n">
        <f aca="false">metadata!$H$10*(denatran!H533 + denatran!I533 + denatran!X533)</f>
        <v>15303.6584280733</v>
      </c>
      <c r="L533" s="5" t="n">
        <f aca="false">metadata!$H$11*(denatran!G533 + denatran!F533)</f>
        <v>2592.53021044235</v>
      </c>
      <c r="M533" s="0" t="n">
        <f aca="false">metadata!$H$12*(denatran!G533 + denatran!F533)</f>
        <v>8578.14227323363</v>
      </c>
      <c r="N533" s="0" t="n">
        <f aca="false">metadata!$H$13*(denatran!G533 + denatran!F533)</f>
        <v>4890.93662045155</v>
      </c>
      <c r="O533" s="0" t="n">
        <f aca="false">metadata!$H$14*(denatran!G533 + denatran!F533)</f>
        <v>9021.94467571494</v>
      </c>
      <c r="P533" s="0" t="n">
        <f aca="false">metadata!$H$15*(denatran!G533 + denatran!F533)</f>
        <v>10018.4462201575</v>
      </c>
      <c r="Q533" s="0" t="n">
        <f aca="false">metadata!$H$16*(denatran!L533 + denatran!O533)</f>
        <v>6582.76533404213</v>
      </c>
      <c r="R533" s="0" t="n">
        <f aca="false">metadata!$H$17*(denatran!L533 + denatran!O533)</f>
        <v>1592.4572458708</v>
      </c>
      <c r="S533" s="0" t="n">
        <f aca="false">metadata!$H$18*(denatran!L533 + denatran!O533)</f>
        <v>2980.77742008706</v>
      </c>
      <c r="T533" s="0" t="n">
        <f aca="false">metadata!$H$19*(denatran!M533 + denatran!N533)</f>
        <v>155623.246572766</v>
      </c>
      <c r="U533" s="0" t="n">
        <f aca="false">metadata!$H$20*(denatran!M533 + denatran!N533)</f>
        <v>22231.892367538</v>
      </c>
      <c r="V533" s="0" t="n">
        <f aca="false">metadata!$H$21*(denatran!M533 + denatran!N533)</f>
        <v>7410.63078917935</v>
      </c>
      <c r="W533" s="0" t="n">
        <f aca="false">IF(B533&lt;2010, 0, metadata!$H$22*(denatran!M533 + denatran!N533))</f>
        <v>0</v>
      </c>
      <c r="X533" s="0" t="n">
        <f aca="false">IF(B533&lt;2010, 0, metadata!$H$23*(denatran!M533 + denatran!N533))</f>
        <v>0</v>
      </c>
      <c r="Y533" s="0" t="n">
        <f aca="false">IF(B533&lt;2010, 0, metadata!$H$24*(denatran!M533 + denatran!N533))</f>
        <v>0</v>
      </c>
      <c r="Z533" s="0" t="n">
        <f aca="false">IF(B533&lt;2010, 0, metadata!$H$25*(denatran!M533 + denatran!N533))</f>
        <v>0</v>
      </c>
      <c r="AA533" s="0" t="n">
        <f aca="false">IF(B533&lt;2010, 0, metadata!$H$26*(denatran!M533 + denatran!N533))</f>
        <v>0</v>
      </c>
      <c r="AB533" s="0" t="n">
        <f aca="false">IF(B533&lt;2010, 0, metadata!$H$27*(denatran!M533 + denatran!N533))</f>
        <v>0</v>
      </c>
    </row>
    <row r="534" customFormat="false" ht="12.8" hidden="false" customHeight="false" outlineLevel="0" collapsed="false">
      <c r="A534" s="0" t="str">
        <f aca="false">denatran!A534</f>
        <v>PARÁ</v>
      </c>
      <c r="B534" s="0" t="n">
        <f aca="false">denatran!B534</f>
        <v>2006</v>
      </c>
      <c r="C534" s="0" t="n">
        <f aca="false">metadata!$H$2*denatran!$D534</f>
        <v>58891.0163125949</v>
      </c>
      <c r="D534" s="0" t="n">
        <f aca="false">IF(B534&gt;2006, 0, metadata!$H$3*denatran!D534)</f>
        <v>4482.42105217741</v>
      </c>
      <c r="E534" s="0" t="n">
        <f aca="false">IF(B534&lt;2003, 0, metadata!$H$4*denatran!D534)</f>
        <v>74594.9142982028</v>
      </c>
      <c r="F534" s="0" t="n">
        <f aca="false">IF(B534&lt;2003, 0, metadata!$H$5*denatran!D534)</f>
        <v>88146.6483370249</v>
      </c>
      <c r="G534" s="0" t="n">
        <f aca="false">IF(B534&lt;2003, 0, metadata!$H$6*(denatran!H534 + denatran!I534 + denatran!X534))</f>
        <v>16323.9943967401</v>
      </c>
      <c r="H534" s="0" t="n">
        <f aca="false">IF(B534&gt;2006, 0, metadata!$H$7*(denatran!H534 + denatran!I534 + denatran!X534))</f>
        <v>631.452281145682</v>
      </c>
      <c r="I534" s="0" t="n">
        <f aca="false">IF(B534&lt;2003, 0, metadata!$H$8*(denatran!H534 + denatran!I534 + denatran!X534))</f>
        <v>14268.3306094148</v>
      </c>
      <c r="J534" s="0" t="n">
        <f aca="false">IF(B534&lt;2003, 0, metadata!$H$9*(denatran!H534 + denatran!I534 + denatran!X534))</f>
        <v>16860.4727603367</v>
      </c>
      <c r="K534" s="0" t="n">
        <f aca="false">metadata!$H$10*(denatran!H534 + denatran!I534 + denatran!X534)</f>
        <v>13880.7499523627</v>
      </c>
      <c r="L534" s="5" t="n">
        <f aca="false">metadata!$H$11*(denatran!G534 + denatran!F534)</f>
        <v>2376.57219279853</v>
      </c>
      <c r="M534" s="0" t="n">
        <f aca="false">metadata!$H$12*(denatran!G534 + denatran!F534)</f>
        <v>7863.58219098945</v>
      </c>
      <c r="N534" s="0" t="n">
        <f aca="false">metadata!$H$13*(denatran!G534 + denatran!F534)</f>
        <v>4483.52112622899</v>
      </c>
      <c r="O534" s="0" t="n">
        <f aca="false">metadata!$H$14*(denatran!G534 + denatran!F534)</f>
        <v>8270.41581035711</v>
      </c>
      <c r="P534" s="0" t="n">
        <f aca="false">metadata!$H$15*(denatran!G534 + denatran!F534)</f>
        <v>9183.90867962591</v>
      </c>
      <c r="Q534" s="0" t="n">
        <f aca="false">metadata!$H$16*(denatran!L534 + denatran!O534)</f>
        <v>5862.88601282203</v>
      </c>
      <c r="R534" s="0" t="n">
        <f aca="false">metadata!$H$17*(denatran!L534 + denatran!O534)</f>
        <v>1418.30899919077</v>
      </c>
      <c r="S534" s="0" t="n">
        <f aca="false">metadata!$H$18*(denatran!L534 + denatran!O534)</f>
        <v>2654.80498798718</v>
      </c>
      <c r="T534" s="0" t="n">
        <f aca="false">metadata!$H$19*(denatran!M534 + denatran!N534)</f>
        <v>129537.398903975</v>
      </c>
      <c r="U534" s="0" t="n">
        <f aca="false">metadata!$H$20*(denatran!M534 + denatran!N534)</f>
        <v>18505.3427005679</v>
      </c>
      <c r="V534" s="0" t="n">
        <f aca="false">metadata!$H$21*(denatran!M534 + denatran!N534)</f>
        <v>6168.44756685596</v>
      </c>
      <c r="W534" s="0" t="n">
        <f aca="false">IF(B534&lt;2010, 0, metadata!$H$22*(denatran!M534 + denatran!N534))</f>
        <v>0</v>
      </c>
      <c r="X534" s="0" t="n">
        <f aca="false">IF(B534&lt;2010, 0, metadata!$H$23*(denatran!M534 + denatran!N534))</f>
        <v>0</v>
      </c>
      <c r="Y534" s="0" t="n">
        <f aca="false">IF(B534&lt;2010, 0, metadata!$H$24*(denatran!M534 + denatran!N534))</f>
        <v>0</v>
      </c>
      <c r="Z534" s="0" t="n">
        <f aca="false">IF(B534&lt;2010, 0, metadata!$H$25*(denatran!M534 + denatran!N534))</f>
        <v>0</v>
      </c>
      <c r="AA534" s="0" t="n">
        <f aca="false">IF(B534&lt;2010, 0, metadata!$H$26*(denatran!M534 + denatran!N534))</f>
        <v>0</v>
      </c>
      <c r="AB534" s="0" t="n">
        <f aca="false">IF(B534&lt;2010, 0, metadata!$H$27*(denatran!M534 + denatran!N534))</f>
        <v>0</v>
      </c>
    </row>
    <row r="535" customFormat="false" ht="12.8" hidden="false" customHeight="false" outlineLevel="0" collapsed="false">
      <c r="A535" s="0" t="str">
        <f aca="false">denatran!A535</f>
        <v>PARÁ</v>
      </c>
      <c r="B535" s="0" t="n">
        <f aca="false">denatran!B535</f>
        <v>2005</v>
      </c>
      <c r="C535" s="0" t="n">
        <f aca="false">metadata!$H$2*denatran!$D535</f>
        <v>54610.5667488884</v>
      </c>
      <c r="D535" s="0" t="n">
        <f aca="false">IF(B535&gt;2006, 0, metadata!$H$3*denatran!D535)</f>
        <v>4156.61962373376</v>
      </c>
      <c r="E535" s="0" t="n">
        <f aca="false">IF(B535&lt;2003, 0, metadata!$H$4*denatran!D535)</f>
        <v>69173.0386309938</v>
      </c>
      <c r="F535" s="0" t="n">
        <f aca="false">IF(B535&lt;2003, 0, metadata!$H$5*denatran!D535)</f>
        <v>81739.774996384</v>
      </c>
      <c r="G535" s="0" t="n">
        <f aca="false">IF(B535&lt;2003, 0, metadata!$H$6*(denatran!H535 + denatran!I535 + denatran!X535))</f>
        <v>15100.0570455377</v>
      </c>
      <c r="H535" s="0" t="n">
        <f aca="false">IF(B535&gt;2006, 0, metadata!$H$7*(denatran!H535 + denatran!I535 + denatran!X535))</f>
        <v>584.107371951736</v>
      </c>
      <c r="I535" s="0" t="n">
        <f aca="false">IF(B535&lt;2003, 0, metadata!$H$8*(denatran!H535 + denatran!I535 + denatran!X535))</f>
        <v>13198.5224271936</v>
      </c>
      <c r="J535" s="0" t="n">
        <f aca="false">IF(B535&lt;2003, 0, metadata!$H$9*(denatran!H535 + denatran!I535 + denatran!X535))</f>
        <v>15596.3114362905</v>
      </c>
      <c r="K535" s="0" t="n">
        <f aca="false">metadata!$H$10*(denatran!H535 + denatran!I535 + denatran!X535)</f>
        <v>12840.0017190265</v>
      </c>
      <c r="L535" s="5" t="n">
        <f aca="false">metadata!$H$11*(denatran!G535 + denatran!F535)</f>
        <v>2215.12067892391</v>
      </c>
      <c r="M535" s="0" t="n">
        <f aca="false">metadata!$H$12*(denatran!G535 + denatran!F535)</f>
        <v>7329.37277245807</v>
      </c>
      <c r="N535" s="0" t="n">
        <f aca="false">metadata!$H$13*(denatran!G535 + denatran!F535)</f>
        <v>4178.93485045248</v>
      </c>
      <c r="O535" s="0" t="n">
        <f aca="false">metadata!$H$14*(denatran!G535 + denatran!F535)</f>
        <v>7708.56830704924</v>
      </c>
      <c r="P535" s="0" t="n">
        <f aca="false">metadata!$H$15*(denatran!G535 + denatran!F535)</f>
        <v>8560.0033911163</v>
      </c>
      <c r="Q535" s="0" t="n">
        <f aca="false">metadata!$H$16*(denatran!L535 + denatran!O535)</f>
        <v>5390.83399890722</v>
      </c>
      <c r="R535" s="0" t="n">
        <f aca="false">metadata!$H$17*(denatran!L535 + denatran!O535)</f>
        <v>1304.11342759731</v>
      </c>
      <c r="S535" s="0" t="n">
        <f aca="false">metadata!$H$18*(denatran!L535 + denatran!O535)</f>
        <v>2441.05257349546</v>
      </c>
      <c r="T535" s="0" t="n">
        <f aca="false">metadata!$H$19*(denatran!M535 + denatran!N535)</f>
        <v>110433.067342024</v>
      </c>
      <c r="U535" s="0" t="n">
        <f aca="false">metadata!$H$20*(denatran!M535 + denatran!N535)</f>
        <v>15776.152477432</v>
      </c>
      <c r="V535" s="0" t="n">
        <f aca="false">metadata!$H$21*(denatran!M535 + denatran!N535)</f>
        <v>5258.71749247734</v>
      </c>
      <c r="W535" s="0" t="n">
        <f aca="false">IF(B535&lt;2010, 0, metadata!$H$22*(denatran!M535 + denatran!N535))</f>
        <v>0</v>
      </c>
      <c r="X535" s="0" t="n">
        <f aca="false">IF(B535&lt;2010, 0, metadata!$H$23*(denatran!M535 + denatran!N535))</f>
        <v>0</v>
      </c>
      <c r="Y535" s="0" t="n">
        <f aca="false">IF(B535&lt;2010, 0, metadata!$H$24*(denatran!M535 + denatran!N535))</f>
        <v>0</v>
      </c>
      <c r="Z535" s="0" t="n">
        <f aca="false">IF(B535&lt;2010, 0, metadata!$H$25*(denatran!M535 + denatran!N535))</f>
        <v>0</v>
      </c>
      <c r="AA535" s="0" t="n">
        <f aca="false">IF(B535&lt;2010, 0, metadata!$H$26*(denatran!M535 + denatran!N535))</f>
        <v>0</v>
      </c>
      <c r="AB535" s="0" t="n">
        <f aca="false">IF(B535&lt;2010, 0, metadata!$H$27*(denatran!M535 + denatran!N535))</f>
        <v>0</v>
      </c>
    </row>
    <row r="536" customFormat="false" ht="12.8" hidden="false" customHeight="false" outlineLevel="0" collapsed="false">
      <c r="A536" s="0" t="str">
        <f aca="false">denatran!A536</f>
        <v>PARÁ</v>
      </c>
      <c r="B536" s="0" t="n">
        <f aca="false">denatran!B536</f>
        <v>2004</v>
      </c>
      <c r="C536" s="0" t="n">
        <f aca="false">metadata!$H$2*denatran!$D536</f>
        <v>51216.4189719354</v>
      </c>
      <c r="D536" s="0" t="n">
        <f aca="false">IF(B536&gt;2006, 0, metadata!$H$3*denatran!D536)</f>
        <v>3898.27802254863</v>
      </c>
      <c r="E536" s="0" t="n">
        <f aca="false">IF(B536&lt;2003, 0, metadata!$H$4*denatran!D536)</f>
        <v>64873.8062796055</v>
      </c>
      <c r="F536" s="0" t="n">
        <f aca="false">IF(B536&lt;2003, 0, metadata!$H$5*denatran!D536)</f>
        <v>76659.4967259106</v>
      </c>
      <c r="G536" s="0" t="n">
        <f aca="false">IF(B536&lt;2003, 0, metadata!$H$6*(denatran!H536 + denatran!I536 + denatran!X536))</f>
        <v>13810.523396348</v>
      </c>
      <c r="H536" s="0" t="n">
        <f aca="false">IF(B536&gt;2006, 0, metadata!$H$7*(denatran!H536 + denatran!I536 + denatran!X536))</f>
        <v>534.225036500948</v>
      </c>
      <c r="I536" s="0" t="n">
        <f aca="false">IF(B536&lt;2003, 0, metadata!$H$8*(denatran!H536 + denatran!I536 + denatran!X536))</f>
        <v>12071.3784211726</v>
      </c>
      <c r="J536" s="0" t="n">
        <f aca="false">IF(B536&lt;2003, 0, metadata!$H$9*(denatran!H536 + denatran!I536 + denatran!X536))</f>
        <v>14264.3980309512</v>
      </c>
      <c r="K536" s="0" t="n">
        <f aca="false">metadata!$H$10*(denatran!H536 + denatran!I536 + denatran!X536)</f>
        <v>11743.4751150272</v>
      </c>
      <c r="L536" s="5" t="n">
        <f aca="false">metadata!$H$11*(denatran!G536 + denatran!F536)</f>
        <v>2010.46279011029</v>
      </c>
      <c r="M536" s="0" t="n">
        <f aca="false">metadata!$H$12*(denatran!G536 + denatran!F536)</f>
        <v>6652.20246195922</v>
      </c>
      <c r="N536" s="0" t="n">
        <f aca="false">metadata!$H$13*(denatran!G536 + denatran!F536)</f>
        <v>3792.83760883458</v>
      </c>
      <c r="O536" s="0" t="n">
        <f aca="false">metadata!$H$14*(denatran!G536 + denatran!F536)</f>
        <v>6996.36362650665</v>
      </c>
      <c r="P536" s="0" t="n">
        <f aca="false">metadata!$H$15*(denatran!G536 + denatran!F536)</f>
        <v>7769.13351258925</v>
      </c>
      <c r="Q536" s="0" t="n">
        <f aca="false">metadata!$H$16*(denatran!L536 + denatran!O536)</f>
        <v>4984.27920192308</v>
      </c>
      <c r="R536" s="0" t="n">
        <f aca="false">metadata!$H$17*(denatran!L536 + denatran!O536)</f>
        <v>1205.76249156245</v>
      </c>
      <c r="S536" s="0" t="n">
        <f aca="false">metadata!$H$18*(denatran!L536 + denatran!O536)</f>
        <v>2256.95830651447</v>
      </c>
      <c r="T536" s="0" t="n">
        <f aca="false">metadata!$H$19*(denatran!M536 + denatran!N536)</f>
        <v>90365.16010702</v>
      </c>
      <c r="U536" s="0" t="n">
        <f aca="false">metadata!$H$20*(denatran!M536 + denatran!N536)</f>
        <v>12909.3085867171</v>
      </c>
      <c r="V536" s="0" t="n">
        <f aca="false">metadata!$H$21*(denatran!M536 + denatran!N536)</f>
        <v>4303.10286223904</v>
      </c>
      <c r="W536" s="0" t="n">
        <f aca="false">IF(B536&lt;2010, 0, metadata!$H$22*(denatran!M536 + denatran!N536))</f>
        <v>0</v>
      </c>
      <c r="X536" s="0" t="n">
        <f aca="false">IF(B536&lt;2010, 0, metadata!$H$23*(denatran!M536 + denatran!N536))</f>
        <v>0</v>
      </c>
      <c r="Y536" s="0" t="n">
        <f aca="false">IF(B536&lt;2010, 0, metadata!$H$24*(denatran!M536 + denatran!N536))</f>
        <v>0</v>
      </c>
      <c r="Z536" s="0" t="n">
        <f aca="false">IF(B536&lt;2010, 0, metadata!$H$25*(denatran!M536 + denatran!N536))</f>
        <v>0</v>
      </c>
      <c r="AA536" s="0" t="n">
        <f aca="false">IF(B536&lt;2010, 0, metadata!$H$26*(denatran!M536 + denatran!N536))</f>
        <v>0</v>
      </c>
      <c r="AB536" s="0" t="n">
        <f aca="false">IF(B536&lt;2010, 0, metadata!$H$27*(denatran!M536 + denatran!N536))</f>
        <v>0</v>
      </c>
    </row>
    <row r="537" customFormat="false" ht="12.8" hidden="false" customHeight="false" outlineLevel="0" collapsed="false">
      <c r="A537" s="0" t="str">
        <f aca="false">denatran!A537</f>
        <v>PARÁ</v>
      </c>
      <c r="B537" s="0" t="n">
        <f aca="false">denatran!B537</f>
        <v>2003</v>
      </c>
      <c r="C537" s="0" t="n">
        <f aca="false">metadata!$H$2*denatran!$D537</f>
        <v>48129.3384317094</v>
      </c>
      <c r="D537" s="0" t="n">
        <f aca="false">IF(B537&gt;2006, 0, metadata!$H$3*denatran!D537)</f>
        <v>3663.3084861116</v>
      </c>
      <c r="E537" s="0" t="n">
        <f aca="false">IF(B537&lt;2003, 0, metadata!$H$4*denatran!D537)</f>
        <v>60963.5238163607</v>
      </c>
      <c r="F537" s="0" t="n">
        <f aca="false">IF(B537&lt;2003, 0, metadata!$H$5*denatran!D537)</f>
        <v>72038.8292658183</v>
      </c>
      <c r="G537" s="0" t="n">
        <f aca="false">IF(B537&lt;2003, 0, metadata!$H$6*(denatran!H537 + denatran!I537 + denatran!X537))</f>
        <v>12650.8651483943</v>
      </c>
      <c r="H537" s="0" t="n">
        <f aca="false">IF(B537&gt;2006, 0, metadata!$H$7*(denatran!H537 + denatran!I537 + denatran!X537))</f>
        <v>489.366601229371</v>
      </c>
      <c r="I537" s="0" t="n">
        <f aca="false">IF(B537&lt;2003, 0, metadata!$H$8*(denatran!H537 + denatran!I537 + denatran!X537))</f>
        <v>11057.754740988</v>
      </c>
      <c r="J537" s="0" t="n">
        <f aca="false">IF(B537&lt;2003, 0, metadata!$H$9*(denatran!H537 + denatran!I537 + denatran!X537))</f>
        <v>13066.6283046379</v>
      </c>
      <c r="K537" s="0" t="n">
        <f aca="false">metadata!$H$10*(denatran!H537 + denatran!I537 + denatran!X537)</f>
        <v>10757.3852047504</v>
      </c>
      <c r="L537" s="5" t="n">
        <f aca="false">metadata!$H$11*(denatran!G537 + denatran!F537)</f>
        <v>1837.2680050984</v>
      </c>
      <c r="M537" s="0" t="n">
        <f aca="false">metadata!$H$12*(denatran!G537 + denatran!F537)</f>
        <v>6079.13700612386</v>
      </c>
      <c r="N537" s="0" t="n">
        <f aca="false">metadata!$H$13*(denatran!G537 + denatran!F537)</f>
        <v>3466.09707054734</v>
      </c>
      <c r="O537" s="0" t="n">
        <f aca="false">metadata!$H$14*(denatran!G537 + denatran!F537)</f>
        <v>6393.64981348883</v>
      </c>
      <c r="P537" s="0" t="n">
        <f aca="false">metadata!$H$15*(denatran!G537 + denatran!F537)</f>
        <v>7099.84810474157</v>
      </c>
      <c r="Q537" s="0" t="n">
        <f aca="false">metadata!$H$16*(denatran!L537 + denatran!O537)</f>
        <v>4565.33303957368</v>
      </c>
      <c r="R537" s="0" t="n">
        <f aca="false">metadata!$H$17*(denatran!L537 + denatran!O537)</f>
        <v>1104.41392177325</v>
      </c>
      <c r="S537" s="0" t="n">
        <f aca="false">metadata!$H$18*(denatran!L537 + denatran!O537)</f>
        <v>2067.25303865306</v>
      </c>
      <c r="T537" s="0" t="n">
        <f aca="false">metadata!$H$19*(denatran!M537 + denatran!N537)</f>
        <v>73301.0556483913</v>
      </c>
      <c r="U537" s="0" t="n">
        <f aca="false">metadata!$H$20*(denatran!M537 + denatran!N537)</f>
        <v>10471.5793783416</v>
      </c>
      <c r="V537" s="0" t="n">
        <f aca="false">metadata!$H$21*(denatran!M537 + denatran!N537)</f>
        <v>3490.5264594472</v>
      </c>
      <c r="W537" s="0" t="n">
        <f aca="false">IF(B537&lt;2010, 0, metadata!$H$22*(denatran!M537 + denatran!N537))</f>
        <v>0</v>
      </c>
      <c r="X537" s="0" t="n">
        <f aca="false">IF(B537&lt;2010, 0, metadata!$H$23*(denatran!M537 + denatran!N537))</f>
        <v>0</v>
      </c>
      <c r="Y537" s="0" t="n">
        <f aca="false">IF(B537&lt;2010, 0, metadata!$H$24*(denatran!M537 + denatran!N537))</f>
        <v>0</v>
      </c>
      <c r="Z537" s="0" t="n">
        <f aca="false">IF(B537&lt;2010, 0, metadata!$H$25*(denatran!M537 + denatran!N537))</f>
        <v>0</v>
      </c>
      <c r="AA537" s="0" t="n">
        <f aca="false">IF(B537&lt;2010, 0, metadata!$H$26*(denatran!M537 + denatran!N537))</f>
        <v>0</v>
      </c>
      <c r="AB537" s="0" t="n">
        <f aca="false">IF(B537&lt;2010, 0, metadata!$H$27*(denatran!M537 + denatran!N537))</f>
        <v>0</v>
      </c>
    </row>
    <row r="538" customFormat="false" ht="12.8" hidden="false" customHeight="false" outlineLevel="0" collapsed="false">
      <c r="A538" s="0" t="str">
        <f aca="false">denatran!A538</f>
        <v>PARÁ</v>
      </c>
      <c r="B538" s="0" t="n">
        <f aca="false">denatran!B538</f>
        <v>2002</v>
      </c>
      <c r="C538" s="0" t="n">
        <f aca="false">metadata!$H$2*denatran!$D538</f>
        <v>45061.5309835257</v>
      </c>
      <c r="D538" s="0" t="n">
        <f aca="false">IF(B538&gt;2006, 0, metadata!$H$3*denatran!D538)</f>
        <v>3429.80589860702</v>
      </c>
      <c r="E538" s="0" t="n">
        <f aca="false">IF(B538&lt;2003, 0, metadata!$H$4*denatran!D538)</f>
        <v>0</v>
      </c>
      <c r="F538" s="0" t="n">
        <f aca="false">IF(B538&lt;2003, 0, metadata!$H$5*denatran!D538)</f>
        <v>0</v>
      </c>
      <c r="G538" s="0" t="n">
        <f aca="false">IF(B538&lt;2003, 0, metadata!$H$6*(denatran!H538 + denatran!I538 + denatran!X538))</f>
        <v>0</v>
      </c>
      <c r="H538" s="0" t="n">
        <f aca="false">IF(B538&gt;2006, 0, metadata!$H$7*(denatran!H538 + denatran!I538 + denatran!X538))</f>
        <v>451.233874108461</v>
      </c>
      <c r="I538" s="0" t="n">
        <f aca="false">IF(B538&lt;2003, 0, metadata!$H$8*(denatran!H538 + denatran!I538 + denatran!X538))</f>
        <v>0</v>
      </c>
      <c r="J538" s="0" t="n">
        <f aca="false">IF(B538&lt;2003, 0, metadata!$H$9*(denatran!H538 + denatran!I538 + denatran!X538))</f>
        <v>0</v>
      </c>
      <c r="K538" s="0" t="n">
        <f aca="false">metadata!$H$10*(denatran!H538 + denatran!I538 + denatran!X538)</f>
        <v>9919.14157815895</v>
      </c>
      <c r="L538" s="5" t="n">
        <f aca="false">metadata!$H$11*(denatran!G538 + denatran!F538)</f>
        <v>1676.55506173555</v>
      </c>
      <c r="M538" s="0" t="n">
        <f aca="false">metadata!$H$12*(denatran!G538 + denatran!F538)</f>
        <v>5547.37136352354</v>
      </c>
      <c r="N538" s="0" t="n">
        <f aca="false">metadata!$H$13*(denatran!G538 + denatran!F538)</f>
        <v>3162.90414461427</v>
      </c>
      <c r="O538" s="0" t="n">
        <f aca="false">metadata!$H$14*(denatran!G538 + denatran!F538)</f>
        <v>5834.37251833882</v>
      </c>
      <c r="P538" s="0" t="n">
        <f aca="false">metadata!$H$15*(denatran!G538 + denatran!F538)</f>
        <v>6478.79691178781</v>
      </c>
      <c r="Q538" s="0" t="n">
        <f aca="false">metadata!$H$16*(denatran!L538 + denatran!O538)</f>
        <v>4155.82791750258</v>
      </c>
      <c r="R538" s="0" t="n">
        <f aca="false">metadata!$H$17*(denatran!L538 + denatran!O538)</f>
        <v>1005.34926341592</v>
      </c>
      <c r="S538" s="0" t="n">
        <f aca="false">metadata!$H$18*(denatran!L538 + denatran!O538)</f>
        <v>1881.82281908149</v>
      </c>
      <c r="T538" s="0" t="n">
        <f aca="false">metadata!$H$19*(denatran!M538 + denatran!N538)</f>
        <v>58214.5610726911</v>
      </c>
      <c r="U538" s="0" t="n">
        <f aca="false">metadata!$H$20*(denatran!M538 + denatran!N538)</f>
        <v>8316.36586752729</v>
      </c>
      <c r="V538" s="0" t="n">
        <f aca="false">metadata!$H$21*(denatran!M538 + denatran!N538)</f>
        <v>2772.12195584243</v>
      </c>
      <c r="W538" s="0" t="n">
        <f aca="false">IF(B538&lt;2010, 0, metadata!$H$22*(denatran!M538 + denatran!N538))</f>
        <v>0</v>
      </c>
      <c r="X538" s="0" t="n">
        <f aca="false">IF(B538&lt;2010, 0, metadata!$H$23*(denatran!M538 + denatran!N538))</f>
        <v>0</v>
      </c>
      <c r="Y538" s="0" t="n">
        <f aca="false">IF(B538&lt;2010, 0, metadata!$H$24*(denatran!M538 + denatran!N538))</f>
        <v>0</v>
      </c>
      <c r="Z538" s="0" t="n">
        <f aca="false">IF(B538&lt;2010, 0, metadata!$H$25*(denatran!M538 + denatran!N538))</f>
        <v>0</v>
      </c>
      <c r="AA538" s="0" t="n">
        <f aca="false">IF(B538&lt;2010, 0, metadata!$H$26*(denatran!M538 + denatran!N538))</f>
        <v>0</v>
      </c>
      <c r="AB538" s="0" t="n">
        <f aca="false">IF(B538&lt;2010, 0, metadata!$H$27*(denatran!M538 + denatran!N538))</f>
        <v>0</v>
      </c>
    </row>
    <row r="539" customFormat="false" ht="12.8" hidden="false" customHeight="false" outlineLevel="0" collapsed="false">
      <c r="A539" s="0" t="str">
        <f aca="false">denatran!A539</f>
        <v>PARÁ</v>
      </c>
      <c r="B539" s="0" t="n">
        <f aca="false">denatran!B539</f>
        <v>2001</v>
      </c>
      <c r="C539" s="0" t="n">
        <f aca="false">metadata!$H$2*denatran!$D539</f>
        <v>42564.8842224858</v>
      </c>
      <c r="D539" s="0" t="n">
        <f aca="false">IF(B539&gt;2006, 0, metadata!$H$3*denatran!D539)</f>
        <v>3239.77654095197</v>
      </c>
      <c r="E539" s="0" t="n">
        <f aca="false">IF(B539&lt;2003, 0, metadata!$H$4*denatran!D539)</f>
        <v>0</v>
      </c>
      <c r="F539" s="0" t="n">
        <f aca="false">IF(B539&lt;2003, 0, metadata!$H$5*denatran!D539)</f>
        <v>0</v>
      </c>
      <c r="G539" s="0" t="n">
        <f aca="false">IF(B539&lt;2003, 0, metadata!$H$6*(denatran!H539 + denatran!I539 + denatran!X539))</f>
        <v>0</v>
      </c>
      <c r="H539" s="0" t="n">
        <f aca="false">IF(B539&gt;2006, 0, metadata!$H$7*(denatran!H539 + denatran!I539 + denatran!X539))</f>
        <v>417.778571292335</v>
      </c>
      <c r="I539" s="0" t="n">
        <f aca="false">IF(B539&lt;2003, 0, metadata!$H$8*(denatran!H539 + denatran!I539 + denatran!X539))</f>
        <v>0</v>
      </c>
      <c r="J539" s="0" t="n">
        <f aca="false">IF(B539&lt;2003, 0, metadata!$H$9*(denatran!H539 + denatran!I539 + denatran!X539))</f>
        <v>0</v>
      </c>
      <c r="K539" s="0" t="n">
        <f aca="false">metadata!$H$10*(denatran!H539 + denatran!I539 + denatran!X539)</f>
        <v>9183.71832158497</v>
      </c>
      <c r="L539" s="5" t="n">
        <f aca="false">metadata!$H$11*(denatran!G539 + denatran!F539)</f>
        <v>1561.4119189494</v>
      </c>
      <c r="M539" s="0" t="n">
        <f aca="false">metadata!$H$12*(denatran!G539 + denatran!F539)</f>
        <v>5166.3866958701</v>
      </c>
      <c r="N539" s="0" t="n">
        <f aca="false">metadata!$H$13*(denatran!G539 + denatran!F539)</f>
        <v>2945.6809040216</v>
      </c>
      <c r="O539" s="0" t="n">
        <f aca="false">metadata!$H$14*(denatran!G539 + denatran!F539)</f>
        <v>5433.67706652868</v>
      </c>
      <c r="P539" s="0" t="n">
        <f aca="false">metadata!$H$15*(denatran!G539 + denatran!F539)</f>
        <v>6033.84341463022</v>
      </c>
      <c r="Q539" s="0" t="n">
        <f aca="false">metadata!$H$16*(denatran!L539 + denatran!O539)</f>
        <v>3742.19234030972</v>
      </c>
      <c r="R539" s="0" t="n">
        <f aca="false">metadata!$H$17*(denatran!L539 + denatran!O539)</f>
        <v>905.285393807154</v>
      </c>
      <c r="S539" s="0" t="n">
        <f aca="false">metadata!$H$18*(denatran!L539 + denatran!O539)</f>
        <v>1694.52226588312</v>
      </c>
      <c r="T539" s="0" t="n">
        <f aca="false">metadata!$H$19*(denatran!M539 + denatran!N539)</f>
        <v>45768.9325687527</v>
      </c>
      <c r="U539" s="0" t="n">
        <f aca="false">metadata!$H$20*(denatran!M539 + denatran!N539)</f>
        <v>6538.41893839324</v>
      </c>
      <c r="V539" s="0" t="n">
        <f aca="false">metadata!$H$21*(denatran!M539 + denatran!N539)</f>
        <v>2179.47297946441</v>
      </c>
      <c r="W539" s="0" t="n">
        <f aca="false">IF(B539&lt;2010, 0, metadata!$H$22*(denatran!M539 + denatran!N539))</f>
        <v>0</v>
      </c>
      <c r="X539" s="0" t="n">
        <f aca="false">IF(B539&lt;2010, 0, metadata!$H$23*(denatran!M539 + denatran!N539))</f>
        <v>0</v>
      </c>
      <c r="Y539" s="0" t="n">
        <f aca="false">IF(B539&lt;2010, 0, metadata!$H$24*(denatran!M539 + denatran!N539))</f>
        <v>0</v>
      </c>
      <c r="Z539" s="0" t="n">
        <f aca="false">IF(B539&lt;2010, 0, metadata!$H$25*(denatran!M539 + denatran!N539))</f>
        <v>0</v>
      </c>
      <c r="AA539" s="0" t="n">
        <f aca="false">IF(B539&lt;2010, 0, metadata!$H$26*(denatran!M539 + denatran!N539))</f>
        <v>0</v>
      </c>
      <c r="AB539" s="0" t="n">
        <f aca="false">IF(B539&lt;2010, 0, metadata!$H$27*(denatran!M539 + denatran!N539))</f>
        <v>0</v>
      </c>
    </row>
    <row r="540" customFormat="false" ht="12.8" hidden="false" customHeight="false" outlineLevel="0" collapsed="false">
      <c r="A540" s="0" t="str">
        <f aca="false">denatran!A540</f>
        <v>PARÁ</v>
      </c>
      <c r="B540" s="0" t="n">
        <f aca="false">denatran!B540</f>
        <v>2000</v>
      </c>
      <c r="C540" s="0" t="n">
        <f aca="false">metadata!$H$2*denatran!$D540</f>
        <v>39674.4413105287</v>
      </c>
      <c r="D540" s="0" t="n">
        <f aca="false">IF(B540&gt;2006, 0, metadata!$H$3*denatran!D540)</f>
        <v>3019.77384835278</v>
      </c>
      <c r="E540" s="0" t="n">
        <f aca="false">IF(B540&lt;2003, 0, metadata!$H$4*denatran!D540)</f>
        <v>0</v>
      </c>
      <c r="F540" s="0" t="n">
        <f aca="false">IF(B540&lt;2003, 0, metadata!$H$5*denatran!D540)</f>
        <v>0</v>
      </c>
      <c r="G540" s="0" t="n">
        <f aca="false">IF(B540&lt;2003, 0, metadata!$H$6*(denatran!H540 + denatran!I540 + denatran!X540))</f>
        <v>0</v>
      </c>
      <c r="H540" s="0" t="n">
        <f aca="false">IF(B540&gt;2006, 0, metadata!$H$7*(denatran!H540 + denatran!I540 + denatran!X540))</f>
        <v>390.682119818658</v>
      </c>
      <c r="I540" s="0" t="n">
        <f aca="false">IF(B540&lt;2003, 0, metadata!$H$8*(denatran!H540 + denatran!I540 + denatran!X540))</f>
        <v>0</v>
      </c>
      <c r="J540" s="0" t="n">
        <f aca="false">IF(B540&lt;2003, 0, metadata!$H$9*(denatran!H540 + denatran!I540 + denatran!X540))</f>
        <v>0</v>
      </c>
      <c r="K540" s="0" t="n">
        <f aca="false">metadata!$H$10*(denatran!H540 + denatran!I540 + denatran!X540)</f>
        <v>8588.07700594982</v>
      </c>
      <c r="L540" s="5" t="n">
        <f aca="false">metadata!$H$11*(denatran!G540 + denatran!F540)</f>
        <v>1487.77643892515</v>
      </c>
      <c r="M540" s="0" t="n">
        <f aca="false">metadata!$H$12*(denatran!G540 + denatran!F540)</f>
        <v>4922.74223554265</v>
      </c>
      <c r="N540" s="0" t="n">
        <f aca="false">metadata!$H$13*(denatran!G540 + denatran!F540)</f>
        <v>2806.76392463039</v>
      </c>
      <c r="O540" s="0" t="n">
        <f aca="false">metadata!$H$14*(denatran!G540 + denatran!F540)</f>
        <v>5177.42731319018</v>
      </c>
      <c r="P540" s="0" t="n">
        <f aca="false">metadata!$H$15*(denatran!G540 + denatran!F540)</f>
        <v>5749.29008771161</v>
      </c>
      <c r="Q540" s="0" t="n">
        <f aca="false">metadata!$H$16*(denatran!L540 + denatran!O540)</f>
        <v>3487.87431781311</v>
      </c>
      <c r="R540" s="0" t="n">
        <f aca="false">metadata!$H$17*(denatran!L540 + denatran!O540)</f>
        <v>843.762529611178</v>
      </c>
      <c r="S540" s="0" t="n">
        <f aca="false">metadata!$H$18*(denatran!L540 + denatran!O540)</f>
        <v>1579.36315257571</v>
      </c>
      <c r="T540" s="0" t="n">
        <f aca="false">metadata!$H$19*(denatran!M540 + denatran!N540)</f>
        <v>37577.0195123552</v>
      </c>
      <c r="U540" s="0" t="n">
        <f aca="false">metadata!$H$20*(denatran!M540 + denatran!N540)</f>
        <v>5368.14564462217</v>
      </c>
      <c r="V540" s="0" t="n">
        <f aca="false">metadata!$H$21*(denatran!M540 + denatran!N540)</f>
        <v>1789.38188154072</v>
      </c>
      <c r="W540" s="0" t="n">
        <f aca="false">IF(B540&lt;2010, 0, metadata!$H$22*(denatran!M540 + denatran!N540))</f>
        <v>0</v>
      </c>
      <c r="X540" s="0" t="n">
        <f aca="false">IF(B540&lt;2010, 0, metadata!$H$23*(denatran!M540 + denatran!N540))</f>
        <v>0</v>
      </c>
      <c r="Y540" s="0" t="n">
        <f aca="false">IF(B540&lt;2010, 0, metadata!$H$24*(denatran!M540 + denatran!N540))</f>
        <v>0</v>
      </c>
      <c r="Z540" s="0" t="n">
        <f aca="false">IF(B540&lt;2010, 0, metadata!$H$25*(denatran!M540 + denatran!N540))</f>
        <v>0</v>
      </c>
      <c r="AA540" s="0" t="n">
        <f aca="false">IF(B540&lt;2010, 0, metadata!$H$26*(denatran!M540 + denatran!N540))</f>
        <v>0</v>
      </c>
      <c r="AB540" s="0" t="n">
        <f aca="false">IF(B540&lt;2010, 0, metadata!$H$27*(denatran!M540 + denatran!N540))</f>
        <v>0</v>
      </c>
    </row>
    <row r="541" customFormat="false" ht="12.8" hidden="false" customHeight="false" outlineLevel="0" collapsed="false">
      <c r="A541" s="0" t="str">
        <f aca="false">denatran!A541</f>
        <v>PARÁ</v>
      </c>
      <c r="B541" s="0" t="n">
        <f aca="false">denatran!B541</f>
        <v>1999</v>
      </c>
      <c r="C541" s="0" t="n">
        <f aca="false">metadata!$H$2*denatran!$D541</f>
        <v>38213.0721287851</v>
      </c>
      <c r="D541" s="0" t="n">
        <f aca="false">IF(B541&gt;2006, 0, metadata!$H$3*denatran!D541)</f>
        <v>2908.54343673141</v>
      </c>
      <c r="E541" s="0" t="n">
        <f aca="false">IF(B541&lt;2003, 0, metadata!$H$4*denatran!D541)</f>
        <v>0</v>
      </c>
      <c r="F541" s="0" t="n">
        <f aca="false">IF(B541&lt;2003, 0, metadata!$H$5*denatran!D541)</f>
        <v>0</v>
      </c>
      <c r="G541" s="0" t="n">
        <f aca="false">IF(B541&lt;2003, 0, metadata!$H$6*(denatran!H541 + denatran!I541 + denatran!X541))</f>
        <v>0</v>
      </c>
      <c r="H541" s="0" t="n">
        <f aca="false">IF(B541&gt;2006, 0, metadata!$H$7*(denatran!H541 + denatran!I541 + denatran!X541))</f>
        <v>339.536166472896</v>
      </c>
      <c r="I541" s="0" t="n">
        <f aca="false">IF(B541&lt;2003, 0, metadata!$H$8*(denatran!H541 + denatran!I541 + denatran!X541))</f>
        <v>0</v>
      </c>
      <c r="J541" s="0" t="n">
        <f aca="false">IF(B541&lt;2003, 0, metadata!$H$9*(denatran!H541 + denatran!I541 + denatran!X541))</f>
        <v>0</v>
      </c>
      <c r="K541" s="0" t="n">
        <f aca="false">metadata!$H$10*(denatran!H541 + denatran!I541 + denatran!X541)</f>
        <v>7463.77322137936</v>
      </c>
      <c r="L541" s="5" t="n">
        <f aca="false">metadata!$H$11*(denatran!G541 + denatran!F541)</f>
        <v>1351.3624653998</v>
      </c>
      <c r="M541" s="0" t="n">
        <f aca="false">metadata!$H$12*(denatran!G541 + denatran!F541)</f>
        <v>4471.37682107446</v>
      </c>
      <c r="N541" s="0" t="n">
        <f aca="false">metadata!$H$13*(denatran!G541 + denatran!F541)</f>
        <v>2549.41220854658</v>
      </c>
      <c r="O541" s="0" t="n">
        <f aca="false">metadata!$H$14*(denatran!G541 + denatran!F541)</f>
        <v>4702.70986643372</v>
      </c>
      <c r="P541" s="0" t="n">
        <f aca="false">metadata!$H$15*(denatran!G541 + denatran!F541)</f>
        <v>5222.13863854544</v>
      </c>
      <c r="Q541" s="0" t="n">
        <f aca="false">metadata!$H$16*(denatran!L541 + denatran!O541)</f>
        <v>3087.22017100291</v>
      </c>
      <c r="R541" s="0" t="n">
        <f aca="false">metadata!$H$17*(denatran!L541 + denatran!O541)</f>
        <v>746.839038221229</v>
      </c>
      <c r="S541" s="0" t="n">
        <f aca="false">metadata!$H$18*(denatran!L541 + denatran!O541)</f>
        <v>1397.94079077586</v>
      </c>
      <c r="T541" s="0" t="n">
        <f aca="false">metadata!$H$19*(denatran!M541 + denatran!N541)</f>
        <v>27003.2203442719</v>
      </c>
      <c r="U541" s="0" t="n">
        <f aca="false">metadata!$H$20*(denatran!M541 + denatran!N541)</f>
        <v>3857.60290632456</v>
      </c>
      <c r="V541" s="0" t="n">
        <f aca="false">metadata!$H$21*(denatran!M541 + denatran!N541)</f>
        <v>1285.86763544152</v>
      </c>
      <c r="W541" s="0" t="n">
        <f aca="false">IF(B541&lt;2010, 0, metadata!$H$22*(denatran!M541 + denatran!N541))</f>
        <v>0</v>
      </c>
      <c r="X541" s="0" t="n">
        <f aca="false">IF(B541&lt;2010, 0, metadata!$H$23*(denatran!M541 + denatran!N541))</f>
        <v>0</v>
      </c>
      <c r="Y541" s="0" t="n">
        <f aca="false">IF(B541&lt;2010, 0, metadata!$H$24*(denatran!M541 + denatran!N541))</f>
        <v>0</v>
      </c>
      <c r="Z541" s="0" t="n">
        <f aca="false">IF(B541&lt;2010, 0, metadata!$H$25*(denatran!M541 + denatran!N541))</f>
        <v>0</v>
      </c>
      <c r="AA541" s="0" t="n">
        <f aca="false">IF(B541&lt;2010, 0, metadata!$H$26*(denatran!M541 + denatran!N541))</f>
        <v>0</v>
      </c>
      <c r="AB541" s="0" t="n">
        <f aca="false">IF(B541&lt;2010, 0, metadata!$H$27*(denatran!M541 + denatran!N541))</f>
        <v>0</v>
      </c>
    </row>
    <row r="542" customFormat="false" ht="12.8" hidden="false" customHeight="false" outlineLevel="0" collapsed="false">
      <c r="A542" s="0" t="str">
        <f aca="false">denatran!A542</f>
        <v>PARÁ</v>
      </c>
      <c r="B542" s="0" t="n">
        <f aca="false">denatran!B542</f>
        <v>1998</v>
      </c>
      <c r="C542" s="0" t="n">
        <f aca="false">metadata!$H$2*denatran!$D542</f>
        <v>35977.6538990745</v>
      </c>
      <c r="D542" s="0" t="n">
        <f aca="false">IF(B542&gt;2006, 0, metadata!$H$3*denatran!D542)</f>
        <v>2738.39718420133</v>
      </c>
      <c r="E542" s="0" t="n">
        <f aca="false">IF(B542&lt;2003, 0, metadata!$H$4*denatran!D542)</f>
        <v>0</v>
      </c>
      <c r="F542" s="0" t="n">
        <f aca="false">IF(B542&lt;2003, 0, metadata!$H$5*denatran!D542)</f>
        <v>0</v>
      </c>
      <c r="G542" s="0" t="n">
        <f aca="false">IF(B542&lt;2003, 0, metadata!$H$6*(denatran!H542 + denatran!I542 + denatran!X542))</f>
        <v>0</v>
      </c>
      <c r="H542" s="0" t="n">
        <f aca="false">IF(B542&gt;2006, 0, metadata!$H$7*(denatran!H542 + denatran!I542 + denatran!X542))</f>
        <v>270.220610653434</v>
      </c>
      <c r="I542" s="0" t="n">
        <f aca="false">IF(B542&lt;2003, 0, metadata!$H$8*(denatran!H542 + denatran!I542 + denatran!X542))</f>
        <v>0</v>
      </c>
      <c r="J542" s="0" t="n">
        <f aca="false">IF(B542&lt;2003, 0, metadata!$H$9*(denatran!H542 + denatran!I542 + denatran!X542))</f>
        <v>0</v>
      </c>
      <c r="K542" s="0" t="n">
        <f aca="false">metadata!$H$10*(denatran!H542 + denatran!I542 + denatran!X542)</f>
        <v>5940.06046133787</v>
      </c>
      <c r="L542" s="5" t="n">
        <f aca="false">metadata!$H$11*(denatran!G542 + denatran!F542)</f>
        <v>1233.11732646418</v>
      </c>
      <c r="M542" s="0" t="n">
        <f aca="false">metadata!$H$12*(denatran!G542 + denatran!F542)</f>
        <v>4080.12829451053</v>
      </c>
      <c r="N542" s="0" t="n">
        <f aca="false">metadata!$H$13*(denatran!G542 + denatran!F542)</f>
        <v>2326.33689861145</v>
      </c>
      <c r="O542" s="0" t="n">
        <f aca="false">metadata!$H$14*(denatran!G542 + denatran!F542)</f>
        <v>4291.21954036057</v>
      </c>
      <c r="P542" s="0" t="n">
        <f aca="false">metadata!$H$15*(denatran!G542 + denatran!F542)</f>
        <v>4765.19794005327</v>
      </c>
      <c r="Q542" s="0" t="n">
        <f aca="false">metadata!$H$16*(denatran!L542 + denatran!O542)</f>
        <v>2782.15655701046</v>
      </c>
      <c r="R542" s="0" t="n">
        <f aca="false">metadata!$H$17*(denatran!L542 + denatran!O542)</f>
        <v>673.040150078955</v>
      </c>
      <c r="S542" s="0" t="n">
        <f aca="false">metadata!$H$18*(denatran!L542 + denatran!O542)</f>
        <v>1259.80329291058</v>
      </c>
      <c r="T542" s="0" t="n">
        <f aca="false">metadata!$H$19*(denatran!M542 + denatran!N542)</f>
        <v>20242.3843442573</v>
      </c>
      <c r="U542" s="0" t="n">
        <f aca="false">metadata!$H$20*(denatran!M542 + denatran!N542)</f>
        <v>2891.76919203676</v>
      </c>
      <c r="V542" s="0" t="n">
        <f aca="false">metadata!$H$21*(denatran!M542 + denatran!N542)</f>
        <v>963.923064012254</v>
      </c>
      <c r="W542" s="0" t="n">
        <f aca="false">IF(B542&lt;2010, 0, metadata!$H$22*(denatran!M542 + denatran!N542))</f>
        <v>0</v>
      </c>
      <c r="X542" s="0" t="n">
        <f aca="false">IF(B542&lt;2010, 0, metadata!$H$23*(denatran!M542 + denatran!N542))</f>
        <v>0</v>
      </c>
      <c r="Y542" s="0" t="n">
        <f aca="false">IF(B542&lt;2010, 0, metadata!$H$24*(denatran!M542 + denatran!N542))</f>
        <v>0</v>
      </c>
      <c r="Z542" s="0" t="n">
        <f aca="false">IF(B542&lt;2010, 0, metadata!$H$25*(denatran!M542 + denatran!N542))</f>
        <v>0</v>
      </c>
      <c r="AA542" s="0" t="n">
        <f aca="false">IF(B542&lt;2010, 0, metadata!$H$26*(denatran!M542 + denatran!N542))</f>
        <v>0</v>
      </c>
      <c r="AB542" s="0" t="n">
        <f aca="false">IF(B542&lt;2010, 0, metadata!$H$27*(denatran!M542 + denatran!N542))</f>
        <v>0</v>
      </c>
    </row>
    <row r="543" customFormat="false" ht="12.8" hidden="false" customHeight="false" outlineLevel="0" collapsed="false">
      <c r="A543" s="0" t="str">
        <f aca="false">denatran!A543</f>
        <v>PARÁ</v>
      </c>
      <c r="B543" s="0" t="n">
        <f aca="false">denatran!B543</f>
        <v>1997</v>
      </c>
      <c r="C543" s="0" t="n">
        <f aca="false">metadata!$H$2*denatran!$D543</f>
        <v>34652.4522603663</v>
      </c>
      <c r="D543" s="0" t="n">
        <f aca="false">IF(B543&gt;2006, 0, metadata!$H$3*denatran!D543)</f>
        <v>2637.53100637557</v>
      </c>
      <c r="E543" s="0" t="n">
        <f aca="false">IF(B543&lt;2003, 0, metadata!$H$4*denatran!D543)</f>
        <v>0</v>
      </c>
      <c r="F543" s="0" t="n">
        <f aca="false">IF(B543&lt;2003, 0, metadata!$H$5*denatran!D543)</f>
        <v>0</v>
      </c>
      <c r="G543" s="0" t="n">
        <f aca="false">IF(B543&lt;2003, 0, metadata!$H$6*(denatran!H543 + denatran!I543 + denatran!X543))</f>
        <v>0</v>
      </c>
      <c r="H543" s="0" t="n">
        <f aca="false">IF(B543&gt;2006, 0, metadata!$H$7*(denatran!H543 + denatran!I543 + denatran!X543))</f>
        <v>260.267299160272</v>
      </c>
      <c r="I543" s="0" t="n">
        <f aca="false">IF(B543&lt;2003, 0, metadata!$H$8*(denatran!H543 + denatran!I543 + denatran!X543))</f>
        <v>0</v>
      </c>
      <c r="J543" s="0" t="n">
        <f aca="false">IF(B543&lt;2003, 0, metadata!$H$9*(denatran!H543 + denatran!I543 + denatran!X543))</f>
        <v>0</v>
      </c>
      <c r="K543" s="0" t="n">
        <f aca="false">metadata!$H$10*(denatran!H543 + denatran!I543 + denatran!X543)</f>
        <v>5721.26415295509</v>
      </c>
      <c r="L543" s="5" t="n">
        <f aca="false">metadata!$H$11*(denatran!G543 + denatran!F543)</f>
        <v>1187.69665766976</v>
      </c>
      <c r="M543" s="0" t="n">
        <f aca="false">metadata!$H$12*(denatran!G543 + denatran!F543)</f>
        <v>3929.84076555733</v>
      </c>
      <c r="N543" s="0" t="n">
        <f aca="false">metadata!$H$13*(denatran!G543 + denatran!F543)</f>
        <v>2240.64855776311</v>
      </c>
      <c r="O543" s="0" t="n">
        <f aca="false">metadata!$H$14*(denatran!G543 + denatran!F543)</f>
        <v>4133.15667214533</v>
      </c>
      <c r="P543" s="0" t="n">
        <f aca="false">metadata!$H$15*(denatran!G543 + denatran!F543)</f>
        <v>4589.67654178082</v>
      </c>
      <c r="Q543" s="0" t="n">
        <f aca="false">metadata!$H$16*(denatran!L543 + denatran!O543)</f>
        <v>2679.67854555268</v>
      </c>
      <c r="R543" s="0" t="n">
        <f aca="false">metadata!$H$17*(denatran!L543 + denatran!O543)</f>
        <v>648.249375441367</v>
      </c>
      <c r="S543" s="0" t="n">
        <f aca="false">metadata!$H$18*(denatran!L543 + denatran!O543)</f>
        <v>1213.39967268291</v>
      </c>
      <c r="T543" s="0" t="n">
        <f aca="false">metadata!$H$19*(denatran!M543 + denatran!N543)</f>
        <v>19496.775945788</v>
      </c>
      <c r="U543" s="0" t="n">
        <f aca="false">metadata!$H$20*(denatran!M543 + denatran!N543)</f>
        <v>2785.25370654114</v>
      </c>
      <c r="V543" s="0" t="n">
        <f aca="false">metadata!$H$21*(denatran!M543 + denatran!N543)</f>
        <v>928.41790218038</v>
      </c>
      <c r="W543" s="0" t="n">
        <f aca="false">IF(B543&lt;2010, 0, metadata!$H$22*(denatran!M543 + denatran!N543))</f>
        <v>0</v>
      </c>
      <c r="X543" s="0" t="n">
        <f aca="false">IF(B543&lt;2010, 0, metadata!$H$23*(denatran!M543 + denatran!N543))</f>
        <v>0</v>
      </c>
      <c r="Y543" s="0" t="n">
        <f aca="false">IF(B543&lt;2010, 0, metadata!$H$24*(denatran!M543 + denatran!N543))</f>
        <v>0</v>
      </c>
      <c r="Z543" s="0" t="n">
        <f aca="false">IF(B543&lt;2010, 0, metadata!$H$25*(denatran!M543 + denatran!N543))</f>
        <v>0</v>
      </c>
      <c r="AA543" s="0" t="n">
        <f aca="false">IF(B543&lt;2010, 0, metadata!$H$26*(denatran!M543 + denatran!N543))</f>
        <v>0</v>
      </c>
      <c r="AB543" s="0" t="n">
        <f aca="false">IF(B543&lt;2010, 0, metadata!$H$27*(denatran!M543 + denatran!N543))</f>
        <v>0</v>
      </c>
    </row>
    <row r="544" customFormat="false" ht="12.8" hidden="false" customHeight="false" outlineLevel="0" collapsed="false">
      <c r="A544" s="0" t="str">
        <f aca="false">denatran!A544</f>
        <v>PARÁ</v>
      </c>
      <c r="B544" s="0" t="n">
        <f aca="false">denatran!B544</f>
        <v>1996</v>
      </c>
      <c r="C544" s="0" t="n">
        <f aca="false">metadata!$H$2*denatran!$D544</f>
        <v>33376.0631258908</v>
      </c>
      <c r="D544" s="0" t="n">
        <f aca="false">IF(B544&gt;2006, 0, metadata!$H$3*denatran!D544)</f>
        <v>2540.38013540444</v>
      </c>
      <c r="E544" s="0" t="n">
        <f aca="false">IF(B544&lt;2003, 0, metadata!$H$4*denatran!D544)</f>
        <v>0</v>
      </c>
      <c r="F544" s="0" t="n">
        <f aca="false">IF(B544&lt;2003, 0, metadata!$H$5*denatran!D544)</f>
        <v>0</v>
      </c>
      <c r="G544" s="0" t="n">
        <f aca="false">IF(B544&lt;2003, 0, metadata!$H$6*(denatran!H544 + denatran!I544 + denatran!X544))</f>
        <v>0</v>
      </c>
      <c r="H544" s="0" t="n">
        <f aca="false">IF(B544&gt;2006, 0, metadata!$H$7*(denatran!H544 + denatran!I544 + denatran!X544))</f>
        <v>250.680608145985</v>
      </c>
      <c r="I544" s="0" t="n">
        <f aca="false">IF(B544&lt;2003, 0, metadata!$H$8*(denatran!H544 + denatran!I544 + denatran!X544))</f>
        <v>0</v>
      </c>
      <c r="J544" s="0" t="n">
        <f aca="false">IF(B544&lt;2003, 0, metadata!$H$9*(denatran!H544 + denatran!I544 + denatran!X544))</f>
        <v>0</v>
      </c>
      <c r="K544" s="0" t="n">
        <f aca="false">metadata!$H$10*(denatran!H544 + denatran!I544 + denatran!X544)</f>
        <v>5510.52699226507</v>
      </c>
      <c r="L544" s="5" t="n">
        <f aca="false">metadata!$H$11*(denatran!G544 + denatran!F544)</f>
        <v>1143.94901471762</v>
      </c>
      <c r="M544" s="0" t="n">
        <f aca="false">metadata!$H$12*(denatran!G544 + denatran!F544)</f>
        <v>3785.08893051583</v>
      </c>
      <c r="N544" s="0" t="n">
        <f aca="false">metadata!$H$13*(denatran!G544 + denatran!F544)</f>
        <v>2158.11646301211</v>
      </c>
      <c r="O544" s="0" t="n">
        <f aca="false">metadata!$H$14*(denatran!G544 + denatran!F544)</f>
        <v>3980.91589484701</v>
      </c>
      <c r="P544" s="0" t="n">
        <f aca="false">metadata!$H$15*(denatran!G544 + denatran!F544)</f>
        <v>4420.62030227807</v>
      </c>
      <c r="Q544" s="0" t="n">
        <f aca="false">metadata!$H$16*(denatran!L544 + denatran!O544)</f>
        <v>2580.97521126248</v>
      </c>
      <c r="R544" s="0" t="n">
        <f aca="false">metadata!$H$17*(denatran!L544 + denatran!O544)</f>
        <v>624.371744703233</v>
      </c>
      <c r="S544" s="0" t="n">
        <f aca="false">metadata!$H$18*(denatran!L544 + denatran!O544)</f>
        <v>1168.7052843507</v>
      </c>
      <c r="T544" s="0" t="n">
        <f aca="false">metadata!$H$19*(denatran!M544 + denatran!N544)</f>
        <v>18778.6313023</v>
      </c>
      <c r="U544" s="0" t="n">
        <f aca="false">metadata!$H$20*(denatran!M544 + denatran!N544)</f>
        <v>2682.66161461428</v>
      </c>
      <c r="V544" s="0" t="n">
        <f aca="false">metadata!$H$21*(denatran!M544 + denatran!N544)</f>
        <v>894.220538204761</v>
      </c>
      <c r="W544" s="0" t="n">
        <f aca="false">IF(B544&lt;2010, 0, metadata!$H$22*(denatran!M544 + denatran!N544))</f>
        <v>0</v>
      </c>
      <c r="X544" s="0" t="n">
        <f aca="false">IF(B544&lt;2010, 0, metadata!$H$23*(denatran!M544 + denatran!N544))</f>
        <v>0</v>
      </c>
      <c r="Y544" s="0" t="n">
        <f aca="false">IF(B544&lt;2010, 0, metadata!$H$24*(denatran!M544 + denatran!N544))</f>
        <v>0</v>
      </c>
      <c r="Z544" s="0" t="n">
        <f aca="false">IF(B544&lt;2010, 0, metadata!$H$25*(denatran!M544 + denatran!N544))</f>
        <v>0</v>
      </c>
      <c r="AA544" s="0" t="n">
        <f aca="false">IF(B544&lt;2010, 0, metadata!$H$26*(denatran!M544 + denatran!N544))</f>
        <v>0</v>
      </c>
      <c r="AB544" s="0" t="n">
        <f aca="false">IF(B544&lt;2010, 0, metadata!$H$27*(denatran!M544 + denatran!N544))</f>
        <v>0</v>
      </c>
    </row>
    <row r="545" customFormat="false" ht="12.8" hidden="false" customHeight="false" outlineLevel="0" collapsed="false">
      <c r="A545" s="0" t="str">
        <f aca="false">denatran!A545</f>
        <v>PARÁ</v>
      </c>
      <c r="B545" s="0" t="n">
        <f aca="false">denatran!B545</f>
        <v>1995</v>
      </c>
      <c r="C545" s="0" t="n">
        <f aca="false">metadata!$H$2*denatran!$D545</f>
        <v>32146.68853487</v>
      </c>
      <c r="D545" s="0" t="n">
        <f aca="false">IF(B545&gt;2006, 0, metadata!$H$3*denatran!D545)</f>
        <v>2446.80772159937</v>
      </c>
      <c r="E545" s="0" t="n">
        <f aca="false">IF(B545&lt;2003, 0, metadata!$H$4*denatran!D545)</f>
        <v>0</v>
      </c>
      <c r="F545" s="0" t="n">
        <f aca="false">IF(B545&lt;2003, 0, metadata!$H$5*denatran!D545)</f>
        <v>0</v>
      </c>
      <c r="G545" s="0" t="n">
        <f aca="false">IF(B545&lt;2003, 0, metadata!$H$6*(denatran!H545 + denatran!I545 + denatran!X545))</f>
        <v>0</v>
      </c>
      <c r="H545" s="0" t="n">
        <f aca="false">IF(B545&gt;2006, 0, metadata!$H$7*(denatran!H545 + denatran!I545 + denatran!X545))</f>
        <v>241.447033504366</v>
      </c>
      <c r="I545" s="0" t="n">
        <f aca="false">IF(B545&lt;2003, 0, metadata!$H$8*(denatran!H545 + denatran!I545 + denatran!X545))</f>
        <v>0</v>
      </c>
      <c r="J545" s="0" t="n">
        <f aca="false">IF(B545&lt;2003, 0, metadata!$H$9*(denatran!H545 + denatran!I545 + denatran!X545))</f>
        <v>0</v>
      </c>
      <c r="K545" s="0" t="n">
        <f aca="false">metadata!$H$10*(denatran!H545 + denatran!I545 + denatran!X545)</f>
        <v>5307.55212845707</v>
      </c>
      <c r="L545" s="5" t="n">
        <f aca="false">metadata!$H$11*(denatran!G545 + denatran!F545)</f>
        <v>1101.81277333971</v>
      </c>
      <c r="M545" s="0" t="n">
        <f aca="false">metadata!$H$12*(denatran!G545 + denatran!F545)</f>
        <v>3645.66888752338</v>
      </c>
      <c r="N545" s="0" t="n">
        <f aca="false">metadata!$H$13*(denatran!G545 + denatran!F545)</f>
        <v>2078.62435712522</v>
      </c>
      <c r="O545" s="0" t="n">
        <f aca="false">metadata!$H$14*(denatran!G545 + denatran!F545)</f>
        <v>3834.28275744983</v>
      </c>
      <c r="P545" s="0" t="n">
        <f aca="false">metadata!$H$15*(denatran!G545 + denatran!F545)</f>
        <v>4257.79108375482</v>
      </c>
      <c r="Q545" s="0" t="n">
        <f aca="false">metadata!$H$16*(denatran!L545 + denatran!O545)</f>
        <v>2485.90751760393</v>
      </c>
      <c r="R545" s="0" t="n">
        <f aca="false">metadata!$H$17*(denatran!L545 + denatran!O545)</f>
        <v>601.373623103504</v>
      </c>
      <c r="S545" s="0" t="n">
        <f aca="false">metadata!$H$18*(denatran!L545 + denatran!O545)</f>
        <v>1125.65717003137</v>
      </c>
      <c r="T545" s="0" t="n">
        <f aca="false">metadata!$H$19*(denatran!M545 + denatran!N545)</f>
        <v>18086.9388132813</v>
      </c>
      <c r="U545" s="0" t="n">
        <f aca="false">metadata!$H$20*(denatran!M545 + denatran!N545)</f>
        <v>2583.84840189732</v>
      </c>
      <c r="V545" s="0" t="n">
        <f aca="false">metadata!$H$21*(denatran!M545 + denatran!N545)</f>
        <v>861.282800632441</v>
      </c>
      <c r="W545" s="0" t="n">
        <f aca="false">IF(B545&lt;2010, 0, metadata!$H$22*(denatran!M545 + denatran!N545))</f>
        <v>0</v>
      </c>
      <c r="X545" s="0" t="n">
        <f aca="false">IF(B545&lt;2010, 0, metadata!$H$23*(denatran!M545 + denatran!N545))</f>
        <v>0</v>
      </c>
      <c r="Y545" s="0" t="n">
        <f aca="false">IF(B545&lt;2010, 0, metadata!$H$24*(denatran!M545 + denatran!N545))</f>
        <v>0</v>
      </c>
      <c r="Z545" s="0" t="n">
        <f aca="false">IF(B545&lt;2010, 0, metadata!$H$25*(denatran!M545 + denatran!N545))</f>
        <v>0</v>
      </c>
      <c r="AA545" s="0" t="n">
        <f aca="false">IF(B545&lt;2010, 0, metadata!$H$26*(denatran!M545 + denatran!N545))</f>
        <v>0</v>
      </c>
      <c r="AB545" s="0" t="n">
        <f aca="false">IF(B545&lt;2010, 0, metadata!$H$27*(denatran!M545 + denatran!N545))</f>
        <v>0</v>
      </c>
    </row>
    <row r="546" customFormat="false" ht="12.8" hidden="false" customHeight="false" outlineLevel="0" collapsed="false">
      <c r="A546" s="0" t="str">
        <f aca="false">denatran!A546</f>
        <v>PARÁ</v>
      </c>
      <c r="B546" s="0" t="n">
        <f aca="false">denatran!B546</f>
        <v>1994</v>
      </c>
      <c r="C546" s="0" t="n">
        <f aca="false">metadata!$H$2*denatran!$D546</f>
        <v>30962.5967526499</v>
      </c>
      <c r="D546" s="0" t="n">
        <f aca="false">IF(B546&gt;2006, 0, metadata!$H$3*denatran!D546)</f>
        <v>2356.68195599599</v>
      </c>
      <c r="E546" s="0" t="n">
        <f aca="false">IF(B546&lt;2003, 0, metadata!$H$4*denatran!D546)</f>
        <v>0</v>
      </c>
      <c r="F546" s="0" t="n">
        <f aca="false">IF(B546&lt;2003, 0, metadata!$H$5*denatran!D546)</f>
        <v>0</v>
      </c>
      <c r="G546" s="0" t="n">
        <f aca="false">IF(B546&lt;2003, 0, metadata!$H$6*(denatran!H546 + denatran!I546 + denatran!X546))</f>
        <v>0</v>
      </c>
      <c r="H546" s="0" t="n">
        <f aca="false">IF(B546&gt;2006, 0, metadata!$H$7*(denatran!H546 + denatran!I546 + denatran!X546))</f>
        <v>232.553568539729</v>
      </c>
      <c r="I546" s="0" t="n">
        <f aca="false">IF(B546&lt;2003, 0, metadata!$H$8*(denatran!H546 + denatran!I546 + denatran!X546))</f>
        <v>0</v>
      </c>
      <c r="J546" s="0" t="n">
        <f aca="false">IF(B546&lt;2003, 0, metadata!$H$9*(denatran!H546 + denatran!I546 + denatran!X546))</f>
        <v>0</v>
      </c>
      <c r="K546" s="0" t="n">
        <f aca="false">metadata!$H$10*(denatran!H546 + denatran!I546 + denatran!X546)</f>
        <v>5112.05364492916</v>
      </c>
      <c r="L546" s="5" t="n">
        <f aca="false">metadata!$H$11*(denatran!G546 + denatran!F546)</f>
        <v>1061.22857913751</v>
      </c>
      <c r="M546" s="0" t="n">
        <f aca="false">metadata!$H$12*(denatran!G546 + denatran!F546)</f>
        <v>3511.38424524275</v>
      </c>
      <c r="N546" s="0" t="n">
        <f aca="false">metadata!$H$13*(denatran!G546 + denatran!F546)</f>
        <v>2002.06026509053</v>
      </c>
      <c r="O546" s="0" t="n">
        <f aca="false">metadata!$H$14*(denatran!G546 + denatran!F546)</f>
        <v>3693.05070803113</v>
      </c>
      <c r="P546" s="0" t="n">
        <f aca="false">metadata!$H$15*(denatran!G546 + denatran!F546)</f>
        <v>4100.95951999312</v>
      </c>
      <c r="Q546" s="0" t="n">
        <f aca="false">metadata!$H$16*(denatran!L546 + denatran!O546)</f>
        <v>2394.34154931574</v>
      </c>
      <c r="R546" s="0" t="n">
        <f aca="false">metadata!$H$17*(denatran!L546 + denatran!O546)</f>
        <v>579.22261478461</v>
      </c>
      <c r="S546" s="0" t="n">
        <f aca="false">metadata!$H$18*(denatran!L546 + denatran!O546)</f>
        <v>1084.19469083431</v>
      </c>
      <c r="T546" s="0" t="n">
        <f aca="false">metadata!$H$19*(denatran!M546 + denatran!N546)</f>
        <v>17420.7241395337</v>
      </c>
      <c r="U546" s="0" t="n">
        <f aca="false">metadata!$H$20*(denatran!M546 + denatran!N546)</f>
        <v>2488.67487707624</v>
      </c>
      <c r="V546" s="0" t="n">
        <f aca="false">metadata!$H$21*(denatran!M546 + denatran!N546)</f>
        <v>829.558292358746</v>
      </c>
      <c r="W546" s="0" t="n">
        <f aca="false">IF(B546&lt;2010, 0, metadata!$H$22*(denatran!M546 + denatran!N546))</f>
        <v>0</v>
      </c>
      <c r="X546" s="0" t="n">
        <f aca="false">IF(B546&lt;2010, 0, metadata!$H$23*(denatran!M546 + denatran!N546))</f>
        <v>0</v>
      </c>
      <c r="Y546" s="0" t="n">
        <f aca="false">IF(B546&lt;2010, 0, metadata!$H$24*(denatran!M546 + denatran!N546))</f>
        <v>0</v>
      </c>
      <c r="Z546" s="0" t="n">
        <f aca="false">IF(B546&lt;2010, 0, metadata!$H$25*(denatran!M546 + denatran!N546))</f>
        <v>0</v>
      </c>
      <c r="AA546" s="0" t="n">
        <f aca="false">IF(B546&lt;2010, 0, metadata!$H$26*(denatran!M546 + denatran!N546))</f>
        <v>0</v>
      </c>
      <c r="AB546" s="0" t="n">
        <f aca="false">IF(B546&lt;2010, 0, metadata!$H$27*(denatran!M546 + denatran!N546))</f>
        <v>0</v>
      </c>
    </row>
    <row r="547" customFormat="false" ht="12.8" hidden="false" customHeight="false" outlineLevel="0" collapsed="false">
      <c r="A547" s="0" t="str">
        <f aca="false">denatran!A547</f>
        <v>PARÁ</v>
      </c>
      <c r="B547" s="0" t="n">
        <f aca="false">denatran!B547</f>
        <v>1993</v>
      </c>
      <c r="C547" s="0" t="n">
        <f aca="false">metadata!$H$2*denatran!$D547</f>
        <v>29822.119831326</v>
      </c>
      <c r="D547" s="0" t="n">
        <f aca="false">IF(B547&gt;2006, 0, metadata!$H$3*denatran!D547)</f>
        <v>2269.87588468403</v>
      </c>
      <c r="E547" s="0" t="n">
        <f aca="false">IF(B547&lt;2003, 0, metadata!$H$4*denatran!D547)</f>
        <v>0</v>
      </c>
      <c r="F547" s="0" t="n">
        <f aca="false">IF(B547&lt;2003, 0, metadata!$H$5*denatran!D547)</f>
        <v>0</v>
      </c>
      <c r="G547" s="0" t="n">
        <f aca="false">IF(B547&lt;2003, 0, metadata!$H$6*(denatran!H547 + denatran!I547 + denatran!X547))</f>
        <v>0</v>
      </c>
      <c r="H547" s="0" t="n">
        <f aca="false">IF(B547&gt;2006, 0, metadata!$H$7*(denatran!H547 + denatran!I547 + denatran!X547))</f>
        <v>223.987685645286</v>
      </c>
      <c r="I547" s="0" t="n">
        <f aca="false">IF(B547&lt;2003, 0, metadata!$H$8*(denatran!H547 + denatran!I547 + denatran!X547))</f>
        <v>0</v>
      </c>
      <c r="J547" s="0" t="n">
        <f aca="false">IF(B547&lt;2003, 0, metadata!$H$9*(denatran!H547 + denatran!I547 + denatran!X547))</f>
        <v>0</v>
      </c>
      <c r="K547" s="0" t="n">
        <f aca="false">metadata!$H$10*(denatran!H547 + denatran!I547 + denatran!X547)</f>
        <v>4923.75615653739</v>
      </c>
      <c r="L547" s="5" t="n">
        <f aca="false">metadata!$H$11*(denatran!G547 + denatran!F547)</f>
        <v>1022.13926397366</v>
      </c>
      <c r="M547" s="0" t="n">
        <f aca="false">metadata!$H$12*(denatran!G547 + denatran!F547)</f>
        <v>3382.04584621919</v>
      </c>
      <c r="N547" s="0" t="n">
        <f aca="false">metadata!$H$13*(denatran!G547 + denatran!F547)</f>
        <v>1928.31633638597</v>
      </c>
      <c r="O547" s="0" t="n">
        <f aca="false">metadata!$H$14*(denatran!G547 + denatran!F547)</f>
        <v>3557.02080280594</v>
      </c>
      <c r="P547" s="0" t="n">
        <f aca="false">metadata!$H$15*(denatran!G547 + denatran!F547)</f>
        <v>3949.90469325494</v>
      </c>
      <c r="Q547" s="0" t="n">
        <f aca="false">metadata!$H$16*(denatran!L547 + denatran!O547)</f>
        <v>2306.1483237741</v>
      </c>
      <c r="R547" s="0" t="n">
        <f aca="false">metadata!$H$17*(denatran!L547 + denatran!O547)</f>
        <v>557.887517158659</v>
      </c>
      <c r="S547" s="0" t="n">
        <f aca="false">metadata!$H$18*(denatran!L547 + denatran!O547)</f>
        <v>1044.25944144304</v>
      </c>
      <c r="T547" s="0" t="n">
        <f aca="false">metadata!$H$19*(denatran!M547 + denatran!N547)</f>
        <v>16779.048830689</v>
      </c>
      <c r="U547" s="0" t="n">
        <f aca="false">metadata!$H$20*(denatran!M547 + denatran!N547)</f>
        <v>2397.00697581271</v>
      </c>
      <c r="V547" s="0" t="n">
        <f aca="false">metadata!$H$21*(denatran!M547 + denatran!N547)</f>
        <v>799.002325270905</v>
      </c>
      <c r="W547" s="0" t="n">
        <f aca="false">IF(B547&lt;2010, 0, metadata!$H$22*(denatran!M547 + denatran!N547))</f>
        <v>0</v>
      </c>
      <c r="X547" s="0" t="n">
        <f aca="false">IF(B547&lt;2010, 0, metadata!$H$23*(denatran!M547 + denatran!N547))</f>
        <v>0</v>
      </c>
      <c r="Y547" s="0" t="n">
        <f aca="false">IF(B547&lt;2010, 0, metadata!$H$24*(denatran!M547 + denatran!N547))</f>
        <v>0</v>
      </c>
      <c r="Z547" s="0" t="n">
        <f aca="false">IF(B547&lt;2010, 0, metadata!$H$25*(denatran!M547 + denatran!N547))</f>
        <v>0</v>
      </c>
      <c r="AA547" s="0" t="n">
        <f aca="false">IF(B547&lt;2010, 0, metadata!$H$26*(denatran!M547 + denatran!N547))</f>
        <v>0</v>
      </c>
      <c r="AB547" s="0" t="n">
        <f aca="false">IF(B547&lt;2010, 0, metadata!$H$27*(denatran!M547 + denatran!N547))</f>
        <v>0</v>
      </c>
    </row>
    <row r="548" customFormat="false" ht="12.8" hidden="false" customHeight="false" outlineLevel="0" collapsed="false">
      <c r="A548" s="0" t="str">
        <f aca="false">denatran!A548</f>
        <v>PARÁ</v>
      </c>
      <c r="B548" s="0" t="n">
        <f aca="false">denatran!B548</f>
        <v>1992</v>
      </c>
      <c r="C548" s="0" t="n">
        <f aca="false">metadata!$H$2*denatran!$D548</f>
        <v>28723.651260221</v>
      </c>
      <c r="D548" s="0" t="n">
        <f aca="false">IF(B548&gt;2006, 0, metadata!$H$3*denatran!D548)</f>
        <v>2186.26722997614</v>
      </c>
      <c r="E548" s="0" t="n">
        <f aca="false">IF(B548&lt;2003, 0, metadata!$H$4*denatran!D548)</f>
        <v>0</v>
      </c>
      <c r="F548" s="0" t="n">
        <f aca="false">IF(B548&lt;2003, 0, metadata!$H$5*denatran!D548)</f>
        <v>0</v>
      </c>
      <c r="G548" s="0" t="n">
        <f aca="false">IF(B548&lt;2003, 0, metadata!$H$6*(denatran!H548 + denatran!I548 + denatran!X548))</f>
        <v>0</v>
      </c>
      <c r="H548" s="0" t="n">
        <f aca="false">IF(B548&gt;2006, 0, metadata!$H$7*(denatran!H548 + denatran!I548 + denatran!X548))</f>
        <v>215.737318656369</v>
      </c>
      <c r="I548" s="0" t="n">
        <f aca="false">IF(B548&lt;2003, 0, metadata!$H$8*(denatran!H548 + denatran!I548 + denatran!X548))</f>
        <v>0</v>
      </c>
      <c r="J548" s="0" t="n">
        <f aca="false">IF(B548&lt;2003, 0, metadata!$H$9*(denatran!H548 + denatran!I548 + denatran!X548))</f>
        <v>0</v>
      </c>
      <c r="K548" s="0" t="n">
        <f aca="false">metadata!$H$10*(denatran!H548 + denatran!I548 + denatran!X548)</f>
        <v>4742.39442167976</v>
      </c>
      <c r="L548" s="5" t="n">
        <f aca="false">metadata!$H$11*(denatran!G548 + denatran!F548)</f>
        <v>984.489765443105</v>
      </c>
      <c r="M548" s="0" t="n">
        <f aca="false">metadata!$H$12*(denatran!G548 + denatran!F548)</f>
        <v>3257.47150042753</v>
      </c>
      <c r="N548" s="0" t="n">
        <f aca="false">metadata!$H$13*(denatran!G548 + denatran!F548)</f>
        <v>1857.28869305784</v>
      </c>
      <c r="O548" s="0" t="n">
        <f aca="false">metadata!$H$14*(denatran!G548 + denatran!F548)</f>
        <v>3426.00142588879</v>
      </c>
      <c r="P548" s="0" t="n">
        <f aca="false">metadata!$H$15*(denatran!G548 + denatran!F548)</f>
        <v>3804.41382309074</v>
      </c>
      <c r="Q548" s="0" t="n">
        <f aca="false">metadata!$H$16*(denatran!L548 + denatran!O548)</f>
        <v>2221.20360930375</v>
      </c>
      <c r="R548" s="0" t="n">
        <f aca="false">metadata!$H$17*(denatran!L548 + denatran!O548)</f>
        <v>537.338276954517</v>
      </c>
      <c r="S548" s="0" t="n">
        <f aca="false">metadata!$H$18*(denatran!L548 + denatran!O548)</f>
        <v>1005.79516784368</v>
      </c>
      <c r="T548" s="0" t="n">
        <f aca="false">metadata!$H$19*(denatran!M548 + denatran!N548)</f>
        <v>16161.0090032791</v>
      </c>
      <c r="U548" s="0" t="n">
        <f aca="false">metadata!$H$20*(denatran!M548 + denatran!N548)</f>
        <v>2308.71557189702</v>
      </c>
      <c r="V548" s="0" t="n">
        <f aca="false">metadata!$H$21*(denatran!M548 + denatran!N548)</f>
        <v>769.571857299006</v>
      </c>
      <c r="W548" s="0" t="n">
        <f aca="false">IF(B548&lt;2010, 0, metadata!$H$22*(denatran!M548 + denatran!N548))</f>
        <v>0</v>
      </c>
      <c r="X548" s="0" t="n">
        <f aca="false">IF(B548&lt;2010, 0, metadata!$H$23*(denatran!M548 + denatran!N548))</f>
        <v>0</v>
      </c>
      <c r="Y548" s="0" t="n">
        <f aca="false">IF(B548&lt;2010, 0, metadata!$H$24*(denatran!M548 + denatran!N548))</f>
        <v>0</v>
      </c>
      <c r="Z548" s="0" t="n">
        <f aca="false">IF(B548&lt;2010, 0, metadata!$H$25*(denatran!M548 + denatran!N548))</f>
        <v>0</v>
      </c>
      <c r="AA548" s="0" t="n">
        <f aca="false">IF(B548&lt;2010, 0, metadata!$H$26*(denatran!M548 + denatran!N548))</f>
        <v>0</v>
      </c>
      <c r="AB548" s="0" t="n">
        <f aca="false">IF(B548&lt;2010, 0, metadata!$H$27*(denatran!M548 + denatran!N548))</f>
        <v>0</v>
      </c>
    </row>
    <row r="549" customFormat="false" ht="12.8" hidden="false" customHeight="false" outlineLevel="0" collapsed="false">
      <c r="A549" s="0" t="str">
        <f aca="false">denatran!A549</f>
        <v>PARÁ</v>
      </c>
      <c r="B549" s="0" t="n">
        <f aca="false">denatran!B549</f>
        <v>1991</v>
      </c>
      <c r="C549" s="0" t="n">
        <f aca="false">metadata!$H$2*denatran!$D549</f>
        <v>27665.6437029047</v>
      </c>
      <c r="D549" s="0" t="n">
        <f aca="false">IF(B549&gt;2006, 0, metadata!$H$3*denatran!D549)</f>
        <v>2105.73821816381</v>
      </c>
      <c r="E549" s="0" t="n">
        <f aca="false">IF(B549&lt;2003, 0, metadata!$H$4*denatran!D549)</f>
        <v>0</v>
      </c>
      <c r="F549" s="0" t="n">
        <f aca="false">IF(B549&lt;2003, 0, metadata!$H$5*denatran!D549)</f>
        <v>0</v>
      </c>
      <c r="G549" s="0" t="n">
        <f aca="false">IF(B549&lt;2003, 0, metadata!$H$6*(denatran!H549 + denatran!I549 + denatran!X549))</f>
        <v>0</v>
      </c>
      <c r="H549" s="0" t="n">
        <f aca="false">IF(B549&gt;2006, 0, metadata!$H$7*(denatran!H549 + denatran!I549 + denatran!X549))</f>
        <v>207.790845853669</v>
      </c>
      <c r="I549" s="0" t="n">
        <f aca="false">IF(B549&lt;2003, 0, metadata!$H$8*(denatran!H549 + denatran!I549 + denatran!X549))</f>
        <v>0</v>
      </c>
      <c r="J549" s="0" t="n">
        <f aca="false">IF(B549&lt;2003, 0, metadata!$H$9*(denatran!H549 + denatran!I549 + denatran!X549))</f>
        <v>0</v>
      </c>
      <c r="K549" s="0" t="n">
        <f aca="false">metadata!$H$10*(denatran!H549 + denatran!I549 + denatran!X549)</f>
        <v>4567.71296866893</v>
      </c>
      <c r="L549" s="5" t="n">
        <f aca="false">metadata!$H$11*(denatran!G549 + denatran!F549)</f>
        <v>948.22704931057</v>
      </c>
      <c r="M549" s="0" t="n">
        <f aca="false">metadata!$H$12*(denatran!G549 + denatran!F549)</f>
        <v>3137.4857286337</v>
      </c>
      <c r="N549" s="0" t="n">
        <f aca="false">metadata!$H$13*(denatran!G549 + denatran!F549)</f>
        <v>1788.87728339508</v>
      </c>
      <c r="O549" s="0" t="n">
        <f aca="false">metadata!$H$14*(denatran!G549 + denatran!F549)</f>
        <v>3299.80801937761</v>
      </c>
      <c r="P549" s="0" t="n">
        <f aca="false">metadata!$H$15*(denatran!G549 + denatran!F549)</f>
        <v>3664.28196661041</v>
      </c>
      <c r="Q549" s="0" t="n">
        <f aca="false">metadata!$H$16*(denatran!L549 + denatran!O549)</f>
        <v>2139.38775018155</v>
      </c>
      <c r="R549" s="0" t="n">
        <f aca="false">metadata!$H$17*(denatran!L549 + denatran!O549)</f>
        <v>517.545947883857</v>
      </c>
      <c r="S549" s="0" t="n">
        <f aca="false">metadata!$H$18*(denatran!L549 + denatran!O549)</f>
        <v>968.747688083877</v>
      </c>
      <c r="T549" s="0" t="n">
        <f aca="false">metadata!$H$19*(denatran!M549 + denatran!N549)</f>
        <v>15565.7340674981</v>
      </c>
      <c r="U549" s="0" t="n">
        <f aca="false">metadata!$H$20*(denatran!M549 + denatran!N549)</f>
        <v>2223.67629535687</v>
      </c>
      <c r="V549" s="0" t="n">
        <f aca="false">metadata!$H$21*(denatran!M549 + denatran!N549)</f>
        <v>741.225431785622</v>
      </c>
      <c r="W549" s="0" t="n">
        <f aca="false">IF(B549&lt;2010, 0, metadata!$H$22*(denatran!M549 + denatran!N549))</f>
        <v>0</v>
      </c>
      <c r="X549" s="0" t="n">
        <f aca="false">IF(B549&lt;2010, 0, metadata!$H$23*(denatran!M549 + denatran!N549))</f>
        <v>0</v>
      </c>
      <c r="Y549" s="0" t="n">
        <f aca="false">IF(B549&lt;2010, 0, metadata!$H$24*(denatran!M549 + denatran!N549))</f>
        <v>0</v>
      </c>
      <c r="Z549" s="0" t="n">
        <f aca="false">IF(B549&lt;2010, 0, metadata!$H$25*(denatran!M549 + denatran!N549))</f>
        <v>0</v>
      </c>
      <c r="AA549" s="0" t="n">
        <f aca="false">IF(B549&lt;2010, 0, metadata!$H$26*(denatran!M549 + denatran!N549))</f>
        <v>0</v>
      </c>
      <c r="AB549" s="0" t="n">
        <f aca="false">IF(B549&lt;2010, 0, metadata!$H$27*(denatran!M549 + denatran!N549))</f>
        <v>0</v>
      </c>
    </row>
    <row r="550" customFormat="false" ht="12.8" hidden="false" customHeight="false" outlineLevel="0" collapsed="false">
      <c r="A550" s="0" t="str">
        <f aca="false">denatran!A550</f>
        <v>PARÁ</v>
      </c>
      <c r="B550" s="0" t="n">
        <f aca="false">denatran!B550</f>
        <v>1990</v>
      </c>
      <c r="C550" s="0" t="n">
        <f aca="false">metadata!$H$2*denatran!$D550</f>
        <v>26646.6068175687</v>
      </c>
      <c r="D550" s="0" t="n">
        <f aca="false">IF(B550&gt;2006, 0, metadata!$H$3*denatran!D550)</f>
        <v>2028.17541361771</v>
      </c>
      <c r="E550" s="0" t="n">
        <f aca="false">IF(B550&lt;2003, 0, metadata!$H$4*denatran!D550)</f>
        <v>0</v>
      </c>
      <c r="F550" s="0" t="n">
        <f aca="false">IF(B550&lt;2003, 0, metadata!$H$5*denatran!D550)</f>
        <v>0</v>
      </c>
      <c r="G550" s="0" t="n">
        <f aca="false">IF(B550&lt;2003, 0, metadata!$H$6*(denatran!H550 + denatran!I550 + denatran!X550))</f>
        <v>0</v>
      </c>
      <c r="H550" s="0" t="n">
        <f aca="false">IF(B550&gt;2006, 0, metadata!$H$7*(denatran!H550 + denatran!I550 + denatran!X550))</f>
        <v>200.137073592523</v>
      </c>
      <c r="I550" s="0" t="n">
        <f aca="false">IF(B550&lt;2003, 0, metadata!$H$8*(denatran!H550 + denatran!I550 + denatran!X550))</f>
        <v>0</v>
      </c>
      <c r="J550" s="0" t="n">
        <f aca="false">IF(B550&lt;2003, 0, metadata!$H$9*(denatran!H550 + denatran!I550 + denatran!X550))</f>
        <v>0</v>
      </c>
      <c r="K550" s="0" t="n">
        <f aca="false">metadata!$H$10*(denatran!H550 + denatran!I550 + denatran!X550)</f>
        <v>4399.46573586689</v>
      </c>
      <c r="L550" s="5" t="n">
        <f aca="false">metadata!$H$11*(denatran!G550 + denatran!F550)</f>
        <v>913.300034804876</v>
      </c>
      <c r="M550" s="0" t="n">
        <f aca="false">metadata!$H$12*(denatran!G550 + denatran!F550)</f>
        <v>3021.91951520931</v>
      </c>
      <c r="N550" s="0" t="n">
        <f aca="false">metadata!$H$13*(denatran!G550 + denatran!F550)</f>
        <v>1722.98574099342</v>
      </c>
      <c r="O550" s="0" t="n">
        <f aca="false">metadata!$H$14*(denatran!G550 + denatran!F550)</f>
        <v>3178.26282337987</v>
      </c>
      <c r="P550" s="0" t="n">
        <f aca="false">metadata!$H$15*(denatran!G550 + denatran!F550)</f>
        <v>3529.31172979444</v>
      </c>
      <c r="Q550" s="0" t="n">
        <f aca="false">metadata!$H$16*(denatran!L550 + denatran!O550)</f>
        <v>2060.58549808567</v>
      </c>
      <c r="R550" s="0" t="n">
        <f aca="false">metadata!$H$17*(denatran!L550 + denatran!O550)</f>
        <v>498.482649866525</v>
      </c>
      <c r="S550" s="0" t="n">
        <f aca="false">metadata!$H$18*(denatran!L550 + denatran!O550)</f>
        <v>933.064815950388</v>
      </c>
      <c r="T550" s="0" t="n">
        <f aca="false">metadata!$H$19*(denatran!M550 + denatran!N550)</f>
        <v>14992.3855008625</v>
      </c>
      <c r="U550" s="0" t="n">
        <f aca="false">metadata!$H$20*(denatran!M550 + denatran!N550)</f>
        <v>2141.76935726607</v>
      </c>
      <c r="V550" s="0" t="n">
        <f aca="false">metadata!$H$21*(denatran!M550 + denatran!N550)</f>
        <v>713.923119088691</v>
      </c>
      <c r="W550" s="0" t="n">
        <f aca="false">IF(B550&lt;2010, 0, metadata!$H$22*(denatran!M550 + denatran!N550))</f>
        <v>0</v>
      </c>
      <c r="X550" s="0" t="n">
        <f aca="false">IF(B550&lt;2010, 0, metadata!$H$23*(denatran!M550 + denatran!N550))</f>
        <v>0</v>
      </c>
      <c r="Y550" s="0" t="n">
        <f aca="false">IF(B550&lt;2010, 0, metadata!$H$24*(denatran!M550 + denatran!N550))</f>
        <v>0</v>
      </c>
      <c r="Z550" s="0" t="n">
        <f aca="false">IF(B550&lt;2010, 0, metadata!$H$25*(denatran!M550 + denatran!N550))</f>
        <v>0</v>
      </c>
      <c r="AA550" s="0" t="n">
        <f aca="false">IF(B550&lt;2010, 0, metadata!$H$26*(denatran!M550 + denatran!N550))</f>
        <v>0</v>
      </c>
      <c r="AB550" s="0" t="n">
        <f aca="false">IF(B550&lt;2010, 0, metadata!$H$27*(denatran!M550 + denatran!N550))</f>
        <v>0</v>
      </c>
    </row>
    <row r="551" customFormat="false" ht="12.8" hidden="false" customHeight="false" outlineLevel="0" collapsed="false">
      <c r="A551" s="0" t="str">
        <f aca="false">denatran!A551</f>
        <v>PARÁ</v>
      </c>
      <c r="B551" s="0" t="n">
        <f aca="false">denatran!B551</f>
        <v>1989</v>
      </c>
      <c r="C551" s="0" t="n">
        <f aca="false">metadata!$H$2*denatran!$D551</f>
        <v>25665.1051576852</v>
      </c>
      <c r="D551" s="0" t="n">
        <f aca="false">IF(B551&gt;2006, 0, metadata!$H$3*denatran!D551)</f>
        <v>1953.46955899879</v>
      </c>
      <c r="E551" s="0" t="n">
        <f aca="false">IF(B551&lt;2003, 0, metadata!$H$4*denatran!D551)</f>
        <v>0</v>
      </c>
      <c r="F551" s="0" t="n">
        <f aca="false">IF(B551&lt;2003, 0, metadata!$H$5*denatran!D551)</f>
        <v>0</v>
      </c>
      <c r="G551" s="0" t="n">
        <f aca="false">IF(B551&lt;2003, 0, metadata!$H$6*(denatran!H551 + denatran!I551 + denatran!X551))</f>
        <v>0</v>
      </c>
      <c r="H551" s="0" t="n">
        <f aca="false">IF(B551&gt;2006, 0, metadata!$H$7*(denatran!H551 + denatran!I551 + denatran!X551))</f>
        <v>192.765220535203</v>
      </c>
      <c r="I551" s="0" t="n">
        <f aca="false">IF(B551&lt;2003, 0, metadata!$H$8*(denatran!H551 + denatran!I551 + denatran!X551))</f>
        <v>0</v>
      </c>
      <c r="J551" s="0" t="n">
        <f aca="false">IF(B551&lt;2003, 0, metadata!$H$9*(denatran!H551 + denatran!I551 + denatran!X551))</f>
        <v>0</v>
      </c>
      <c r="K551" s="0" t="n">
        <f aca="false">metadata!$H$10*(denatran!H551 + denatran!I551 + denatran!X551)</f>
        <v>4237.41572507502</v>
      </c>
      <c r="L551" s="5" t="n">
        <f aca="false">metadata!$H$11*(denatran!G551 + denatran!F551)</f>
        <v>879.659522665004</v>
      </c>
      <c r="M551" s="0" t="n">
        <f aca="false">metadata!$H$12*(denatran!G551 + denatran!F551)</f>
        <v>2910.61007005109</v>
      </c>
      <c r="N551" s="0" t="n">
        <f aca="false">metadata!$H$13*(denatran!G551 + denatran!F551)</f>
        <v>1659.52124901067</v>
      </c>
      <c r="O551" s="0" t="n">
        <f aca="false">metadata!$H$14*(denatran!G551 + denatran!F551)</f>
        <v>3061.19462561455</v>
      </c>
      <c r="P551" s="0" t="n">
        <f aca="false">metadata!$H$15*(denatran!G551 + denatran!F551)</f>
        <v>3399.31298943864</v>
      </c>
      <c r="Q551" s="0" t="n">
        <f aca="false">metadata!$H$16*(denatran!L551 + denatran!O551)</f>
        <v>1984.68584975335</v>
      </c>
      <c r="R551" s="0" t="n">
        <f aca="false">metadata!$H$17*(denatran!L551 + denatran!O551)</f>
        <v>480.121529757807</v>
      </c>
      <c r="S551" s="0" t="n">
        <f aca="false">metadata!$H$18*(denatran!L551 + denatran!O551)</f>
        <v>898.696287458031</v>
      </c>
      <c r="T551" s="0" t="n">
        <f aca="false">metadata!$H$19*(denatran!M551 + denatran!N551)</f>
        <v>14440.1556670434</v>
      </c>
      <c r="U551" s="0" t="n">
        <f aca="false">metadata!$H$20*(denatran!M551 + denatran!N551)</f>
        <v>2062.8793810062</v>
      </c>
      <c r="V551" s="0" t="n">
        <f aca="false">metadata!$H$21*(denatran!M551 + denatran!N551)</f>
        <v>687.626460335398</v>
      </c>
      <c r="W551" s="0" t="n">
        <f aca="false">IF(B551&lt;2010, 0, metadata!$H$22*(denatran!M551 + denatran!N551))</f>
        <v>0</v>
      </c>
      <c r="X551" s="0" t="n">
        <f aca="false">IF(B551&lt;2010, 0, metadata!$H$23*(denatran!M551 + denatran!N551))</f>
        <v>0</v>
      </c>
      <c r="Y551" s="0" t="n">
        <f aca="false">IF(B551&lt;2010, 0, metadata!$H$24*(denatran!M551 + denatran!N551))</f>
        <v>0</v>
      </c>
      <c r="Z551" s="0" t="n">
        <f aca="false">IF(B551&lt;2010, 0, metadata!$H$25*(denatran!M551 + denatran!N551))</f>
        <v>0</v>
      </c>
      <c r="AA551" s="0" t="n">
        <f aca="false">IF(B551&lt;2010, 0, metadata!$H$26*(denatran!M551 + denatran!N551))</f>
        <v>0</v>
      </c>
      <c r="AB551" s="0" t="n">
        <f aca="false">IF(B551&lt;2010, 0, metadata!$H$27*(denatran!M551 + denatran!N551))</f>
        <v>0</v>
      </c>
    </row>
    <row r="552" customFormat="false" ht="12.8" hidden="false" customHeight="false" outlineLevel="0" collapsed="false">
      <c r="A552" s="0" t="str">
        <f aca="false">denatran!A552</f>
        <v>PARÁ</v>
      </c>
      <c r="B552" s="0" t="n">
        <f aca="false">denatran!B552</f>
        <v>1988</v>
      </c>
      <c r="C552" s="0" t="n">
        <f aca="false">metadata!$H$2*denatran!$D552</f>
        <v>24719.756149993</v>
      </c>
      <c r="D552" s="0" t="n">
        <f aca="false">IF(B552&gt;2006, 0, metadata!$H$3*denatran!D552)</f>
        <v>1881.51542135507</v>
      </c>
      <c r="E552" s="0" t="n">
        <f aca="false">IF(B552&lt;2003, 0, metadata!$H$4*denatran!D552)</f>
        <v>0</v>
      </c>
      <c r="F552" s="0" t="n">
        <f aca="false">IF(B552&lt;2003, 0, metadata!$H$5*denatran!D552)</f>
        <v>0</v>
      </c>
      <c r="G552" s="0" t="n">
        <f aca="false">IF(B552&lt;2003, 0, metadata!$H$6*(denatran!H552 + denatran!I552 + denatran!X552))</f>
        <v>0</v>
      </c>
      <c r="H552" s="0" t="n">
        <f aca="false">IF(B552&gt;2006, 0, metadata!$H$7*(denatran!H552 + denatran!I552 + denatran!X552))</f>
        <v>185.664902463997</v>
      </c>
      <c r="I552" s="0" t="n">
        <f aca="false">IF(B552&lt;2003, 0, metadata!$H$8*(denatran!H552 + denatran!I552 + denatran!X552))</f>
        <v>0</v>
      </c>
      <c r="J552" s="0" t="n">
        <f aca="false">IF(B552&lt;2003, 0, metadata!$H$9*(denatran!H552 + denatran!I552 + denatran!X552))</f>
        <v>0</v>
      </c>
      <c r="K552" s="0" t="n">
        <f aca="false">metadata!$H$10*(denatran!H552 + denatran!I552 + denatran!X552)</f>
        <v>4081.33466769117</v>
      </c>
      <c r="L552" s="5" t="n">
        <f aca="false">metadata!$H$11*(denatran!G552 + denatran!F552)</f>
        <v>847.258125836548</v>
      </c>
      <c r="M552" s="0" t="n">
        <f aca="false">metadata!$H$12*(denatran!G552 + denatran!F552)</f>
        <v>2803.40059926982</v>
      </c>
      <c r="N552" s="0" t="n">
        <f aca="false">metadata!$H$13*(denatran!G552 + denatran!F552)</f>
        <v>1598.39440942216</v>
      </c>
      <c r="O552" s="0" t="n">
        <f aca="false">metadata!$H$14*(denatran!G552 + denatran!F552)</f>
        <v>2948.43852023735</v>
      </c>
      <c r="P552" s="0" t="n">
        <f aca="false">metadata!$H$15*(denatran!G552 + denatran!F552)</f>
        <v>3274.1026253409</v>
      </c>
      <c r="Q552" s="0" t="n">
        <f aca="false">metadata!$H$16*(denatran!L552 + denatran!O552)</f>
        <v>1911.58189061827</v>
      </c>
      <c r="R552" s="0" t="n">
        <f aca="false">metadata!$H$17*(denatran!L552 + denatran!O552)</f>
        <v>462.436723522275</v>
      </c>
      <c r="S552" s="0" t="n">
        <f aca="false">metadata!$H$18*(denatran!L552 + denatran!O552)</f>
        <v>865.593690046279</v>
      </c>
      <c r="T552" s="0" t="n">
        <f aca="false">metadata!$H$19*(denatran!M552 + denatran!N552)</f>
        <v>13908.2666782046</v>
      </c>
      <c r="U552" s="0" t="n">
        <f aca="false">metadata!$H$20*(denatran!M552 + denatran!N552)</f>
        <v>1986.89523974352</v>
      </c>
      <c r="V552" s="0" t="n">
        <f aca="false">metadata!$H$21*(denatran!M552 + denatran!N552)</f>
        <v>662.29841324784</v>
      </c>
      <c r="W552" s="0" t="n">
        <f aca="false">IF(B552&lt;2010, 0, metadata!$H$22*(denatran!M552 + denatran!N552))</f>
        <v>0</v>
      </c>
      <c r="X552" s="0" t="n">
        <f aca="false">IF(B552&lt;2010, 0, metadata!$H$23*(denatran!M552 + denatran!N552))</f>
        <v>0</v>
      </c>
      <c r="Y552" s="0" t="n">
        <f aca="false">IF(B552&lt;2010, 0, metadata!$H$24*(denatran!M552 + denatran!N552))</f>
        <v>0</v>
      </c>
      <c r="Z552" s="0" t="n">
        <f aca="false">IF(B552&lt;2010, 0, metadata!$H$25*(denatran!M552 + denatran!N552))</f>
        <v>0</v>
      </c>
      <c r="AA552" s="0" t="n">
        <f aca="false">IF(B552&lt;2010, 0, metadata!$H$26*(denatran!M552 + denatran!N552))</f>
        <v>0</v>
      </c>
      <c r="AB552" s="0" t="n">
        <f aca="false">IF(B552&lt;2010, 0, metadata!$H$27*(denatran!M552 + denatran!N552))</f>
        <v>0</v>
      </c>
    </row>
    <row r="553" customFormat="false" ht="12.8" hidden="false" customHeight="false" outlineLevel="0" collapsed="false">
      <c r="A553" s="0" t="str">
        <f aca="false">denatran!A553</f>
        <v>PARÁ</v>
      </c>
      <c r="B553" s="0" t="n">
        <f aca="false">denatran!B553</f>
        <v>1987</v>
      </c>
      <c r="C553" s="0" t="n">
        <f aca="false">metadata!$H$2*denatran!$D553</f>
        <v>23809.2281469627</v>
      </c>
      <c r="D553" s="0" t="n">
        <f aca="false">IF(B553&gt;2006, 0, metadata!$H$3*denatran!D553)</f>
        <v>1812.21164388728</v>
      </c>
      <c r="E553" s="0" t="n">
        <f aca="false">IF(B553&lt;2003, 0, metadata!$H$4*denatran!D553)</f>
        <v>0</v>
      </c>
      <c r="F553" s="0" t="n">
        <f aca="false">IF(B553&lt;2003, 0, metadata!$H$5*denatran!D553)</f>
        <v>0</v>
      </c>
      <c r="G553" s="0" t="n">
        <f aca="false">IF(B553&lt;2003, 0, metadata!$H$6*(denatran!H553 + denatran!I553 + denatran!X553))</f>
        <v>0</v>
      </c>
      <c r="H553" s="0" t="n">
        <f aca="false">IF(B553&gt;2006, 0, metadata!$H$7*(denatran!H553 + denatran!I553 + denatran!X553))</f>
        <v>178.826117653678</v>
      </c>
      <c r="I553" s="0" t="n">
        <f aca="false">IF(B553&lt;2003, 0, metadata!$H$8*(denatran!H553 + denatran!I553 + denatran!X553))</f>
        <v>0</v>
      </c>
      <c r="J553" s="0" t="n">
        <f aca="false">IF(B553&lt;2003, 0, metadata!$H$9*(denatran!H553 + denatran!I553 + denatran!X553))</f>
        <v>0</v>
      </c>
      <c r="K553" s="0" t="n">
        <f aca="false">metadata!$H$10*(denatran!H553 + denatran!I553 + denatran!X553)</f>
        <v>3931.00270316359</v>
      </c>
      <c r="L553" s="5" t="n">
        <f aca="false">metadata!$H$11*(denatran!G553 + denatran!F553)</f>
        <v>816.050202720794</v>
      </c>
      <c r="M553" s="0" t="n">
        <f aca="false">metadata!$H$12*(denatran!G553 + denatran!F553)</f>
        <v>2700.14008432546</v>
      </c>
      <c r="N553" s="0" t="n">
        <f aca="false">metadata!$H$13*(denatran!G553 + denatran!F553)</f>
        <v>1539.5191170918</v>
      </c>
      <c r="O553" s="0" t="n">
        <f aca="false">metadata!$H$14*(denatran!G553 + denatran!F553)</f>
        <v>2839.83567554908</v>
      </c>
      <c r="P553" s="0" t="n">
        <f aca="false">metadata!$H$15*(denatran!G553 + denatran!F553)</f>
        <v>3153.50426235224</v>
      </c>
      <c r="Q553" s="0" t="n">
        <f aca="false">metadata!$H$16*(denatran!L553 + denatran!O553)</f>
        <v>1841.17064420741</v>
      </c>
      <c r="R553" s="0" t="n">
        <f aca="false">metadata!$H$17*(denatran!L553 + denatran!O553)</f>
        <v>445.403319800907</v>
      </c>
      <c r="S553" s="0" t="n">
        <f aca="false">metadata!$H$18*(denatran!L553 + denatran!O553)</f>
        <v>833.710394383847</v>
      </c>
      <c r="T553" s="0" t="n">
        <f aca="false">metadata!$H$19*(denatran!M553 + denatran!N553)</f>
        <v>13395.9692992468</v>
      </c>
      <c r="U553" s="0" t="n">
        <f aca="false">metadata!$H$20*(denatran!M553 + denatran!N553)</f>
        <v>1913.7098998924</v>
      </c>
      <c r="V553" s="0" t="n">
        <f aca="false">metadata!$H$21*(denatran!M553 + denatran!N553)</f>
        <v>637.903299964133</v>
      </c>
      <c r="W553" s="0" t="n">
        <f aca="false">IF(B553&lt;2010, 0, metadata!$H$22*(denatran!M553 + denatran!N553))</f>
        <v>0</v>
      </c>
      <c r="X553" s="0" t="n">
        <f aca="false">IF(B553&lt;2010, 0, metadata!$H$23*(denatran!M553 + denatran!N553))</f>
        <v>0</v>
      </c>
      <c r="Y553" s="0" t="n">
        <f aca="false">IF(B553&lt;2010, 0, metadata!$H$24*(denatran!M553 + denatran!N553))</f>
        <v>0</v>
      </c>
      <c r="Z553" s="0" t="n">
        <f aca="false">IF(B553&lt;2010, 0, metadata!$H$25*(denatran!M553 + denatran!N553))</f>
        <v>0</v>
      </c>
      <c r="AA553" s="0" t="n">
        <f aca="false">IF(B553&lt;2010, 0, metadata!$H$26*(denatran!M553 + denatran!N553))</f>
        <v>0</v>
      </c>
      <c r="AB553" s="0" t="n">
        <f aca="false">IF(B553&lt;2010, 0, metadata!$H$27*(denatran!M553 + denatran!N553))</f>
        <v>0</v>
      </c>
    </row>
    <row r="554" customFormat="false" ht="12.8" hidden="false" customHeight="false" outlineLevel="0" collapsed="false">
      <c r="A554" s="0" t="str">
        <f aca="false">denatran!A554</f>
        <v>PARÁ</v>
      </c>
      <c r="B554" s="0" t="n">
        <f aca="false">denatran!B554</f>
        <v>1986</v>
      </c>
      <c r="C554" s="0" t="n">
        <f aca="false">metadata!$H$2*denatran!$D554</f>
        <v>22932.2385509973</v>
      </c>
      <c r="D554" s="0" t="n">
        <f aca="false">IF(B554&gt;2006, 0, metadata!$H$3*denatran!D554)</f>
        <v>1745.46060317456</v>
      </c>
      <c r="E554" s="0" t="n">
        <f aca="false">IF(B554&lt;2003, 0, metadata!$H$4*denatran!D554)</f>
        <v>0</v>
      </c>
      <c r="F554" s="0" t="n">
        <f aca="false">IF(B554&lt;2003, 0, metadata!$H$5*denatran!D554)</f>
        <v>0</v>
      </c>
      <c r="G554" s="0" t="n">
        <f aca="false">IF(B554&lt;2003, 0, metadata!$H$6*(denatran!H554 + denatran!I554 + denatran!X554))</f>
        <v>0</v>
      </c>
      <c r="H554" s="0" t="n">
        <f aca="false">IF(B554&gt;2006, 0, metadata!$H$7*(denatran!H554 + denatran!I554 + denatran!X554))</f>
        <v>172.239232782772</v>
      </c>
      <c r="I554" s="0" t="n">
        <f aca="false">IF(B554&lt;2003, 0, metadata!$H$8*(denatran!H554 + denatran!I554 + denatran!X554))</f>
        <v>0</v>
      </c>
      <c r="J554" s="0" t="n">
        <f aca="false">IF(B554&lt;2003, 0, metadata!$H$9*(denatran!H554 + denatran!I554 + denatran!X554))</f>
        <v>0</v>
      </c>
      <c r="K554" s="0" t="n">
        <f aca="false">metadata!$H$10*(denatran!H554 + denatran!I554 + denatran!X554)</f>
        <v>3786.20806928857</v>
      </c>
      <c r="L554" s="5" t="n">
        <f aca="false">metadata!$H$11*(denatran!G554 + denatran!F554)</f>
        <v>785.991792882634</v>
      </c>
      <c r="M554" s="0" t="n">
        <f aca="false">metadata!$H$12*(denatran!G554 + denatran!F554)</f>
        <v>2600.68306929808</v>
      </c>
      <c r="N554" s="0" t="n">
        <f aca="false">metadata!$H$13*(denatran!G554 + denatran!F554)</f>
        <v>1482.81243848191</v>
      </c>
      <c r="O554" s="0" t="n">
        <f aca="false">metadata!$H$14*(denatran!G554 + denatran!F554)</f>
        <v>2735.23311026072</v>
      </c>
      <c r="P554" s="0" t="n">
        <f aca="false">metadata!$H$15*(denatran!G554 + denatran!F554)</f>
        <v>3037.34802192962</v>
      </c>
      <c r="Q554" s="0" t="n">
        <f aca="false">metadata!$H$16*(denatran!L554 + denatran!O554)</f>
        <v>1773.35292708528</v>
      </c>
      <c r="R554" s="0" t="n">
        <f aca="false">metadata!$H$17*(denatran!L554 + denatran!O554)</f>
        <v>428.997324820189</v>
      </c>
      <c r="S554" s="0" t="n">
        <f aca="false">metadata!$H$18*(denatran!L554 + denatran!O554)</f>
        <v>803.001488685191</v>
      </c>
      <c r="T554" s="0" t="n">
        <f aca="false">metadata!$H$19*(denatran!M554 + denatran!N554)</f>
        <v>12902.5418924112</v>
      </c>
      <c r="U554" s="0" t="n">
        <f aca="false">metadata!$H$20*(denatran!M554 + denatran!N554)</f>
        <v>1843.22027034446</v>
      </c>
      <c r="V554" s="0" t="n">
        <f aca="false">metadata!$H$21*(denatran!M554 + denatran!N554)</f>
        <v>614.406756781486</v>
      </c>
      <c r="W554" s="0" t="n">
        <f aca="false">IF(B554&lt;2010, 0, metadata!$H$22*(denatran!M554 + denatran!N554))</f>
        <v>0</v>
      </c>
      <c r="X554" s="0" t="n">
        <f aca="false">IF(B554&lt;2010, 0, metadata!$H$23*(denatran!M554 + denatran!N554))</f>
        <v>0</v>
      </c>
      <c r="Y554" s="0" t="n">
        <f aca="false">IF(B554&lt;2010, 0, metadata!$H$24*(denatran!M554 + denatran!N554))</f>
        <v>0</v>
      </c>
      <c r="Z554" s="0" t="n">
        <f aca="false">IF(B554&lt;2010, 0, metadata!$H$25*(denatran!M554 + denatran!N554))</f>
        <v>0</v>
      </c>
      <c r="AA554" s="0" t="n">
        <f aca="false">IF(B554&lt;2010, 0, metadata!$H$26*(denatran!M554 + denatran!N554))</f>
        <v>0</v>
      </c>
      <c r="AB554" s="0" t="n">
        <f aca="false">IF(B554&lt;2010, 0, metadata!$H$27*(denatran!M554 + denatran!N554))</f>
        <v>0</v>
      </c>
    </row>
    <row r="555" customFormat="false" ht="12.8" hidden="false" customHeight="false" outlineLevel="0" collapsed="false">
      <c r="A555" s="0" t="str">
        <f aca="false">denatran!A555</f>
        <v>PARÁ</v>
      </c>
      <c r="B555" s="0" t="n">
        <f aca="false">denatran!B555</f>
        <v>1985</v>
      </c>
      <c r="C555" s="0" t="n">
        <f aca="false">metadata!$H$2*denatran!$D555</f>
        <v>22087.5520077257</v>
      </c>
      <c r="D555" s="0" t="n">
        <f aca="false">IF(B555&gt;2006, 0, metadata!$H$3*denatran!D555)</f>
        <v>1681.1682716591</v>
      </c>
      <c r="E555" s="0" t="n">
        <f aca="false">IF(B555&lt;2003, 0, metadata!$H$4*denatran!D555)</f>
        <v>0</v>
      </c>
      <c r="F555" s="0" t="n">
        <f aca="false">IF(B555&lt;2003, 0, metadata!$H$5*denatran!D555)</f>
        <v>0</v>
      </c>
      <c r="G555" s="0" t="n">
        <f aca="false">IF(B555&lt;2003, 0, metadata!$H$6*(denatran!H555 + denatran!I555 + denatran!X555))</f>
        <v>0</v>
      </c>
      <c r="H555" s="0" t="n">
        <f aca="false">IF(B555&gt;2006, 0, metadata!$H$7*(denatran!H555 + denatran!I555 + denatran!X555))</f>
        <v>165.894969363765</v>
      </c>
      <c r="I555" s="0" t="n">
        <f aca="false">IF(B555&lt;2003, 0, metadata!$H$8*(denatran!H555 + denatran!I555 + denatran!X555))</f>
        <v>0</v>
      </c>
      <c r="J555" s="0" t="n">
        <f aca="false">IF(B555&lt;2003, 0, metadata!$H$9*(denatran!H555 + denatran!I555 + denatran!X555))</f>
        <v>0</v>
      </c>
      <c r="K555" s="0" t="n">
        <f aca="false">metadata!$H$10*(denatran!H555 + denatran!I555 + denatran!X555)</f>
        <v>3646.7468039157</v>
      </c>
      <c r="L555" s="5" t="n">
        <f aca="false">metadata!$H$11*(denatran!G555 + denatran!F555)</f>
        <v>757.040555126519</v>
      </c>
      <c r="M555" s="0" t="n">
        <f aca="false">metadata!$H$12*(denatran!G555 + denatran!F555)</f>
        <v>2504.88945599403</v>
      </c>
      <c r="N555" s="0" t="n">
        <f aca="false">metadata!$H$13*(denatran!G555 + denatran!F555)</f>
        <v>1428.1944948304</v>
      </c>
      <c r="O555" s="0" t="n">
        <f aca="false">metadata!$H$14*(denatran!G555 + denatran!F555)</f>
        <v>2634.48347799913</v>
      </c>
      <c r="P555" s="0" t="n">
        <f aca="false">metadata!$H$15*(denatran!G555 + denatran!F555)</f>
        <v>2925.47028283969</v>
      </c>
      <c r="Q555" s="0" t="n">
        <f aca="false">metadata!$H$16*(denatran!L555 + denatran!O555)</f>
        <v>1708.03320914109</v>
      </c>
      <c r="R555" s="0" t="n">
        <f aca="false">metadata!$H$17*(denatran!L555 + denatran!O555)</f>
        <v>413.195628593749</v>
      </c>
      <c r="S555" s="0" t="n">
        <f aca="false">metadata!$H$18*(denatran!L555 + denatran!O555)</f>
        <v>773.423715446393</v>
      </c>
      <c r="T555" s="0" t="n">
        <f aca="false">metadata!$H$19*(denatran!M555 + denatran!N555)</f>
        <v>12427.2894007593</v>
      </c>
      <c r="U555" s="0" t="n">
        <f aca="false">metadata!$H$20*(denatran!M555 + denatran!N555)</f>
        <v>1775.32705725133</v>
      </c>
      <c r="V555" s="0" t="n">
        <f aca="false">metadata!$H$21*(denatran!M555 + denatran!N555)</f>
        <v>591.775685750442</v>
      </c>
      <c r="W555" s="0" t="n">
        <f aca="false">IF(B555&lt;2010, 0, metadata!$H$22*(denatran!M555 + denatran!N555))</f>
        <v>0</v>
      </c>
      <c r="X555" s="0" t="n">
        <f aca="false">IF(B555&lt;2010, 0, metadata!$H$23*(denatran!M555 + denatran!N555))</f>
        <v>0</v>
      </c>
      <c r="Y555" s="0" t="n">
        <f aca="false">IF(B555&lt;2010, 0, metadata!$H$24*(denatran!M555 + denatran!N555))</f>
        <v>0</v>
      </c>
      <c r="Z555" s="0" t="n">
        <f aca="false">IF(B555&lt;2010, 0, metadata!$H$25*(denatran!M555 + denatran!N555))</f>
        <v>0</v>
      </c>
      <c r="AA555" s="0" t="n">
        <f aca="false">IF(B555&lt;2010, 0, metadata!$H$26*(denatran!M555 + denatran!N555))</f>
        <v>0</v>
      </c>
      <c r="AB555" s="0" t="n">
        <f aca="false">IF(B555&lt;2010, 0, metadata!$H$27*(denatran!M555 + denatran!N555))</f>
        <v>0</v>
      </c>
    </row>
    <row r="556" customFormat="false" ht="12.8" hidden="false" customHeight="false" outlineLevel="0" collapsed="false">
      <c r="A556" s="0" t="str">
        <f aca="false">denatran!A556</f>
        <v>PARÁ</v>
      </c>
      <c r="B556" s="0" t="n">
        <f aca="false">denatran!B556</f>
        <v>1984</v>
      </c>
      <c r="C556" s="0" t="n">
        <f aca="false">metadata!$H$2*denatran!$D556</f>
        <v>21273.9786658451</v>
      </c>
      <c r="D556" s="0" t="n">
        <f aca="false">IF(B556&gt;2006, 0, metadata!$H$3*denatran!D556)</f>
        <v>1619.24408519612</v>
      </c>
      <c r="E556" s="0" t="n">
        <f aca="false">IF(B556&lt;2003, 0, metadata!$H$4*denatran!D556)</f>
        <v>0</v>
      </c>
      <c r="F556" s="0" t="n">
        <f aca="false">IF(B556&lt;2003, 0, metadata!$H$5*denatran!D556)</f>
        <v>0</v>
      </c>
      <c r="G556" s="0" t="n">
        <f aca="false">IF(B556&lt;2003, 0, metadata!$H$6*(denatran!H556 + denatran!I556 + denatran!X556))</f>
        <v>0</v>
      </c>
      <c r="H556" s="0" t="n">
        <f aca="false">IF(B556&gt;2006, 0, metadata!$H$7*(denatran!H556 + denatran!I556 + denatran!X556))</f>
        <v>159.784390673142</v>
      </c>
      <c r="I556" s="0" t="n">
        <f aca="false">IF(B556&lt;2003, 0, metadata!$H$8*(denatran!H556 + denatran!I556 + denatran!X556))</f>
        <v>0</v>
      </c>
      <c r="J556" s="0" t="n">
        <f aca="false">IF(B556&lt;2003, 0, metadata!$H$9*(denatran!H556 + denatran!I556 + denatran!X556))</f>
        <v>0</v>
      </c>
      <c r="K556" s="0" t="n">
        <f aca="false">metadata!$H$10*(denatran!H556 + denatran!I556 + denatran!X556)</f>
        <v>3512.42245764066</v>
      </c>
      <c r="L556" s="5" t="n">
        <f aca="false">metadata!$H$11*(denatran!G556 + denatran!F556)</f>
        <v>729.155707853359</v>
      </c>
      <c r="M556" s="0" t="n">
        <f aca="false">metadata!$H$12*(denatran!G556 + denatran!F556)</f>
        <v>2412.6243065994</v>
      </c>
      <c r="N556" s="0" t="n">
        <f aca="false">metadata!$H$13*(denatran!G556 + denatran!F556)</f>
        <v>1375.58834963114</v>
      </c>
      <c r="O556" s="0" t="n">
        <f aca="false">metadata!$H$14*(denatran!G556 + denatran!F556)</f>
        <v>2537.44485975048</v>
      </c>
      <c r="P556" s="0" t="n">
        <f aca="false">metadata!$H$15*(denatran!G556 + denatran!F556)</f>
        <v>2817.71345067695</v>
      </c>
      <c r="Q556" s="0" t="n">
        <f aca="false">metadata!$H$16*(denatran!L556 + denatran!O556)</f>
        <v>1645.11947902206</v>
      </c>
      <c r="R556" s="0" t="n">
        <f aca="false">metadata!$H$17*(denatran!L556 + denatran!O556)</f>
        <v>397.975972368926</v>
      </c>
      <c r="S556" s="0" t="n">
        <f aca="false">metadata!$H$18*(denatran!L556 + denatran!O556)</f>
        <v>744.935410511317</v>
      </c>
      <c r="T556" s="0" t="n">
        <f aca="false">metadata!$H$19*(denatran!M556 + denatran!N556)</f>
        <v>11969.5423690938</v>
      </c>
      <c r="U556" s="0" t="n">
        <f aca="false">metadata!$H$20*(denatran!M556 + denatran!N556)</f>
        <v>1709.93462415626</v>
      </c>
      <c r="V556" s="0" t="n">
        <f aca="false">metadata!$H$21*(denatran!M556 + denatran!N556)</f>
        <v>569.978208052088</v>
      </c>
      <c r="W556" s="0" t="n">
        <f aca="false">IF(B556&lt;2010, 0, metadata!$H$22*(denatran!M556 + denatran!N556))</f>
        <v>0</v>
      </c>
      <c r="X556" s="0" t="n">
        <f aca="false">IF(B556&lt;2010, 0, metadata!$H$23*(denatran!M556 + denatran!N556))</f>
        <v>0</v>
      </c>
      <c r="Y556" s="0" t="n">
        <f aca="false">IF(B556&lt;2010, 0, metadata!$H$24*(denatran!M556 + denatran!N556))</f>
        <v>0</v>
      </c>
      <c r="Z556" s="0" t="n">
        <f aca="false">IF(B556&lt;2010, 0, metadata!$H$25*(denatran!M556 + denatran!N556))</f>
        <v>0</v>
      </c>
      <c r="AA556" s="0" t="n">
        <f aca="false">IF(B556&lt;2010, 0, metadata!$H$26*(denatran!M556 + denatran!N556))</f>
        <v>0</v>
      </c>
      <c r="AB556" s="0" t="n">
        <f aca="false">IF(B556&lt;2010, 0, metadata!$H$27*(denatran!M556 + denatran!N556))</f>
        <v>0</v>
      </c>
    </row>
    <row r="557" customFormat="false" ht="12.8" hidden="false" customHeight="false" outlineLevel="0" collapsed="false">
      <c r="A557" s="0" t="str">
        <f aca="false">denatran!A557</f>
        <v>PARÁ</v>
      </c>
      <c r="B557" s="0" t="n">
        <f aca="false">denatran!B557</f>
        <v>1983</v>
      </c>
      <c r="C557" s="0" t="n">
        <f aca="false">metadata!$H$2*denatran!$D557</f>
        <v>20490.3725010599</v>
      </c>
      <c r="D557" s="0" t="n">
        <f aca="false">IF(B557&gt;2006, 0, metadata!$H$3*denatran!D557)</f>
        <v>1559.60081548236</v>
      </c>
      <c r="E557" s="0" t="n">
        <f aca="false">IF(B557&lt;2003, 0, metadata!$H$4*denatran!D557)</f>
        <v>0</v>
      </c>
      <c r="F557" s="0" t="n">
        <f aca="false">IF(B557&lt;2003, 0, metadata!$H$5*denatran!D557)</f>
        <v>0</v>
      </c>
      <c r="G557" s="0" t="n">
        <f aca="false">IF(B557&lt;2003, 0, metadata!$H$6*(denatran!H557 + denatran!I557 + denatran!X557))</f>
        <v>0</v>
      </c>
      <c r="H557" s="0" t="n">
        <f aca="false">IF(B557&gt;2006, 0, metadata!$H$7*(denatran!H557 + denatran!I557 + denatran!X557))</f>
        <v>153.898889162841</v>
      </c>
      <c r="I557" s="0" t="n">
        <f aca="false">IF(B557&lt;2003, 0, metadata!$H$8*(denatran!H557 + denatran!I557 + denatran!X557))</f>
        <v>0</v>
      </c>
      <c r="J557" s="0" t="n">
        <f aca="false">IF(B557&lt;2003, 0, metadata!$H$9*(denatran!H557 + denatran!I557 + denatran!X557))</f>
        <v>0</v>
      </c>
      <c r="K557" s="0" t="n">
        <f aca="false">metadata!$H$10*(denatran!H557 + denatran!I557 + denatran!X557)</f>
        <v>3383.04581708041</v>
      </c>
      <c r="L557" s="5" t="n">
        <f aca="false">metadata!$H$11*(denatran!G557 + denatran!F557)</f>
        <v>702.297971614321</v>
      </c>
      <c r="M557" s="0" t="n">
        <f aca="false">metadata!$H$12*(denatran!G557 + denatran!F557)</f>
        <v>2323.75765360247</v>
      </c>
      <c r="N557" s="0" t="n">
        <f aca="false">metadata!$H$13*(denatran!G557 + denatran!F557)</f>
        <v>1324.91990025885</v>
      </c>
      <c r="O557" s="0" t="n">
        <f aca="false">metadata!$H$14*(denatran!G557 + denatran!F557)</f>
        <v>2443.98056394881</v>
      </c>
      <c r="P557" s="0" t="n">
        <f aca="false">metadata!$H$15*(denatran!G557 + denatran!F557)</f>
        <v>2713.92573587147</v>
      </c>
      <c r="Q557" s="0" t="n">
        <f aca="false">metadata!$H$16*(denatran!L557 + denatran!O557)</f>
        <v>1584.52311452351</v>
      </c>
      <c r="R557" s="0" t="n">
        <f aca="false">metadata!$H$17*(denatran!L557 + denatran!O557)</f>
        <v>383.316917272413</v>
      </c>
      <c r="S557" s="0" t="n">
        <f aca="false">metadata!$H$18*(denatran!L557 + denatran!O557)</f>
        <v>717.496444382212</v>
      </c>
      <c r="T557" s="0" t="n">
        <f aca="false">metadata!$H$19*(denatran!M557 + denatran!N557)</f>
        <v>11528.6560009441</v>
      </c>
      <c r="U557" s="0" t="n">
        <f aca="false">metadata!$H$20*(denatran!M557 + denatran!N557)</f>
        <v>1646.95085727773</v>
      </c>
      <c r="V557" s="0" t="n">
        <f aca="false">metadata!$H$21*(denatran!M557 + denatran!N557)</f>
        <v>548.983619092576</v>
      </c>
      <c r="W557" s="0" t="n">
        <f aca="false">IF(B557&lt;2010, 0, metadata!$H$22*(denatran!M557 + denatran!N557))</f>
        <v>0</v>
      </c>
      <c r="X557" s="0" t="n">
        <f aca="false">IF(B557&lt;2010, 0, metadata!$H$23*(denatran!M557 + denatran!N557))</f>
        <v>0</v>
      </c>
      <c r="Y557" s="0" t="n">
        <f aca="false">IF(B557&lt;2010, 0, metadata!$H$24*(denatran!M557 + denatran!N557))</f>
        <v>0</v>
      </c>
      <c r="Z557" s="0" t="n">
        <f aca="false">IF(B557&lt;2010, 0, metadata!$H$25*(denatran!M557 + denatran!N557))</f>
        <v>0</v>
      </c>
      <c r="AA557" s="0" t="n">
        <f aca="false">IF(B557&lt;2010, 0, metadata!$H$26*(denatran!M557 + denatran!N557))</f>
        <v>0</v>
      </c>
      <c r="AB557" s="0" t="n">
        <f aca="false">IF(B557&lt;2010, 0, metadata!$H$27*(denatran!M557 + denatran!N557))</f>
        <v>0</v>
      </c>
    </row>
    <row r="558" customFormat="false" ht="12.8" hidden="false" customHeight="false" outlineLevel="0" collapsed="false">
      <c r="A558" s="0" t="str">
        <f aca="false">denatran!A558</f>
        <v>PARÁ</v>
      </c>
      <c r="B558" s="0" t="n">
        <f aca="false">denatran!B558</f>
        <v>1982</v>
      </c>
      <c r="C558" s="0" t="n">
        <f aca="false">metadata!$H$2*denatran!$D558</f>
        <v>19735.6297017568</v>
      </c>
      <c r="D558" s="0" t="n">
        <f aca="false">IF(B558&gt;2006, 0, metadata!$H$3*denatran!D558)</f>
        <v>1502.1544471837</v>
      </c>
      <c r="E558" s="0" t="n">
        <f aca="false">IF(B558&lt;2003, 0, metadata!$H$4*denatran!D558)</f>
        <v>0</v>
      </c>
      <c r="F558" s="0" t="n">
        <f aca="false">IF(B558&lt;2003, 0, metadata!$H$5*denatran!D558)</f>
        <v>0</v>
      </c>
      <c r="G558" s="0" t="n">
        <f aca="false">IF(B558&lt;2003, 0, metadata!$H$6*(denatran!H558 + denatran!I558 + denatran!X558))</f>
        <v>0</v>
      </c>
      <c r="H558" s="0" t="n">
        <f aca="false">IF(B558&gt;2006, 0, metadata!$H$7*(denatran!H558 + denatran!I558 + denatran!X558))</f>
        <v>148.230174335407</v>
      </c>
      <c r="I558" s="0" t="n">
        <f aca="false">IF(B558&lt;2003, 0, metadata!$H$8*(denatran!H558 + denatran!I558 + denatran!X558))</f>
        <v>0</v>
      </c>
      <c r="J558" s="0" t="n">
        <f aca="false">IF(B558&lt;2003, 0, metadata!$H$9*(denatran!H558 + denatran!I558 + denatran!X558))</f>
        <v>0</v>
      </c>
      <c r="K558" s="0" t="n">
        <f aca="false">metadata!$H$10*(denatran!H558 + denatran!I558 + denatran!X558)</f>
        <v>3258.43463834161</v>
      </c>
      <c r="L558" s="5" t="n">
        <f aca="false">metadata!$H$11*(denatran!G558 + denatran!F558)</f>
        <v>676.429513780589</v>
      </c>
      <c r="M558" s="0" t="n">
        <f aca="false">metadata!$H$12*(denatran!G558 + denatran!F558)</f>
        <v>2238.16431671748</v>
      </c>
      <c r="N558" s="0" t="n">
        <f aca="false">metadata!$H$13*(denatran!G558 + denatran!F558)</f>
        <v>1276.11777358584</v>
      </c>
      <c r="O558" s="0" t="n">
        <f aca="false">metadata!$H$14*(denatran!G558 + denatran!F558)</f>
        <v>2353.95893392808</v>
      </c>
      <c r="P558" s="0" t="n">
        <f aca="false">metadata!$H$15*(denatran!G558 + denatran!F558)</f>
        <v>2613.96093987342</v>
      </c>
      <c r="Q558" s="0" t="n">
        <f aca="false">metadata!$H$16*(denatran!L558 + denatran!O558)</f>
        <v>1526.15875775283</v>
      </c>
      <c r="R558" s="0" t="n">
        <f aca="false">metadata!$H$17*(denatran!L558 + denatran!O558)</f>
        <v>369.197814110795</v>
      </c>
      <c r="S558" s="0" t="n">
        <f aca="false">metadata!$H$18*(denatran!L558 + denatran!O558)</f>
        <v>691.068165692057</v>
      </c>
      <c r="T558" s="0" t="n">
        <f aca="false">metadata!$H$19*(denatran!M558 + denatran!N558)</f>
        <v>11104.0092502857</v>
      </c>
      <c r="U558" s="0" t="n">
        <f aca="false">metadata!$H$20*(denatran!M558 + denatran!N558)</f>
        <v>1586.2870357551</v>
      </c>
      <c r="V558" s="0" t="n">
        <f aca="false">metadata!$H$21*(denatran!M558 + denatran!N558)</f>
        <v>528.762345251701</v>
      </c>
      <c r="W558" s="0" t="n">
        <f aca="false">IF(B558&lt;2010, 0, metadata!$H$22*(denatran!M558 + denatran!N558))</f>
        <v>0</v>
      </c>
      <c r="X558" s="0" t="n">
        <f aca="false">IF(B558&lt;2010, 0, metadata!$H$23*(denatran!M558 + denatran!N558))</f>
        <v>0</v>
      </c>
      <c r="Y558" s="0" t="n">
        <f aca="false">IF(B558&lt;2010, 0, metadata!$H$24*(denatran!M558 + denatran!N558))</f>
        <v>0</v>
      </c>
      <c r="Z558" s="0" t="n">
        <f aca="false">IF(B558&lt;2010, 0, metadata!$H$25*(denatran!M558 + denatran!N558))</f>
        <v>0</v>
      </c>
      <c r="AA558" s="0" t="n">
        <f aca="false">IF(B558&lt;2010, 0, metadata!$H$26*(denatran!M558 + denatran!N558))</f>
        <v>0</v>
      </c>
      <c r="AB558" s="0" t="n">
        <f aca="false">IF(B558&lt;2010, 0, metadata!$H$27*(denatran!M558 + denatran!N558))</f>
        <v>0</v>
      </c>
    </row>
    <row r="559" customFormat="false" ht="12.8" hidden="false" customHeight="false" outlineLevel="0" collapsed="false">
      <c r="A559" s="0" t="str">
        <f aca="false">denatran!A559</f>
        <v>PARÁ</v>
      </c>
      <c r="B559" s="0" t="n">
        <f aca="false">denatran!B559</f>
        <v>1981</v>
      </c>
      <c r="C559" s="0" t="n">
        <f aca="false">metadata!$H$2*denatran!$D559</f>
        <v>19008.6871141419</v>
      </c>
      <c r="D559" s="0" t="n">
        <f aca="false">IF(B559&gt;2006, 0, metadata!$H$3*denatran!D559)</f>
        <v>1446.82405958853</v>
      </c>
      <c r="E559" s="0" t="n">
        <f aca="false">IF(B559&lt;2003, 0, metadata!$H$4*denatran!D559)</f>
        <v>0</v>
      </c>
      <c r="F559" s="0" t="n">
        <f aca="false">IF(B559&lt;2003, 0, metadata!$H$5*denatran!D559)</f>
        <v>0</v>
      </c>
      <c r="G559" s="0" t="n">
        <f aca="false">IF(B559&lt;2003, 0, metadata!$H$6*(denatran!H559 + denatran!I559 + denatran!X559))</f>
        <v>0</v>
      </c>
      <c r="H559" s="0" t="n">
        <f aca="false">IF(B559&gt;2006, 0, metadata!$H$7*(denatran!H559 + denatran!I559 + denatran!X559))</f>
        <v>142.770261065734</v>
      </c>
      <c r="I559" s="0" t="n">
        <f aca="false">IF(B559&lt;2003, 0, metadata!$H$8*(denatran!H559 + denatran!I559 + denatran!X559))</f>
        <v>0</v>
      </c>
      <c r="J559" s="0" t="n">
        <f aca="false">IF(B559&lt;2003, 0, metadata!$H$9*(denatran!H559 + denatran!I559 + denatran!X559))</f>
        <v>0</v>
      </c>
      <c r="K559" s="0" t="n">
        <f aca="false">metadata!$H$10*(denatran!H559 + denatran!I559 + denatran!X559)</f>
        <v>3138.41339030618</v>
      </c>
      <c r="L559" s="5" t="n">
        <f aca="false">metadata!$H$11*(denatran!G559 + denatran!F559)</f>
        <v>651.513895251174</v>
      </c>
      <c r="M559" s="0" t="n">
        <f aca="false">metadata!$H$12*(denatran!G559 + denatran!F559)</f>
        <v>2155.72372655191</v>
      </c>
      <c r="N559" s="0" t="n">
        <f aca="false">metadata!$H$13*(denatran!G559 + denatran!F559)</f>
        <v>1229.11322544369</v>
      </c>
      <c r="O559" s="0" t="n">
        <f aca="false">metadata!$H$14*(denatran!G559 + denatran!F559)</f>
        <v>2267.2531624666</v>
      </c>
      <c r="P559" s="0" t="n">
        <f aca="false">metadata!$H$15*(denatran!G559 + denatran!F559)</f>
        <v>2517.67824921335</v>
      </c>
      <c r="Q559" s="0" t="n">
        <f aca="false">metadata!$H$16*(denatran!L559 + denatran!O559)</f>
        <v>1469.94419489177</v>
      </c>
      <c r="R559" s="0" t="n">
        <f aca="false">metadata!$H$17*(denatran!L559 + denatran!O559)</f>
        <v>355.598774283474</v>
      </c>
      <c r="S559" s="0" t="n">
        <f aca="false">metadata!$H$18*(denatran!L559 + denatran!O559)</f>
        <v>665.613346759082</v>
      </c>
      <c r="T559" s="0" t="n">
        <f aca="false">metadata!$H$19*(denatran!M559 + denatran!N559)</f>
        <v>10695.0039467162</v>
      </c>
      <c r="U559" s="0" t="n">
        <f aca="false">metadata!$H$20*(denatran!M559 + denatran!N559)</f>
        <v>1527.85770667374</v>
      </c>
      <c r="V559" s="0" t="n">
        <f aca="false">metadata!$H$21*(denatran!M559 + denatran!N559)</f>
        <v>509.285902224581</v>
      </c>
      <c r="W559" s="0" t="n">
        <f aca="false">IF(B559&lt;2010, 0, metadata!$H$22*(denatran!M559 + denatran!N559))</f>
        <v>0</v>
      </c>
      <c r="X559" s="0" t="n">
        <f aca="false">IF(B559&lt;2010, 0, metadata!$H$23*(denatran!M559 + denatran!N559))</f>
        <v>0</v>
      </c>
      <c r="Y559" s="0" t="n">
        <f aca="false">IF(B559&lt;2010, 0, metadata!$H$24*(denatran!M559 + denatran!N559))</f>
        <v>0</v>
      </c>
      <c r="Z559" s="0" t="n">
        <f aca="false">IF(B559&lt;2010, 0, metadata!$H$25*(denatran!M559 + denatran!N559))</f>
        <v>0</v>
      </c>
      <c r="AA559" s="0" t="n">
        <f aca="false">IF(B559&lt;2010, 0, metadata!$H$26*(denatran!M559 + denatran!N559))</f>
        <v>0</v>
      </c>
      <c r="AB559" s="0" t="n">
        <f aca="false">IF(B559&lt;2010, 0, metadata!$H$27*(denatran!M559 + denatran!N559))</f>
        <v>0</v>
      </c>
    </row>
    <row r="560" customFormat="false" ht="12.8" hidden="false" customHeight="false" outlineLevel="0" collapsed="false">
      <c r="A560" s="0" t="str">
        <f aca="false">denatran!A560</f>
        <v>PARÁ</v>
      </c>
      <c r="B560" s="0" t="n">
        <f aca="false">denatran!B560</f>
        <v>1980</v>
      </c>
      <c r="C560" s="0" t="n">
        <f aca="false">metadata!$H$2*denatran!$D560</f>
        <v>18308.5207446499</v>
      </c>
      <c r="D560" s="0" t="n">
        <f aca="false">IF(B560&gt;2006, 0, metadata!$H$3*denatran!D560)</f>
        <v>1393.53171262039</v>
      </c>
      <c r="E560" s="0" t="n">
        <f aca="false">IF(B560&lt;2003, 0, metadata!$H$4*denatran!D560)</f>
        <v>0</v>
      </c>
      <c r="F560" s="0" t="n">
        <f aca="false">IF(B560&lt;2003, 0, metadata!$H$5*denatran!D560)</f>
        <v>0</v>
      </c>
      <c r="G560" s="0" t="n">
        <f aca="false">IF(B560&lt;2003, 0, metadata!$H$6*(denatran!H560 + denatran!I560 + denatran!X560))</f>
        <v>0</v>
      </c>
      <c r="H560" s="0" t="n">
        <f aca="false">IF(B560&gt;2006, 0, metadata!$H$7*(denatran!H560 + denatran!I560 + denatran!X560))</f>
        <v>137.511458352976</v>
      </c>
      <c r="I560" s="0" t="n">
        <f aca="false">IF(B560&lt;2003, 0, metadata!$H$8*(denatran!H560 + denatran!I560 + denatran!X560))</f>
        <v>0</v>
      </c>
      <c r="J560" s="0" t="n">
        <f aca="false">IF(B560&lt;2003, 0, metadata!$H$9*(denatran!H560 + denatran!I560 + denatran!X560))</f>
        <v>0</v>
      </c>
      <c r="K560" s="0" t="n">
        <f aca="false">metadata!$H$10*(denatran!H560 + denatran!I560 + denatran!X560)</f>
        <v>3022.8130073728</v>
      </c>
      <c r="L560" s="5" t="n">
        <f aca="false">metadata!$H$11*(denatran!G560 + denatran!F560)</f>
        <v>627.516019123675</v>
      </c>
      <c r="M560" s="0" t="n">
        <f aca="false">metadata!$H$12*(denatran!G560 + denatran!F560)</f>
        <v>2076.31975476869</v>
      </c>
      <c r="N560" s="0" t="n">
        <f aca="false">metadata!$H$13*(denatran!G560 + denatran!F560)</f>
        <v>1183.84004378806</v>
      </c>
      <c r="O560" s="0" t="n">
        <f aca="false">metadata!$H$14*(denatran!G560 + denatran!F560)</f>
        <v>2183.74111316245</v>
      </c>
      <c r="P560" s="0" t="n">
        <f aca="false">metadata!$H$15*(denatran!G560 + denatran!F560)</f>
        <v>2424.94203714802</v>
      </c>
      <c r="Q560" s="0" t="n">
        <f aca="false">metadata!$H$16*(denatran!L560 + denatran!O560)</f>
        <v>1415.80024038755</v>
      </c>
      <c r="R560" s="0" t="n">
        <f aca="false">metadata!$H$17*(denatran!L560 + denatran!O560)</f>
        <v>342.500641766967</v>
      </c>
      <c r="S560" s="0" t="n">
        <f aca="false">metadata!$H$18*(denatran!L560 + denatran!O560)</f>
        <v>641.096131146702</v>
      </c>
      <c r="T560" s="0" t="n">
        <f aca="false">metadata!$H$19*(denatran!M560 + denatran!N560)</f>
        <v>10301.0639528539</v>
      </c>
      <c r="U560" s="0" t="n">
        <f aca="false">metadata!$H$20*(denatran!M560 + denatran!N560)</f>
        <v>1471.58056469342</v>
      </c>
      <c r="V560" s="0" t="n">
        <f aca="false">metadata!$H$21*(denatran!M560 + denatran!N560)</f>
        <v>490.526854897806</v>
      </c>
      <c r="W560" s="0" t="n">
        <f aca="false">IF(B560&lt;2010, 0, metadata!$H$22*(denatran!M560 + denatran!N560))</f>
        <v>0</v>
      </c>
      <c r="X560" s="0" t="n">
        <f aca="false">IF(B560&lt;2010, 0, metadata!$H$23*(denatran!M560 + denatran!N560))</f>
        <v>0</v>
      </c>
      <c r="Y560" s="0" t="n">
        <f aca="false">IF(B560&lt;2010, 0, metadata!$H$24*(denatran!M560 + denatran!N560))</f>
        <v>0</v>
      </c>
      <c r="Z560" s="0" t="n">
        <f aca="false">IF(B560&lt;2010, 0, metadata!$H$25*(denatran!M560 + denatran!N560))</f>
        <v>0</v>
      </c>
      <c r="AA560" s="0" t="n">
        <f aca="false">IF(B560&lt;2010, 0, metadata!$H$26*(denatran!M560 + denatran!N560))</f>
        <v>0</v>
      </c>
      <c r="AB560" s="0" t="n">
        <f aca="false">IF(B560&lt;2010, 0, metadata!$H$27*(denatran!M560 + denatran!N560))</f>
        <v>0</v>
      </c>
    </row>
    <row r="561" customFormat="false" ht="12.8" hidden="false" customHeight="false" outlineLevel="0" collapsed="false">
      <c r="A561" s="0" t="str">
        <f aca="false">denatran!A561</f>
        <v>PARÁ</v>
      </c>
      <c r="B561" s="0" t="n">
        <f aca="false">denatran!B561</f>
        <v>1979</v>
      </c>
      <c r="C561" s="0" t="n">
        <f aca="false">metadata!$H$2*denatran!$D561</f>
        <v>17634.1443175156</v>
      </c>
      <c r="D561" s="0" t="n">
        <f aca="false">IF(B561&gt;2006, 0, metadata!$H$3*denatran!D561)</f>
        <v>1342.20233704918</v>
      </c>
      <c r="E561" s="0" t="n">
        <f aca="false">IF(B561&lt;2003, 0, metadata!$H$4*denatran!D561)</f>
        <v>0</v>
      </c>
      <c r="F561" s="0" t="n">
        <f aca="false">IF(B561&lt;2003, 0, metadata!$H$5*denatran!D561)</f>
        <v>0</v>
      </c>
      <c r="G561" s="0" t="n">
        <f aca="false">IF(B561&lt;2003, 0, metadata!$H$6*(denatran!H561 + denatran!I561 + denatran!X561))</f>
        <v>0</v>
      </c>
      <c r="H561" s="0" t="n">
        <f aca="false">IF(B561&gt;2006, 0, metadata!$H$7*(denatran!H561 + denatran!I561 + denatran!X561))</f>
        <v>132.446358486772</v>
      </c>
      <c r="I561" s="0" t="n">
        <f aca="false">IF(B561&lt;2003, 0, metadata!$H$8*(denatran!H561 + denatran!I561 + denatran!X561))</f>
        <v>0</v>
      </c>
      <c r="J561" s="0" t="n">
        <f aca="false">IF(B561&lt;2003, 0, metadata!$H$9*(denatran!H561 + denatran!I561 + denatran!X561))</f>
        <v>0</v>
      </c>
      <c r="K561" s="0" t="n">
        <f aca="false">metadata!$H$10*(denatran!H561 + denatran!I561 + denatran!X561)</f>
        <v>2911.47065130599</v>
      </c>
      <c r="L561" s="5" t="n">
        <f aca="false">metadata!$H$11*(denatran!G561 + denatran!F561)</f>
        <v>604.402081255709</v>
      </c>
      <c r="M561" s="0" t="n">
        <f aca="false">metadata!$H$12*(denatran!G561 + denatran!F561)</f>
        <v>1999.84055050427</v>
      </c>
      <c r="N561" s="0" t="n">
        <f aca="false">metadata!$H$13*(denatran!G561 + denatran!F561)</f>
        <v>1140.23445543043</v>
      </c>
      <c r="O561" s="0" t="n">
        <f aca="false">metadata!$H$14*(denatran!G561 + denatran!F561)</f>
        <v>2103.30514838844</v>
      </c>
      <c r="P561" s="0" t="n">
        <f aca="false">metadata!$H$15*(denatran!G561 + denatran!F561)</f>
        <v>2335.62167261242</v>
      </c>
      <c r="Q561" s="0" t="n">
        <f aca="false">metadata!$H$16*(denatran!L561 + denatran!O561)</f>
        <v>1363.65062540964</v>
      </c>
      <c r="R561" s="0" t="n">
        <f aca="false">metadata!$H$17*(denatran!L561 + denatran!O561)</f>
        <v>329.884966131155</v>
      </c>
      <c r="S561" s="0" t="n">
        <f aca="false">metadata!$H$18*(denatran!L561 + denatran!O561)</f>
        <v>617.48198315505</v>
      </c>
      <c r="T561" s="0" t="n">
        <f aca="false">metadata!$H$19*(denatran!M561 + denatran!N561)</f>
        <v>9921.63435277344</v>
      </c>
      <c r="U561" s="0" t="n">
        <f aca="false">metadata!$H$20*(denatran!M561 + denatran!N561)</f>
        <v>1417.37633611049</v>
      </c>
      <c r="V561" s="0" t="n">
        <f aca="false">metadata!$H$21*(denatran!M561 + denatran!N561)</f>
        <v>472.458778703497</v>
      </c>
      <c r="W561" s="0" t="n">
        <f aca="false">IF(B561&lt;2010, 0, metadata!$H$22*(denatran!M561 + denatran!N561))</f>
        <v>0</v>
      </c>
      <c r="X561" s="0" t="n">
        <f aca="false">IF(B561&lt;2010, 0, metadata!$H$23*(denatran!M561 + denatran!N561))</f>
        <v>0</v>
      </c>
      <c r="Y561" s="0" t="n">
        <f aca="false">IF(B561&lt;2010, 0, metadata!$H$24*(denatran!M561 + denatran!N561))</f>
        <v>0</v>
      </c>
      <c r="Z561" s="0" t="n">
        <f aca="false">IF(B561&lt;2010, 0, metadata!$H$25*(denatran!M561 + denatran!N561))</f>
        <v>0</v>
      </c>
      <c r="AA561" s="0" t="n">
        <f aca="false">IF(B561&lt;2010, 0, metadata!$H$26*(denatran!M561 + denatran!N561))</f>
        <v>0</v>
      </c>
      <c r="AB561" s="0" t="n">
        <f aca="false">IF(B561&lt;2010, 0, metadata!$H$27*(denatran!M561 + denatran!N561))</f>
        <v>0</v>
      </c>
    </row>
    <row r="562" customFormat="false" ht="12.8" hidden="false" customHeight="false" outlineLevel="0" collapsed="false">
      <c r="A562" s="0" t="str">
        <f aca="false">denatran!A562</f>
        <v>PARAÍBA</v>
      </c>
      <c r="B562" s="0" t="n">
        <f aca="false">denatran!B562</f>
        <v>2018</v>
      </c>
      <c r="C562" s="0" t="n">
        <f aca="false">metadata!$H$2*denatran!$D562</f>
        <v>137376.776946788</v>
      </c>
      <c r="D562" s="0" t="n">
        <f aca="false">IF(B562&gt;2006, 0, metadata!$H$3*denatran!D562)</f>
        <v>0</v>
      </c>
      <c r="E562" s="0" t="n">
        <f aca="false">IF(B562&lt;2003, 0, metadata!$H$4*denatran!D562)</f>
        <v>174009.713952199</v>
      </c>
      <c r="F562" s="0" t="n">
        <f aca="false">IF(B562&lt;2003, 0, metadata!$H$5*denatran!D562)</f>
        <v>205622.235875943</v>
      </c>
      <c r="G562" s="0" t="n">
        <f aca="false">IF(B562&lt;2003, 0, metadata!$H$6*(denatran!H562 + denatran!I562 + denatran!X562))</f>
        <v>32183.8093675615</v>
      </c>
      <c r="H562" s="0" t="n">
        <f aca="false">IF(B562&gt;2006, 0, metadata!$H$7*(denatran!H562 + denatran!I562 + denatran!X562))</f>
        <v>0</v>
      </c>
      <c r="I562" s="0" t="n">
        <f aca="false">IF(B562&lt;2003, 0, metadata!$H$8*(denatran!H562 + denatran!I562 + denatran!X562))</f>
        <v>28130.9354295326</v>
      </c>
      <c r="J562" s="0" t="n">
        <f aca="false">IF(B562&lt;2003, 0, metadata!$H$9*(denatran!H562 + denatran!I562 + denatran!X562))</f>
        <v>33241.5111140937</v>
      </c>
      <c r="K562" s="0" t="n">
        <f aca="false">metadata!$H$10*(denatran!H562 + denatran!I562 + denatran!X562)</f>
        <v>27366.7951291898</v>
      </c>
      <c r="L562" s="5" t="n">
        <f aca="false">metadata!$H$11*(denatran!G562 + denatran!F562)</f>
        <v>2323.8382582576</v>
      </c>
      <c r="M562" s="0" t="n">
        <f aca="false">metadata!$H$12*(denatran!G562 + denatran!F562)</f>
        <v>7689.09658951122</v>
      </c>
      <c r="N562" s="0" t="n">
        <f aca="false">metadata!$H$13*(denatran!G562 + denatran!F562)</f>
        <v>4384.0359474072</v>
      </c>
      <c r="O562" s="0" t="n">
        <f aca="false">metadata!$H$14*(denatran!G562 + denatran!F562)</f>
        <v>8086.90294788602</v>
      </c>
      <c r="P562" s="0" t="n">
        <f aca="false">metadata!$H$15*(denatran!G562 + denatran!F562)</f>
        <v>8980.12625693796</v>
      </c>
      <c r="Q562" s="0" t="n">
        <f aca="false">metadata!$H$16*(denatran!L562 + denatran!O562)</f>
        <v>7299.69433017526</v>
      </c>
      <c r="R562" s="0" t="n">
        <f aca="false">metadata!$H$17*(denatran!L562 + denatran!O562)</f>
        <v>1765.89177022837</v>
      </c>
      <c r="S562" s="0" t="n">
        <f aca="false">metadata!$H$18*(denatran!L562 + denatran!O562)</f>
        <v>3305.41389959636</v>
      </c>
      <c r="T562" s="0" t="n">
        <f aca="false">metadata!$H$19*(denatran!M562 + denatran!N562)</f>
        <v>338951.877466067</v>
      </c>
      <c r="U562" s="0" t="n">
        <f aca="false">metadata!$H$20*(denatran!M562 + denatran!N562)</f>
        <v>48421.6967808668</v>
      </c>
      <c r="V562" s="0" t="n">
        <f aca="false">metadata!$H$21*(denatran!M562 + denatran!N562)</f>
        <v>16140.5655936223</v>
      </c>
      <c r="W562" s="0" t="n">
        <f aca="false">IF(B562&lt;2010, 0, metadata!$H$22*(denatran!M562 + denatran!N562))</f>
        <v>58600.6198282459</v>
      </c>
      <c r="X562" s="0" t="n">
        <f aca="false">IF(B562&lt;2010, 0, metadata!$H$23*(denatran!M562 + denatran!N562))</f>
        <v>9178.41033454451</v>
      </c>
      <c r="Y562" s="0" t="n">
        <f aca="false">IF(B562&lt;2010, 0, metadata!$H$24*(denatran!M562 + denatran!N562))</f>
        <v>2824.12625678293</v>
      </c>
      <c r="Z562" s="0" t="n">
        <f aca="false">IF(B562&lt;2010, 0, metadata!$H$25*(denatran!M562 + denatran!N562))</f>
        <v>69246.6541040927</v>
      </c>
      <c r="AA562" s="0" t="n">
        <f aca="false">IF(B562&lt;2010, 0, metadata!$H$26*(denatran!M562 + denatran!N562))</f>
        <v>10845.8614861832</v>
      </c>
      <c r="AB562" s="0" t="n">
        <f aca="false">IF(B562&lt;2010, 0, metadata!$H$27*(denatran!M562 + denatran!N562))</f>
        <v>3337.18814959481</v>
      </c>
    </row>
    <row r="563" customFormat="false" ht="12.8" hidden="false" customHeight="false" outlineLevel="0" collapsed="false">
      <c r="A563" s="0" t="str">
        <f aca="false">denatran!A563</f>
        <v>PARAÍBA</v>
      </c>
      <c r="B563" s="0" t="n">
        <f aca="false">denatran!B563</f>
        <v>2017</v>
      </c>
      <c r="C563" s="0" t="n">
        <f aca="false">metadata!$H$2*denatran!$D563</f>
        <v>131408.629593436</v>
      </c>
      <c r="D563" s="0" t="n">
        <f aca="false">IF(B563&gt;2006, 0, metadata!$H$3*denatran!D563)</f>
        <v>0</v>
      </c>
      <c r="E563" s="0" t="n">
        <f aca="false">IF(B563&lt;2003, 0, metadata!$H$4*denatran!D563)</f>
        <v>166450.098441759</v>
      </c>
      <c r="F563" s="0" t="n">
        <f aca="false">IF(B563&lt;2003, 0, metadata!$H$5*denatran!D563)</f>
        <v>196689.25731794</v>
      </c>
      <c r="G563" s="0" t="n">
        <f aca="false">IF(B563&lt;2003, 0, metadata!$H$6*(denatran!H563 + denatran!I563 + denatran!X563))</f>
        <v>30326.8282249387</v>
      </c>
      <c r="H563" s="0" t="n">
        <f aca="false">IF(B563&gt;2006, 0, metadata!$H$7*(denatran!H563 + denatran!I563 + denatran!X563))</f>
        <v>0</v>
      </c>
      <c r="I563" s="0" t="n">
        <f aca="false">IF(B563&lt;2003, 0, metadata!$H$8*(denatran!H563 + denatran!I563 + denatran!X563))</f>
        <v>26507.802007992</v>
      </c>
      <c r="J563" s="0" t="n">
        <f aca="false">IF(B563&lt;2003, 0, metadata!$H$9*(denatran!H563 + denatran!I563 + denatran!X563))</f>
        <v>31323.5013910627</v>
      </c>
      <c r="K563" s="0" t="n">
        <f aca="false">metadata!$H$10*(denatran!H563 + denatran!I563 + denatran!X563)</f>
        <v>25787.7520175267</v>
      </c>
      <c r="L563" s="5" t="n">
        <f aca="false">metadata!$H$11*(denatran!G563 + denatran!F563)</f>
        <v>2313.35055699035</v>
      </c>
      <c r="M563" s="0" t="n">
        <f aca="false">metadata!$H$12*(denatran!G563 + denatran!F563)</f>
        <v>7654.39497129006</v>
      </c>
      <c r="N563" s="0" t="n">
        <f aca="false">metadata!$H$13*(denatran!G563 + denatran!F563)</f>
        <v>4364.25037963032</v>
      </c>
      <c r="O563" s="0" t="n">
        <f aca="false">metadata!$H$14*(denatran!G563 + denatran!F563)</f>
        <v>8050.40599204443</v>
      </c>
      <c r="P563" s="0" t="n">
        <f aca="false">metadata!$H$15*(denatran!G563 + denatran!F563)</f>
        <v>8939.59810004483</v>
      </c>
      <c r="Q563" s="0" t="n">
        <f aca="false">metadata!$H$16*(denatran!L563 + denatran!O563)</f>
        <v>7139.78671046162</v>
      </c>
      <c r="R563" s="0" t="n">
        <f aca="false">metadata!$H$17*(denatran!L563 + denatran!O563)</f>
        <v>1727.20802035108</v>
      </c>
      <c r="S563" s="0" t="n">
        <f aca="false">metadata!$H$18*(denatran!L563 + denatran!O563)</f>
        <v>3233.00526918729</v>
      </c>
      <c r="T563" s="0" t="n">
        <f aca="false">metadata!$H$19*(denatran!M563 + denatran!N563)</f>
        <v>324621.045074345</v>
      </c>
      <c r="U563" s="0" t="n">
        <f aca="false">metadata!$H$20*(denatran!M563 + denatran!N563)</f>
        <v>46374.4350106207</v>
      </c>
      <c r="V563" s="0" t="n">
        <f aca="false">metadata!$H$21*(denatran!M563 + denatran!N563)</f>
        <v>15458.1450035402</v>
      </c>
      <c r="W563" s="0" t="n">
        <f aca="false">IF(B563&lt;2010, 0, metadata!$H$22*(denatran!M563 + denatran!N563))</f>
        <v>56122.9947828035</v>
      </c>
      <c r="X563" s="0" t="n">
        <f aca="false">IF(B563&lt;2010, 0, metadata!$H$23*(denatran!M563 + denatran!N563))</f>
        <v>8790.34858043909</v>
      </c>
      <c r="Y563" s="0" t="n">
        <f aca="false">IF(B563&lt;2010, 0, metadata!$H$24*(denatran!M563 + denatran!N563))</f>
        <v>2704.72264013511</v>
      </c>
      <c r="Z563" s="0" t="n">
        <f aca="false">IF(B563&lt;2010, 0, metadata!$H$25*(denatran!M563 + denatran!N563))</f>
        <v>66318.9163937369</v>
      </c>
      <c r="AA563" s="0" t="n">
        <f aca="false">IF(B563&lt;2010, 0, metadata!$H$26*(denatran!M563 + denatran!N563))</f>
        <v>10387.3001580551</v>
      </c>
      <c r="AB563" s="0" t="n">
        <f aca="false">IF(B563&lt;2010, 0, metadata!$H$27*(denatran!M563 + denatran!N563))</f>
        <v>3196.09235632465</v>
      </c>
    </row>
    <row r="564" customFormat="false" ht="12.8" hidden="false" customHeight="false" outlineLevel="0" collapsed="false">
      <c r="A564" s="0" t="str">
        <f aca="false">denatran!A564</f>
        <v>PARAÍBA</v>
      </c>
      <c r="B564" s="0" t="n">
        <f aca="false">denatran!B564</f>
        <v>2016</v>
      </c>
      <c r="C564" s="0" t="n">
        <f aca="false">metadata!$H$2*denatran!$D564</f>
        <v>126037.427199014</v>
      </c>
      <c r="D564" s="0" t="n">
        <f aca="false">IF(B564&gt;2006, 0, metadata!$H$3*denatran!D564)</f>
        <v>0</v>
      </c>
      <c r="E564" s="0" t="n">
        <f aca="false">IF(B564&lt;2003, 0, metadata!$H$4*denatran!D564)</f>
        <v>159646.609431424</v>
      </c>
      <c r="F564" s="0" t="n">
        <f aca="false">IF(B564&lt;2003, 0, metadata!$H$5*denatran!D564)</f>
        <v>188649.771531263</v>
      </c>
      <c r="G564" s="0" t="n">
        <f aca="false">IF(B564&lt;2003, 0, metadata!$H$6*(denatran!H564 + denatran!I564 + denatran!X564))</f>
        <v>28700.6196005366</v>
      </c>
      <c r="H564" s="0" t="n">
        <f aca="false">IF(B564&gt;2006, 0, metadata!$H$7*(denatran!H564 + denatran!I564 + denatran!X564))</f>
        <v>0</v>
      </c>
      <c r="I564" s="0" t="n">
        <f aca="false">IF(B564&lt;2003, 0, metadata!$H$8*(denatran!H564 + denatran!I564 + denatran!X564))</f>
        <v>25086.3801593368</v>
      </c>
      <c r="J564" s="0" t="n">
        <f aca="false">IF(B564&lt;2003, 0, metadata!$H$9*(denatran!H564 + denatran!I564 + denatran!X564))</f>
        <v>29643.8483877615</v>
      </c>
      <c r="K564" s="0" t="n">
        <f aca="false">metadata!$H$10*(denatran!H564 + denatran!I564 + denatran!X564)</f>
        <v>24404.9412460277</v>
      </c>
      <c r="L564" s="5" t="n">
        <f aca="false">metadata!$H$11*(denatran!G564 + denatran!F564)</f>
        <v>2296.28957816829</v>
      </c>
      <c r="M564" s="0" t="n">
        <f aca="false">metadata!$H$12*(denatran!G564 + denatran!F564)</f>
        <v>7597.9437472824</v>
      </c>
      <c r="N564" s="0" t="n">
        <f aca="false">metadata!$H$13*(denatran!G564 + denatran!F564)</f>
        <v>4332.0639982468</v>
      </c>
      <c r="O564" s="0" t="n">
        <f aca="false">metadata!$H$14*(denatran!G564 + denatran!F564)</f>
        <v>7991.03418359789</v>
      </c>
      <c r="P564" s="0" t="n">
        <f aca="false">metadata!$H$15*(denatran!G564 + denatran!F564)</f>
        <v>8873.66849270462</v>
      </c>
      <c r="Q564" s="0" t="n">
        <f aca="false">metadata!$H$16*(denatran!L564 + denatran!O564)</f>
        <v>6838.26348657353</v>
      </c>
      <c r="R564" s="0" t="n">
        <f aca="false">metadata!$H$17*(denatran!L564 + denatran!O564)</f>
        <v>1654.26559899576</v>
      </c>
      <c r="S564" s="0" t="n">
        <f aca="false">metadata!$H$18*(denatran!L564 + denatran!O564)</f>
        <v>3096.4709144307</v>
      </c>
      <c r="T564" s="0" t="n">
        <f aca="false">metadata!$H$19*(denatran!M564 + denatran!N564)</f>
        <v>310782.031433096</v>
      </c>
      <c r="U564" s="0" t="n">
        <f aca="false">metadata!$H$20*(denatran!M564 + denatran!N564)</f>
        <v>44397.4330618708</v>
      </c>
      <c r="V564" s="0" t="n">
        <f aca="false">metadata!$H$21*(denatran!M564 + denatran!N564)</f>
        <v>14799.1443539569</v>
      </c>
      <c r="W564" s="0" t="n">
        <f aca="false">IF(B564&lt;2010, 0, metadata!$H$22*(denatran!M564 + denatran!N564))</f>
        <v>53730.3991634743</v>
      </c>
      <c r="X564" s="0" t="n">
        <f aca="false">IF(B564&lt;2010, 0, metadata!$H$23*(denatran!M564 + denatran!N564))</f>
        <v>8415.60468825498</v>
      </c>
      <c r="Y564" s="0" t="n">
        <f aca="false">IF(B564&lt;2010, 0, metadata!$H$24*(denatran!M564 + denatran!N564))</f>
        <v>2589.41682715538</v>
      </c>
      <c r="Z564" s="0" t="n">
        <f aca="false">IF(B564&lt;2010, 0, metadata!$H$25*(denatran!M564 + denatran!N564))</f>
        <v>63491.6554919195</v>
      </c>
      <c r="AA564" s="0" t="n">
        <f aca="false">IF(B564&lt;2010, 0, metadata!$H$26*(denatran!M564 + denatran!N564))</f>
        <v>9944.47616138495</v>
      </c>
      <c r="AB564" s="0" t="n">
        <f aca="false">IF(B564&lt;2010, 0, metadata!$H$27*(denatran!M564 + denatran!N564))</f>
        <v>3059.83881888767</v>
      </c>
    </row>
    <row r="565" customFormat="false" ht="12.8" hidden="false" customHeight="false" outlineLevel="0" collapsed="false">
      <c r="A565" s="0" t="str">
        <f aca="false">denatran!A565</f>
        <v>PARAÍBA</v>
      </c>
      <c r="B565" s="0" t="n">
        <f aca="false">denatran!B565</f>
        <v>2015</v>
      </c>
      <c r="C565" s="0" t="n">
        <f aca="false">metadata!$H$2*denatran!$D565</f>
        <v>120956.102526796</v>
      </c>
      <c r="D565" s="0" t="n">
        <f aca="false">IF(B565&gt;2006, 0, metadata!$H$3*denatran!D565)</f>
        <v>0</v>
      </c>
      <c r="E565" s="0" t="n">
        <f aca="false">IF(B565&lt;2003, 0, metadata!$H$4*denatran!D565)</f>
        <v>153210.297033052</v>
      </c>
      <c r="F565" s="0" t="n">
        <f aca="false">IF(B565&lt;2003, 0, metadata!$H$5*denatran!D565)</f>
        <v>181044.167705531</v>
      </c>
      <c r="G565" s="0" t="n">
        <f aca="false">IF(B565&lt;2003, 0, metadata!$H$6*(denatran!H565 + denatran!I565 + denatran!X565))</f>
        <v>27139.2169572786</v>
      </c>
      <c r="H565" s="0" t="n">
        <f aca="false">IF(B565&gt;2006, 0, metadata!$H$7*(denatran!H565 + denatran!I565 + denatran!X565))</f>
        <v>0</v>
      </c>
      <c r="I565" s="0" t="n">
        <f aca="false">IF(B565&lt;2003, 0, metadata!$H$8*(denatran!H565 + denatran!I565 + denatran!X565))</f>
        <v>23721.6033414235</v>
      </c>
      <c r="J565" s="0" t="n">
        <f aca="false">IF(B565&lt;2003, 0, metadata!$H$9*(denatran!H565 + denatran!I565 + denatran!X565))</f>
        <v>28031.1311756173</v>
      </c>
      <c r="K565" s="0" t="n">
        <f aca="false">metadata!$H$10*(denatran!H565 + denatran!I565 + denatran!X565)</f>
        <v>23077.2368166296</v>
      </c>
      <c r="L565" s="5" t="n">
        <f aca="false">metadata!$H$11*(denatran!G565 + denatran!F565)</f>
        <v>2251.75377630809</v>
      </c>
      <c r="M565" s="0" t="n">
        <f aca="false">metadata!$H$12*(denatran!G565 + denatran!F565)</f>
        <v>7450.58405863902</v>
      </c>
      <c r="N565" s="0" t="n">
        <f aca="false">metadata!$H$13*(denatran!G565 + denatran!F565)</f>
        <v>4248.04500268722</v>
      </c>
      <c r="O565" s="0" t="n">
        <f aca="false">metadata!$H$14*(denatran!G565 + denatran!F565)</f>
        <v>7836.05063167903</v>
      </c>
      <c r="P565" s="0" t="n">
        <f aca="false">metadata!$H$15*(denatran!G565 + denatran!F565)</f>
        <v>8701.56653068664</v>
      </c>
      <c r="Q565" s="0" t="n">
        <f aca="false">metadata!$H$16*(denatran!L565 + denatran!O565)</f>
        <v>6722.6107431644</v>
      </c>
      <c r="R565" s="0" t="n">
        <f aca="false">metadata!$H$17*(denatran!L565 + denatran!O565)</f>
        <v>1626.28768395536</v>
      </c>
      <c r="S565" s="0" t="n">
        <f aca="false">metadata!$H$18*(denatran!L565 + denatran!O565)</f>
        <v>3044.10157288023</v>
      </c>
      <c r="T565" s="0" t="n">
        <f aca="false">metadata!$H$19*(denatran!M565 + denatran!N565)</f>
        <v>294640.771057555</v>
      </c>
      <c r="U565" s="0" t="n">
        <f aca="false">metadata!$H$20*(denatran!M565 + denatran!N565)</f>
        <v>42091.5387225079</v>
      </c>
      <c r="V565" s="0" t="n">
        <f aca="false">metadata!$H$21*(denatran!M565 + denatran!N565)</f>
        <v>14030.5129075026</v>
      </c>
      <c r="W565" s="0" t="n">
        <f aca="false">IF(B565&lt;2010, 0, metadata!$H$22*(denatran!M565 + denatran!N565))</f>
        <v>50939.7733381003</v>
      </c>
      <c r="X565" s="0" t="n">
        <f aca="false">IF(B565&lt;2010, 0, metadata!$H$23*(denatran!M565 + denatran!N565))</f>
        <v>7978.51871560605</v>
      </c>
      <c r="Y565" s="0" t="n">
        <f aca="false">IF(B565&lt;2010, 0, metadata!$H$24*(denatran!M565 + denatran!N565))</f>
        <v>2454.9288355711</v>
      </c>
      <c r="Z565" s="0" t="n">
        <f aca="false">IF(B565&lt;2010, 0, metadata!$H$25*(denatran!M565 + denatran!N565))</f>
        <v>60194.0538312205</v>
      </c>
      <c r="AA565" s="0" t="n">
        <f aca="false">IF(B565&lt;2010, 0, metadata!$H$26*(denatran!M565 + denatran!N565))</f>
        <v>9427.9843350104</v>
      </c>
      <c r="AB565" s="0" t="n">
        <f aca="false">IF(B565&lt;2010, 0, metadata!$H$27*(denatran!M565 + denatran!N565))</f>
        <v>2900.91825692627</v>
      </c>
    </row>
    <row r="566" customFormat="false" ht="12.8" hidden="false" customHeight="false" outlineLevel="0" collapsed="false">
      <c r="A566" s="0" t="str">
        <f aca="false">denatran!A566</f>
        <v>PARAÍBA</v>
      </c>
      <c r="B566" s="0" t="n">
        <f aca="false">denatran!B566</f>
        <v>2014</v>
      </c>
      <c r="C566" s="0" t="n">
        <f aca="false">metadata!$H$2*denatran!$D566</f>
        <v>114094.360865377</v>
      </c>
      <c r="D566" s="0" t="n">
        <f aca="false">IF(B566&gt;2006, 0, metadata!$H$3*denatran!D566)</f>
        <v>0</v>
      </c>
      <c r="E566" s="0" t="n">
        <f aca="false">IF(B566&lt;2003, 0, metadata!$H$4*denatran!D566)</f>
        <v>144518.801059319</v>
      </c>
      <c r="F566" s="0" t="n">
        <f aca="false">IF(B566&lt;2003, 0, metadata!$H$5*denatran!D566)</f>
        <v>170773.678807902</v>
      </c>
      <c r="G566" s="0" t="n">
        <f aca="false">IF(B566&lt;2003, 0, metadata!$H$6*(denatran!H566 + denatran!I566 + denatran!X566))</f>
        <v>25225.8598798394</v>
      </c>
      <c r="H566" s="0" t="n">
        <f aca="false">IF(B566&gt;2006, 0, metadata!$H$7*(denatran!H566 + denatran!I566 + denatran!X566))</f>
        <v>0</v>
      </c>
      <c r="I566" s="0" t="n">
        <f aca="false">IF(B566&lt;2003, 0, metadata!$H$8*(denatran!H566 + denatran!I566 + denatran!X566))</f>
        <v>22049.1933484245</v>
      </c>
      <c r="J566" s="0" t="n">
        <f aca="false">IF(B566&lt;2003, 0, metadata!$H$9*(denatran!H566 + denatran!I566 + denatran!X566))</f>
        <v>26054.892756214</v>
      </c>
      <c r="K566" s="0" t="n">
        <f aca="false">metadata!$H$10*(denatran!H566 + denatran!I566 + denatran!X566)</f>
        <v>21450.2556675291</v>
      </c>
      <c r="L566" s="5" t="n">
        <f aca="false">metadata!$H$11*(denatran!G566 + denatran!F566)</f>
        <v>2182.77129050804</v>
      </c>
      <c r="M566" s="0" t="n">
        <f aca="false">metadata!$H$12*(denatran!G566 + denatran!F566)</f>
        <v>7222.3353866773</v>
      </c>
      <c r="N566" s="0" t="n">
        <f aca="false">metadata!$H$13*(denatran!G566 + denatran!F566)</f>
        <v>4117.9061273097</v>
      </c>
      <c r="O566" s="0" t="n">
        <f aca="false">metadata!$H$14*(denatran!G566 + denatran!F566)</f>
        <v>7595.99318973504</v>
      </c>
      <c r="P566" s="0" t="n">
        <f aca="false">metadata!$H$15*(denatran!G566 + denatran!F566)</f>
        <v>8434.99400576991</v>
      </c>
      <c r="Q566" s="0" t="n">
        <f aca="false">metadata!$H$16*(denatran!L566 + denatran!O566)</f>
        <v>6506.64694679837</v>
      </c>
      <c r="R566" s="0" t="n">
        <f aca="false">metadata!$H$17*(denatran!L566 + denatran!O566)</f>
        <v>1574.04320995135</v>
      </c>
      <c r="S566" s="0" t="n">
        <f aca="false">metadata!$H$18*(denatran!L566 + denatran!O566)</f>
        <v>2946.30984325027</v>
      </c>
      <c r="T566" s="0" t="n">
        <f aca="false">metadata!$H$19*(denatran!M566 + denatran!N566)</f>
        <v>274671.95709366</v>
      </c>
      <c r="U566" s="0" t="n">
        <f aca="false">metadata!$H$20*(denatran!M566 + denatran!N566)</f>
        <v>39238.85101338</v>
      </c>
      <c r="V566" s="0" t="n">
        <f aca="false">metadata!$H$21*(denatran!M566 + denatran!N566)</f>
        <v>13079.61700446</v>
      </c>
      <c r="W566" s="0" t="n">
        <f aca="false">IF(B566&lt;2010, 0, metadata!$H$22*(denatran!M566 + denatran!N566))</f>
        <v>47487.4104709368</v>
      </c>
      <c r="X566" s="0" t="n">
        <f aca="false">IF(B566&lt;2010, 0, metadata!$H$23*(denatran!M566 + denatran!N566))</f>
        <v>7437.78718219491</v>
      </c>
      <c r="Y566" s="0" t="n">
        <f aca="false">IF(B566&lt;2010, 0, metadata!$H$24*(denatran!M566 + denatran!N566))</f>
        <v>2288.54990221382</v>
      </c>
      <c r="Z566" s="0" t="n">
        <f aca="false">IF(B566&lt;2010, 0, metadata!$H$25*(denatran!M566 + denatran!N566))</f>
        <v>56114.4966865185</v>
      </c>
      <c r="AA566" s="0" t="n">
        <f aca="false">IF(B566&lt;2010, 0, metadata!$H$26*(denatran!M566 + denatran!N566))</f>
        <v>8789.0175533101</v>
      </c>
      <c r="AB566" s="0" t="n">
        <f aca="false">IF(B566&lt;2010, 0, metadata!$H$27*(denatran!M566 + denatran!N566))</f>
        <v>2704.31309332618</v>
      </c>
    </row>
    <row r="567" customFormat="false" ht="12.8" hidden="false" customHeight="false" outlineLevel="0" collapsed="false">
      <c r="A567" s="0" t="str">
        <f aca="false">denatran!A567</f>
        <v>PARAÍBA</v>
      </c>
      <c r="B567" s="0" t="n">
        <f aca="false">denatran!B567</f>
        <v>2013</v>
      </c>
      <c r="C567" s="0" t="n">
        <f aca="false">metadata!$H$2*denatran!$D567</f>
        <v>106164.525278753</v>
      </c>
      <c r="D567" s="0" t="n">
        <f aca="false">IF(B567&gt;2006, 0, metadata!$H$3*denatran!D567)</f>
        <v>0</v>
      </c>
      <c r="E567" s="0" t="n">
        <f aca="false">IF(B567&lt;2003, 0, metadata!$H$4*denatran!D567)</f>
        <v>134474.392879246</v>
      </c>
      <c r="F567" s="0" t="n">
        <f aca="false">IF(B567&lt;2003, 0, metadata!$H$5*denatran!D567)</f>
        <v>158904.492765767</v>
      </c>
      <c r="G567" s="0" t="n">
        <f aca="false">IF(B567&lt;2003, 0, metadata!$H$6*(denatran!H567 + denatran!I567 + denatran!X567))</f>
        <v>22806.1731448429</v>
      </c>
      <c r="H567" s="0" t="n">
        <f aca="false">IF(B567&gt;2006, 0, metadata!$H$7*(denatran!H567 + denatran!I567 + denatran!X567))</f>
        <v>0</v>
      </c>
      <c r="I567" s="0" t="n">
        <f aca="false">IF(B567&lt;2003, 0, metadata!$H$8*(denatran!H567 + denatran!I567 + denatran!X567))</f>
        <v>19934.2152697111</v>
      </c>
      <c r="J567" s="0" t="n">
        <f aca="false">IF(B567&lt;2003, 0, metadata!$H$9*(denatran!H567 + denatran!I567 + denatran!X567))</f>
        <v>23555.6844563077</v>
      </c>
      <c r="K567" s="0" t="n">
        <f aca="false">metadata!$H$10*(denatran!H567 + denatran!I567 + denatran!X567)</f>
        <v>19392.7282195754</v>
      </c>
      <c r="L567" s="5" t="n">
        <f aca="false">metadata!$H$11*(denatran!G567 + denatran!F567)</f>
        <v>2054.48159261224</v>
      </c>
      <c r="M567" s="0" t="n">
        <f aca="false">metadata!$H$12*(denatran!G567 + denatran!F567)</f>
        <v>6797.85150745086</v>
      </c>
      <c r="N567" s="0" t="n">
        <f aca="false">metadata!$H$13*(denatran!G567 + denatran!F567)</f>
        <v>3875.88125950375</v>
      </c>
      <c r="O567" s="0" t="n">
        <f aca="false">metadata!$H$14*(denatran!G567 + denatran!F567)</f>
        <v>7149.54803271502</v>
      </c>
      <c r="P567" s="0" t="n">
        <f aca="false">metadata!$H$15*(denatran!G567 + denatran!F567)</f>
        <v>7939.23760771813</v>
      </c>
      <c r="Q567" s="0" t="n">
        <f aca="false">metadata!$H$16*(denatran!L567 + denatran!O567)</f>
        <v>6196.27274764938</v>
      </c>
      <c r="R567" s="0" t="n">
        <f aca="false">metadata!$H$17*(denatran!L567 + denatran!O567)</f>
        <v>1498.95962162865</v>
      </c>
      <c r="S567" s="0" t="n">
        <f aca="false">metadata!$H$18*(denatran!L567 + denatran!O567)</f>
        <v>2805.76763072196</v>
      </c>
      <c r="T567" s="0" t="n">
        <f aca="false">metadata!$H$19*(denatran!M567 + denatran!N567)</f>
        <v>253975.445918002</v>
      </c>
      <c r="U567" s="0" t="n">
        <f aca="false">metadata!$H$20*(denatran!M567 + denatran!N567)</f>
        <v>36282.2065597145</v>
      </c>
      <c r="V567" s="0" t="n">
        <f aca="false">metadata!$H$21*(denatran!M567 + denatran!N567)</f>
        <v>12094.0688532382</v>
      </c>
      <c r="W567" s="0" t="n">
        <f aca="false">IF(B567&lt;2010, 0, metadata!$H$22*(denatran!M567 + denatran!N567))</f>
        <v>43909.2376865208</v>
      </c>
      <c r="X567" s="0" t="n">
        <f aca="false">IF(B567&lt;2010, 0, metadata!$H$23*(denatran!M567 + denatran!N567))</f>
        <v>6877.35048102132</v>
      </c>
      <c r="Y567" s="0" t="n">
        <f aca="false">IF(B567&lt;2010, 0, metadata!$H$24*(denatran!M567 + denatran!N567))</f>
        <v>2116.10784031425</v>
      </c>
      <c r="Z567" s="0" t="n">
        <f aca="false">IF(B567&lt;2010, 0, metadata!$H$25*(denatran!M567 + denatran!N567))</f>
        <v>51886.2736087874</v>
      </c>
      <c r="AA567" s="0" t="n">
        <f aca="false">IF(B567&lt;2010, 0, metadata!$H$26*(denatran!M567 + denatran!N567))</f>
        <v>8126.76574595463</v>
      </c>
      <c r="AB567" s="0" t="n">
        <f aca="false">IF(B567&lt;2010, 0, metadata!$H$27*(denatran!M567 + denatran!N567))</f>
        <v>2500.54330644758</v>
      </c>
    </row>
    <row r="568" customFormat="false" ht="12.8" hidden="false" customHeight="false" outlineLevel="0" collapsed="false">
      <c r="A568" s="0" t="str">
        <f aca="false">denatran!A568</f>
        <v>PARAÍBA</v>
      </c>
      <c r="B568" s="0" t="n">
        <f aca="false">denatran!B568</f>
        <v>2012</v>
      </c>
      <c r="C568" s="0" t="n">
        <f aca="false">metadata!$H$2*denatran!$D568</f>
        <v>98046.9072683114</v>
      </c>
      <c r="D568" s="0" t="n">
        <f aca="false">IF(B568&gt;2006, 0, metadata!$H$3*denatran!D568)</f>
        <v>0</v>
      </c>
      <c r="E568" s="0" t="n">
        <f aca="false">IF(B568&lt;2003, 0, metadata!$H$4*denatran!D568)</f>
        <v>124192.1281518</v>
      </c>
      <c r="F568" s="0" t="n">
        <f aca="false">IF(B568&lt;2003, 0, metadata!$H$5*denatran!D568)</f>
        <v>146754.238535095</v>
      </c>
      <c r="G568" s="0" t="n">
        <f aca="false">IF(B568&lt;2003, 0, metadata!$H$6*(denatran!H568 + denatran!I568 + denatran!X568))</f>
        <v>20624.1083407083</v>
      </c>
      <c r="H568" s="0" t="n">
        <f aca="false">IF(B568&gt;2006, 0, metadata!$H$7*(denatran!H568 + denatran!I568 + denatran!X568))</f>
        <v>0</v>
      </c>
      <c r="I568" s="0" t="n">
        <f aca="false">IF(B568&lt;2003, 0, metadata!$H$8*(denatran!H568 + denatran!I568 + denatran!X568))</f>
        <v>18026.935637051</v>
      </c>
      <c r="J568" s="0" t="n">
        <f aca="false">IF(B568&lt;2003, 0, metadata!$H$9*(denatran!H568 + denatran!I568 + denatran!X568))</f>
        <v>21301.9073906438</v>
      </c>
      <c r="K568" s="0" t="n">
        <f aca="false">metadata!$H$10*(denatran!H568 + denatran!I568 + denatran!X568)</f>
        <v>17537.2573593249</v>
      </c>
      <c r="L568" s="5" t="n">
        <f aca="false">metadata!$H$11*(denatran!G568 + denatran!F568)</f>
        <v>1937.93516585371</v>
      </c>
      <c r="M568" s="0" t="n">
        <f aca="false">metadata!$H$12*(denatran!G568 + denatran!F568)</f>
        <v>6412.22366552838</v>
      </c>
      <c r="N568" s="0" t="n">
        <f aca="false">metadata!$H$13*(denatran!G568 + denatran!F568)</f>
        <v>3656.01065420854</v>
      </c>
      <c r="O568" s="0" t="n">
        <f aca="false">metadata!$H$14*(denatran!G568 + denatran!F568)</f>
        <v>6743.96918540494</v>
      </c>
      <c r="P568" s="0" t="n">
        <f aca="false">metadata!$H$15*(denatran!G568 + denatran!F568)</f>
        <v>7488.86132900442</v>
      </c>
      <c r="Q568" s="0" t="n">
        <f aca="false">metadata!$H$16*(denatran!L568 + denatran!O568)</f>
        <v>5323.56658692436</v>
      </c>
      <c r="R568" s="0" t="n">
        <f aca="false">metadata!$H$17*(denatran!L568 + denatran!O568)</f>
        <v>1287.84055864525</v>
      </c>
      <c r="S568" s="0" t="n">
        <f aca="false">metadata!$H$18*(denatran!L568 + denatran!O568)</f>
        <v>2410.59285443039</v>
      </c>
      <c r="T568" s="0" t="n">
        <f aca="false">metadata!$H$19*(denatran!M568 + denatran!N568)</f>
        <v>231626.569644956</v>
      </c>
      <c r="U568" s="0" t="n">
        <f aca="false">metadata!$H$20*(denatran!M568 + denatran!N568)</f>
        <v>33089.5099492795</v>
      </c>
      <c r="V568" s="0" t="n">
        <f aca="false">metadata!$H$21*(denatran!M568 + denatran!N568)</f>
        <v>11029.8366497598</v>
      </c>
      <c r="W568" s="0" t="n">
        <f aca="false">IF(B568&lt;2010, 0, metadata!$H$22*(denatran!M568 + denatran!N568))</f>
        <v>40045.391255411</v>
      </c>
      <c r="X568" s="0" t="n">
        <f aca="false">IF(B568&lt;2010, 0, metadata!$H$23*(denatran!M568 + denatran!N568))</f>
        <v>6272.16971470292</v>
      </c>
      <c r="Y568" s="0" t="n">
        <f aca="false">IF(B568&lt;2010, 0, metadata!$H$24*(denatran!M568 + denatran!N568))</f>
        <v>1929.89837375474</v>
      </c>
      <c r="Z568" s="0" t="n">
        <f aca="false">IF(B568&lt;2010, 0, metadata!$H$25*(denatran!M568 + denatran!N568))</f>
        <v>47320.4782620729</v>
      </c>
      <c r="AA568" s="0" t="n">
        <f aca="false">IF(B568&lt;2010, 0, metadata!$H$26*(denatran!M568 + denatran!N568))</f>
        <v>7411.64117357766</v>
      </c>
      <c r="AB568" s="0" t="n">
        <f aca="false">IF(B568&lt;2010, 0, metadata!$H$27*(denatran!M568 + denatran!N568))</f>
        <v>2280.50497648543</v>
      </c>
    </row>
    <row r="569" customFormat="false" ht="12.8" hidden="false" customHeight="false" outlineLevel="0" collapsed="false">
      <c r="A569" s="0" t="str">
        <f aca="false">denatran!A569</f>
        <v>PARAÍBA</v>
      </c>
      <c r="B569" s="0" t="n">
        <f aca="false">denatran!B569</f>
        <v>2011</v>
      </c>
      <c r="C569" s="0" t="n">
        <f aca="false">metadata!$H$2*denatran!$D569</f>
        <v>89905.5885636018</v>
      </c>
      <c r="D569" s="0" t="n">
        <f aca="false">IF(B569&gt;2006, 0, metadata!$H$3*denatran!D569)</f>
        <v>0</v>
      </c>
      <c r="E569" s="0" t="n">
        <f aca="false">IF(B569&lt;2003, 0, metadata!$H$4*denatran!D569)</f>
        <v>113879.842695074</v>
      </c>
      <c r="F569" s="0" t="n">
        <f aca="false">IF(B569&lt;2003, 0, metadata!$H$5*denatran!D569)</f>
        <v>134568.509678686</v>
      </c>
      <c r="G569" s="0" t="n">
        <f aca="false">IF(B569&lt;2003, 0, metadata!$H$6*(denatran!H569 + denatran!I569 + denatran!X569))</f>
        <v>18614.0691694483</v>
      </c>
      <c r="H569" s="0" t="n">
        <f aca="false">IF(B569&gt;2006, 0, metadata!$H$7*(denatran!H569 + denatran!I569 + denatran!X569))</f>
        <v>0</v>
      </c>
      <c r="I569" s="0" t="n">
        <f aca="false">IF(B569&lt;2003, 0, metadata!$H$8*(denatran!H569 + denatran!I569 + denatran!X569))</f>
        <v>16270.0186266446</v>
      </c>
      <c r="J569" s="0" t="n">
        <f aca="false">IF(B569&lt;2003, 0, metadata!$H$9*(denatran!H569 + denatran!I569 + denatran!X569))</f>
        <v>19225.809477929</v>
      </c>
      <c r="K569" s="0" t="n">
        <f aca="false">metadata!$H$10*(denatran!H569 + denatran!I569 + denatran!X569)</f>
        <v>15828.0647161146</v>
      </c>
      <c r="L569" s="5" t="n">
        <f aca="false">metadata!$H$11*(denatran!G569 + denatran!F569)</f>
        <v>1821.09331089046</v>
      </c>
      <c r="M569" s="0" t="n">
        <f aca="false">metadata!$H$12*(denatran!G569 + denatran!F569)</f>
        <v>6025.61831323348</v>
      </c>
      <c r="N569" s="0" t="n">
        <f aca="false">metadata!$H$13*(denatran!G569 + denatran!F569)</f>
        <v>3435.58270897595</v>
      </c>
      <c r="O569" s="0" t="n">
        <f aca="false">metadata!$H$14*(denatran!G569 + denatran!F569)</f>
        <v>6337.36225483173</v>
      </c>
      <c r="P569" s="0" t="n">
        <f aca="false">metadata!$H$15*(denatran!G569 + denatran!F569)</f>
        <v>7037.34341206837</v>
      </c>
      <c r="Q569" s="0" t="n">
        <f aca="false">metadata!$H$16*(denatran!L569 + denatran!O569)</f>
        <v>4896.35951433145</v>
      </c>
      <c r="R569" s="0" t="n">
        <f aca="false">metadata!$H$17*(denatran!L569 + denatran!O569)</f>
        <v>1184.49356635316</v>
      </c>
      <c r="S569" s="0" t="n">
        <f aca="false">metadata!$H$18*(denatran!L569 + denatran!O569)</f>
        <v>2217.14691931538</v>
      </c>
      <c r="T569" s="0" t="n">
        <f aca="false">metadata!$H$19*(denatran!M569 + denatran!N569)</f>
        <v>205816.724093242</v>
      </c>
      <c r="U569" s="0" t="n">
        <f aca="false">metadata!$H$20*(denatran!M569 + denatran!N569)</f>
        <v>29402.3891561774</v>
      </c>
      <c r="V569" s="0" t="n">
        <f aca="false">metadata!$H$21*(denatran!M569 + denatran!N569)</f>
        <v>9800.79638539245</v>
      </c>
      <c r="W569" s="0" t="n">
        <f aca="false">IF(B569&lt;2010, 0, metadata!$H$22*(denatran!M569 + denatran!N569))</f>
        <v>35583.1857107517</v>
      </c>
      <c r="X569" s="0" t="n">
        <f aca="false">IF(B569&lt;2010, 0, metadata!$H$23*(denatran!M569 + denatran!N569))</f>
        <v>5573.27005108158</v>
      </c>
      <c r="Y569" s="0" t="n">
        <f aca="false">IF(B569&lt;2010, 0, metadata!$H$24*(denatran!M569 + denatran!N569))</f>
        <v>1714.85232340972</v>
      </c>
      <c r="Z569" s="0" t="n">
        <f aca="false">IF(B569&lt;2010, 0, metadata!$H$25*(denatran!M569 + denatran!N569))</f>
        <v>42047.6192923551</v>
      </c>
      <c r="AA569" s="0" t="n">
        <f aca="false">IF(B569&lt;2010, 0, metadata!$H$26*(denatran!M569 + denatran!N569))</f>
        <v>6585.77169639294</v>
      </c>
      <c r="AB569" s="0" t="n">
        <f aca="false">IF(B569&lt;2010, 0, metadata!$H$27*(denatran!M569 + denatran!N569))</f>
        <v>2026.39129119783</v>
      </c>
    </row>
    <row r="570" customFormat="false" ht="12.8" hidden="false" customHeight="false" outlineLevel="0" collapsed="false">
      <c r="A570" s="0" t="str">
        <f aca="false">denatran!A570</f>
        <v>PARAÍBA</v>
      </c>
      <c r="B570" s="0" t="n">
        <f aca="false">denatran!B570</f>
        <v>2010</v>
      </c>
      <c r="C570" s="0" t="n">
        <f aca="false">metadata!$H$2*denatran!$D570</f>
        <v>82102.3303112008</v>
      </c>
      <c r="D570" s="0" t="n">
        <f aca="false">IF(B570&gt;2006, 0, metadata!$H$3*denatran!D570)</f>
        <v>0</v>
      </c>
      <c r="E570" s="0" t="n">
        <f aca="false">IF(B570&lt;2003, 0, metadata!$H$4*denatran!D570)</f>
        <v>103995.765003243</v>
      </c>
      <c r="F570" s="0" t="n">
        <f aca="false">IF(B570&lt;2003, 0, metadata!$H$5*denatran!D570)</f>
        <v>122888.781527853</v>
      </c>
      <c r="G570" s="0" t="n">
        <f aca="false">IF(B570&lt;2003, 0, metadata!$H$6*(denatran!H570 + denatran!I570 + denatran!X570))</f>
        <v>16607.9815824044</v>
      </c>
      <c r="H570" s="0" t="n">
        <f aca="false">IF(B570&gt;2006, 0, metadata!$H$7*(denatran!H570 + denatran!I570 + denatran!X570))</f>
        <v>0</v>
      </c>
      <c r="I570" s="0" t="n">
        <f aca="false">IF(B570&lt;2003, 0, metadata!$H$8*(denatran!H570 + denatran!I570 + denatran!X570))</f>
        <v>14516.5555815273</v>
      </c>
      <c r="J570" s="0" t="n">
        <f aca="false">IF(B570&lt;2003, 0, metadata!$H$9*(denatran!H570 + denatran!I570 + denatran!X570))</f>
        <v>17153.7930158946</v>
      </c>
      <c r="K570" s="0" t="n">
        <f aca="false">metadata!$H$10*(denatran!H570 + denatran!I570 + denatran!X570)</f>
        <v>14122.2322157153</v>
      </c>
      <c r="L570" s="5" t="n">
        <f aca="false">metadata!$H$11*(denatran!G570 + denatran!F570)</f>
        <v>1676.4073476332</v>
      </c>
      <c r="M570" s="0" t="n">
        <f aca="false">metadata!$H$12*(denatran!G570 + denatran!F570)</f>
        <v>5546.88260833733</v>
      </c>
      <c r="N570" s="0" t="n">
        <f aca="false">metadata!$H$13*(denatran!G570 + denatran!F570)</f>
        <v>3162.62547464558</v>
      </c>
      <c r="O570" s="0" t="n">
        <f aca="false">metadata!$H$14*(denatran!G570 + denatran!F570)</f>
        <v>5833.85847670725</v>
      </c>
      <c r="P570" s="0" t="n">
        <f aca="false">metadata!$H$15*(denatran!G570 + denatran!F570)</f>
        <v>6478.22609267664</v>
      </c>
      <c r="Q570" s="0" t="n">
        <f aca="false">metadata!$H$16*(denatran!L570 + denatran!O570)</f>
        <v>4345.2387880859</v>
      </c>
      <c r="R570" s="0" t="n">
        <f aca="false">metadata!$H$17*(denatran!L570 + denatran!O570)</f>
        <v>1051.1702365178</v>
      </c>
      <c r="S570" s="0" t="n">
        <f aca="false">metadata!$H$18*(denatran!L570 + denatran!O570)</f>
        <v>1967.5909753963</v>
      </c>
      <c r="T570" s="0" t="n">
        <f aca="false">metadata!$H$19*(denatran!M570 + denatran!N570)</f>
        <v>172927.485031935</v>
      </c>
      <c r="U570" s="0" t="n">
        <f aca="false">metadata!$H$20*(denatran!M570 + denatran!N570)</f>
        <v>24703.9264331336</v>
      </c>
      <c r="V570" s="0" t="n">
        <f aca="false">metadata!$H$21*(denatran!M570 + denatran!N570)</f>
        <v>8234.64214437786</v>
      </c>
      <c r="W570" s="0" t="n">
        <f aca="false">IF(B570&lt;2010, 0, metadata!$H$22*(denatran!M570 + denatran!N570))</f>
        <v>29897.0399101141</v>
      </c>
      <c r="X570" s="0" t="n">
        <f aca="false">IF(B570&lt;2010, 0, metadata!$H$23*(denatran!M570 + denatran!N570))</f>
        <v>4682.66890158412</v>
      </c>
      <c r="Y570" s="0" t="n">
        <f aca="false">IF(B570&lt;2010, 0, metadata!$H$24*(denatran!M570 + denatran!N570))</f>
        <v>1440.82120048742</v>
      </c>
      <c r="Z570" s="0" t="n">
        <f aca="false">IF(B570&lt;2010, 0, metadata!$H$25*(denatran!M570 + denatran!N570))</f>
        <v>35328.4655940455</v>
      </c>
      <c r="AA570" s="0" t="n">
        <f aca="false">IF(B570&lt;2010, 0, metadata!$H$26*(denatran!M570 + denatran!N570))</f>
        <v>5533.37412918783</v>
      </c>
      <c r="AB570" s="0" t="n">
        <f aca="false">IF(B570&lt;2010, 0, metadata!$H$27*(denatran!M570 + denatran!N570))</f>
        <v>1702.57665513471</v>
      </c>
    </row>
    <row r="571" customFormat="false" ht="12.8" hidden="false" customHeight="false" outlineLevel="0" collapsed="false">
      <c r="A571" s="0" t="str">
        <f aca="false">denatran!A571</f>
        <v>PARAÍBA</v>
      </c>
      <c r="B571" s="0" t="n">
        <f aca="false">denatran!B571</f>
        <v>2009</v>
      </c>
      <c r="C571" s="0" t="n">
        <f aca="false">metadata!$H$2*denatran!$D571</f>
        <v>74135.5112236305</v>
      </c>
      <c r="D571" s="0" t="n">
        <f aca="false">IF(B571&gt;2006, 0, metadata!$H$3*denatran!D571)</f>
        <v>0</v>
      </c>
      <c r="E571" s="0" t="n">
        <f aca="false">IF(B571&lt;2003, 0, metadata!$H$4*denatran!D571)</f>
        <v>93904.5112895674</v>
      </c>
      <c r="F571" s="0" t="n">
        <f aca="false">IF(B571&lt;2003, 0, metadata!$H$5*denatran!D571)</f>
        <v>110964.239476325</v>
      </c>
      <c r="G571" s="0" t="n">
        <f aca="false">IF(B571&lt;2003, 0, metadata!$H$6*(denatran!H571 + denatran!I571 + denatran!X571))</f>
        <v>14850.053484132</v>
      </c>
      <c r="H571" s="0" t="n">
        <f aca="false">IF(B571&gt;2006, 0, metadata!$H$7*(denatran!H571 + denatran!I571 + denatran!X571))</f>
        <v>0</v>
      </c>
      <c r="I571" s="0" t="n">
        <f aca="false">IF(B571&lt;2003, 0, metadata!$H$8*(denatran!H571 + denatran!I571 + denatran!X571))</f>
        <v>12980.0015565676</v>
      </c>
      <c r="J571" s="0" t="n">
        <f aca="false">IF(B571&lt;2003, 0, metadata!$H$9*(denatran!H571 + denatran!I571 + denatran!X571))</f>
        <v>15338.0916565832</v>
      </c>
      <c r="K571" s="0" t="n">
        <f aca="false">metadata!$H$10*(denatran!H571 + denatran!I571 + denatran!X571)</f>
        <v>12627.4166838487</v>
      </c>
      <c r="L571" s="5" t="n">
        <f aca="false">metadata!$H$11*(denatran!G571 + denatran!F571)</f>
        <v>1568.94533816953</v>
      </c>
      <c r="M571" s="0" t="n">
        <f aca="false">metadata!$H$12*(denatran!G571 + denatran!F571)</f>
        <v>5191.31321036699</v>
      </c>
      <c r="N571" s="0" t="n">
        <f aca="false">metadata!$H$13*(denatran!G571 + denatran!F571)</f>
        <v>2959.89307242471</v>
      </c>
      <c r="O571" s="0" t="n">
        <f aca="false">metadata!$H$14*(denatran!G571 + denatran!F571)</f>
        <v>5459.89318973883</v>
      </c>
      <c r="P571" s="0" t="n">
        <f aca="false">metadata!$H$15*(denatran!G571 + denatran!F571)</f>
        <v>6062.95518929993</v>
      </c>
      <c r="Q571" s="0" t="n">
        <f aca="false">metadata!$H$16*(denatran!L571 + denatran!O571)</f>
        <v>3829.52196288396</v>
      </c>
      <c r="R571" s="0" t="n">
        <f aca="false">metadata!$H$17*(denatran!L571 + denatran!O571)</f>
        <v>926.411574551944</v>
      </c>
      <c r="S571" s="0" t="n">
        <f aca="false">metadata!$H$18*(denatran!L571 + denatran!O571)</f>
        <v>1734.06646256409</v>
      </c>
      <c r="T571" s="0" t="n">
        <f aca="false">metadata!$H$19*(denatran!M571 + denatran!N571)</f>
        <v>145195.959541722</v>
      </c>
      <c r="U571" s="0" t="n">
        <f aca="false">metadata!$H$20*(denatran!M571 + denatran!N571)</f>
        <v>20742.2799345316</v>
      </c>
      <c r="V571" s="0" t="n">
        <f aca="false">metadata!$H$21*(denatran!M571 + denatran!N571)</f>
        <v>6914.09331151055</v>
      </c>
      <c r="W571" s="0" t="n">
        <f aca="false">IF(B571&lt;2010, 0, metadata!$H$22*(denatran!M571 + denatran!N571))</f>
        <v>0</v>
      </c>
      <c r="X571" s="0" t="n">
        <f aca="false">IF(B571&lt;2010, 0, metadata!$H$23*(denatran!M571 + denatran!N571))</f>
        <v>0</v>
      </c>
      <c r="Y571" s="0" t="n">
        <f aca="false">IF(B571&lt;2010, 0, metadata!$H$24*(denatran!M571 + denatran!N571))</f>
        <v>0</v>
      </c>
      <c r="Z571" s="0" t="n">
        <f aca="false">IF(B571&lt;2010, 0, metadata!$H$25*(denatran!M571 + denatran!N571))</f>
        <v>0</v>
      </c>
      <c r="AA571" s="0" t="n">
        <f aca="false">IF(B571&lt;2010, 0, metadata!$H$26*(denatran!M571 + denatran!N571))</f>
        <v>0</v>
      </c>
      <c r="AB571" s="0" t="n">
        <f aca="false">IF(B571&lt;2010, 0, metadata!$H$27*(denatran!M571 + denatran!N571))</f>
        <v>0</v>
      </c>
    </row>
    <row r="572" customFormat="false" ht="12.8" hidden="false" customHeight="false" outlineLevel="0" collapsed="false">
      <c r="A572" s="0" t="str">
        <f aca="false">denatran!A572</f>
        <v>PARAÍBA</v>
      </c>
      <c r="B572" s="0" t="n">
        <f aca="false">denatran!B572</f>
        <v>2008</v>
      </c>
      <c r="C572" s="0" t="n">
        <f aca="false">metadata!$H$2*denatran!$D572</f>
        <v>67661.0545333852</v>
      </c>
      <c r="D572" s="0" t="n">
        <f aca="false">IF(B572&gt;2006, 0, metadata!$H$3*denatran!D572)</f>
        <v>0</v>
      </c>
      <c r="E572" s="0" t="n">
        <f aca="false">IF(B572&lt;2003, 0, metadata!$H$4*denatran!D572)</f>
        <v>85703.5738261571</v>
      </c>
      <c r="F572" s="0" t="n">
        <f aca="false">IF(B572&lt;2003, 0, metadata!$H$5*denatran!D572)</f>
        <v>101273.429353112</v>
      </c>
      <c r="G572" s="0" t="n">
        <f aca="false">IF(B572&lt;2003, 0, metadata!$H$6*(denatran!H572 + denatran!I572 + denatran!X572))</f>
        <v>13522.0577485721</v>
      </c>
      <c r="H572" s="0" t="n">
        <f aca="false">IF(B572&gt;2006, 0, metadata!$H$7*(denatran!H572 + denatran!I572 + denatran!X572))</f>
        <v>0</v>
      </c>
      <c r="I572" s="0" t="n">
        <f aca="false">IF(B572&lt;2003, 0, metadata!$H$8*(denatran!H572 + denatran!I572 + denatran!X572))</f>
        <v>11819.2389550658</v>
      </c>
      <c r="J572" s="0" t="n">
        <f aca="false">IF(B572&lt;2003, 0, metadata!$H$9*(denatran!H572 + denatran!I572 + denatran!X572))</f>
        <v>13966.452131289</v>
      </c>
      <c r="K572" s="0" t="n">
        <f aca="false">metadata!$H$10*(denatran!H572 + denatran!I572 + denatran!X572)</f>
        <v>11498.1846898221</v>
      </c>
      <c r="L572" s="5" t="n">
        <f aca="false">metadata!$H$11*(denatran!G572 + denatran!F572)</f>
        <v>1493.09414660995</v>
      </c>
      <c r="M572" s="0" t="n">
        <f aca="false">metadata!$H$12*(denatran!G572 + denatran!F572)</f>
        <v>4940.33742224634</v>
      </c>
      <c r="N572" s="0" t="n">
        <f aca="false">metadata!$H$13*(denatran!G572 + denatran!F572)</f>
        <v>2816.79604350318</v>
      </c>
      <c r="O572" s="0" t="n">
        <f aca="false">metadata!$H$14*(denatran!G572 + denatran!F572)</f>
        <v>5195.93281192676</v>
      </c>
      <c r="P572" s="0" t="n">
        <f aca="false">metadata!$H$15*(denatran!G572 + denatran!F572)</f>
        <v>5769.83957571376</v>
      </c>
      <c r="Q572" s="0" t="n">
        <f aca="false">metadata!$H$16*(denatran!L572 + denatran!O572)</f>
        <v>3559.86224993512</v>
      </c>
      <c r="R572" s="0" t="n">
        <f aca="false">metadata!$H$17*(denatran!L572 + denatran!O572)</f>
        <v>861.17735427918</v>
      </c>
      <c r="S572" s="0" t="n">
        <f aca="false">metadata!$H$18*(denatran!L572 + denatran!O572)</f>
        <v>1611.9603957857</v>
      </c>
      <c r="T572" s="0" t="n">
        <f aca="false">metadata!$H$19*(denatran!M572 + denatran!N572)</f>
        <v>122119.386056913</v>
      </c>
      <c r="U572" s="0" t="n">
        <f aca="false">metadata!$H$20*(denatran!M572 + denatran!N572)</f>
        <v>17445.626579559</v>
      </c>
      <c r="V572" s="0" t="n">
        <f aca="false">metadata!$H$21*(denatran!M572 + denatran!N572)</f>
        <v>5815.208859853</v>
      </c>
      <c r="W572" s="0" t="n">
        <f aca="false">IF(B572&lt;2010, 0, metadata!$H$22*(denatran!M572 + denatran!N572))</f>
        <v>0</v>
      </c>
      <c r="X572" s="0" t="n">
        <f aca="false">IF(B572&lt;2010, 0, metadata!$H$23*(denatran!M572 + denatran!N572))</f>
        <v>0</v>
      </c>
      <c r="Y572" s="0" t="n">
        <f aca="false">IF(B572&lt;2010, 0, metadata!$H$24*(denatran!M572 + denatran!N572))</f>
        <v>0</v>
      </c>
      <c r="Z572" s="0" t="n">
        <f aca="false">IF(B572&lt;2010, 0, metadata!$H$25*(denatran!M572 + denatran!N572))</f>
        <v>0</v>
      </c>
      <c r="AA572" s="0" t="n">
        <f aca="false">IF(B572&lt;2010, 0, metadata!$H$26*(denatran!M572 + denatran!N572))</f>
        <v>0</v>
      </c>
      <c r="AB572" s="0" t="n">
        <f aca="false">IF(B572&lt;2010, 0, metadata!$H$27*(denatran!M572 + denatran!N572))</f>
        <v>0</v>
      </c>
    </row>
    <row r="573" customFormat="false" ht="12.8" hidden="false" customHeight="false" outlineLevel="0" collapsed="false">
      <c r="A573" s="0" t="str">
        <f aca="false">denatran!A573</f>
        <v>PARAÍBA</v>
      </c>
      <c r="B573" s="0" t="n">
        <f aca="false">denatran!B573</f>
        <v>2007</v>
      </c>
      <c r="C573" s="0" t="n">
        <f aca="false">metadata!$H$2*denatran!$D573</f>
        <v>62121.3428071889</v>
      </c>
      <c r="D573" s="0" t="n">
        <f aca="false">IF(B573&gt;2006, 0, metadata!$H$3*denatran!D573)</f>
        <v>0</v>
      </c>
      <c r="E573" s="0" t="n">
        <f aca="false">IF(B573&lt;2003, 0, metadata!$H$4*denatran!D573)</f>
        <v>78686.6407296232</v>
      </c>
      <c r="F573" s="0" t="n">
        <f aca="false">IF(B573&lt;2003, 0, metadata!$H$5*denatran!D573)</f>
        <v>92981.7228757513</v>
      </c>
      <c r="G573" s="0" t="n">
        <f aca="false">IF(B573&lt;2003, 0, metadata!$H$6*(denatran!H573 + denatran!I573 + denatran!X573))</f>
        <v>12510.9790671441</v>
      </c>
      <c r="H573" s="0" t="n">
        <f aca="false">IF(B573&gt;2006, 0, metadata!$H$7*(denatran!H573 + denatran!I573 + denatran!X573))</f>
        <v>0</v>
      </c>
      <c r="I573" s="0" t="n">
        <f aca="false">IF(B573&lt;2003, 0, metadata!$H$8*(denatran!H573 + denatran!I573 + denatran!X573))</f>
        <v>10935.4843697526</v>
      </c>
      <c r="J573" s="0" t="n">
        <f aca="false">IF(B573&lt;2003, 0, metadata!$H$9*(denatran!H573 + denatran!I573 + denatran!X573))</f>
        <v>12922.1449505552</v>
      </c>
      <c r="K573" s="0" t="n">
        <f aca="false">metadata!$H$10*(denatran!H573 + denatran!I573 + denatran!X573)</f>
        <v>10638.43614924</v>
      </c>
      <c r="L573" s="5" t="n">
        <f aca="false">metadata!$H$11*(denatran!G573 + denatran!F573)</f>
        <v>1416.20895633389</v>
      </c>
      <c r="M573" s="0" t="n">
        <f aca="false">metadata!$H$12*(denatran!G573 + denatran!F573)</f>
        <v>4685.9403478222</v>
      </c>
      <c r="N573" s="0" t="n">
        <f aca="false">metadata!$H$13*(denatran!G573 + denatran!F573)</f>
        <v>2671.74832480082</v>
      </c>
      <c r="O573" s="0" t="n">
        <f aca="false">metadata!$H$14*(denatran!G573 + denatran!F573)</f>
        <v>4928.37414269369</v>
      </c>
      <c r="P573" s="0" t="n">
        <f aca="false">metadata!$H$15*(denatran!G573 + denatran!F573)</f>
        <v>5472.72822834939</v>
      </c>
      <c r="Q573" s="0" t="n">
        <f aca="false">metadata!$H$16*(denatran!L573 + denatran!O573)</f>
        <v>3212.90401970773</v>
      </c>
      <c r="R573" s="0" t="n">
        <f aca="false">metadata!$H$17*(denatran!L573 + denatran!O573)</f>
        <v>777.243609157987</v>
      </c>
      <c r="S573" s="0" t="n">
        <f aca="false">metadata!$H$18*(denatran!L573 + denatran!O573)</f>
        <v>1454.85237113428</v>
      </c>
      <c r="T573" s="0" t="n">
        <f aca="false">metadata!$H$19*(denatran!M573 + denatran!N573)</f>
        <v>98385.6357250573</v>
      </c>
      <c r="U573" s="0" t="n">
        <f aca="false">metadata!$H$20*(denatran!M573 + denatran!N573)</f>
        <v>14055.0908178653</v>
      </c>
      <c r="V573" s="0" t="n">
        <f aca="false">metadata!$H$21*(denatran!M573 + denatran!N573)</f>
        <v>4685.03027262177</v>
      </c>
      <c r="W573" s="0" t="n">
        <f aca="false">IF(B573&lt;2010, 0, metadata!$H$22*(denatran!M573 + denatran!N573))</f>
        <v>0</v>
      </c>
      <c r="X573" s="0" t="n">
        <f aca="false">IF(B573&lt;2010, 0, metadata!$H$23*(denatran!M573 + denatran!N573))</f>
        <v>0</v>
      </c>
      <c r="Y573" s="0" t="n">
        <f aca="false">IF(B573&lt;2010, 0, metadata!$H$24*(denatran!M573 + denatran!N573))</f>
        <v>0</v>
      </c>
      <c r="Z573" s="0" t="n">
        <f aca="false">IF(B573&lt;2010, 0, metadata!$H$25*(denatran!M573 + denatran!N573))</f>
        <v>0</v>
      </c>
      <c r="AA573" s="0" t="n">
        <f aca="false">IF(B573&lt;2010, 0, metadata!$H$26*(denatran!M573 + denatran!N573))</f>
        <v>0</v>
      </c>
      <c r="AB573" s="0" t="n">
        <f aca="false">IF(B573&lt;2010, 0, metadata!$H$27*(denatran!M573 + denatran!N573))</f>
        <v>0</v>
      </c>
    </row>
    <row r="574" customFormat="false" ht="12.8" hidden="false" customHeight="false" outlineLevel="0" collapsed="false">
      <c r="A574" s="0" t="str">
        <f aca="false">denatran!A574</f>
        <v>PARAÍBA</v>
      </c>
      <c r="B574" s="0" t="n">
        <f aca="false">denatran!B574</f>
        <v>2006</v>
      </c>
      <c r="C574" s="0" t="n">
        <f aca="false">metadata!$H$2*denatran!$D574</f>
        <v>56456.6164299077</v>
      </c>
      <c r="D574" s="0" t="n">
        <f aca="false">IF(B574&gt;2006, 0, metadata!$H$3*denatran!D574)</f>
        <v>4297.12954310149</v>
      </c>
      <c r="E574" s="0" t="n">
        <f aca="false">IF(B574&lt;2003, 0, metadata!$H$4*denatran!D574)</f>
        <v>71511.3565335906</v>
      </c>
      <c r="F574" s="0" t="n">
        <f aca="false">IF(B574&lt;2003, 0, metadata!$H$5*denatran!D574)</f>
        <v>84502.8974934003</v>
      </c>
      <c r="G574" s="0" t="n">
        <f aca="false">IF(B574&lt;2003, 0, metadata!$H$6*(denatran!H574 + denatran!I574 + denatran!X574))</f>
        <v>11503.3250920367</v>
      </c>
      <c r="H574" s="0" t="n">
        <f aca="false">IF(B574&gt;2006, 0, metadata!$H$7*(denatran!H574 + denatran!I574 + denatran!X574))</f>
        <v>444.976927434961</v>
      </c>
      <c r="I574" s="0" t="n">
        <f aca="false">IF(B574&lt;2003, 0, metadata!$H$8*(denatran!H574 + denatran!I574 + denatran!X574))</f>
        <v>10054.7232210233</v>
      </c>
      <c r="J574" s="0" t="n">
        <f aca="false">IF(B574&lt;2003, 0, metadata!$H$9*(denatran!H574 + denatran!I574 + denatran!X574))</f>
        <v>11881.3750270776</v>
      </c>
      <c r="K574" s="0" t="n">
        <f aca="false">metadata!$H$10*(denatran!H574 + denatran!I574 + denatran!X574)</f>
        <v>9781.59973242748</v>
      </c>
      <c r="L574" s="5" t="n">
        <f aca="false">metadata!$H$11*(denatran!G574 + denatran!F574)</f>
        <v>1334.67077183362</v>
      </c>
      <c r="M574" s="0" t="n">
        <f aca="false">metadata!$H$12*(denatran!G574 + denatran!F574)</f>
        <v>4416.14748503233</v>
      </c>
      <c r="N574" s="0" t="n">
        <f aca="false">metadata!$H$13*(denatran!G574 + denatran!F574)</f>
        <v>2517.92250208478</v>
      </c>
      <c r="O574" s="0" t="n">
        <f aca="false">metadata!$H$14*(denatran!G574 + denatran!F574)</f>
        <v>4644.62316206611</v>
      </c>
      <c r="P574" s="0" t="n">
        <f aca="false">metadata!$H$15*(denatran!G574 + denatran!F574)</f>
        <v>5157.63607898315</v>
      </c>
      <c r="Q574" s="0" t="n">
        <f aca="false">metadata!$H$16*(denatran!L574 + denatran!O574)</f>
        <v>2897.80930041959</v>
      </c>
      <c r="R574" s="0" t="n">
        <f aca="false">metadata!$H$17*(denatran!L574 + denatran!O574)</f>
        <v>701.018065119353</v>
      </c>
      <c r="S574" s="0" t="n">
        <f aca="false">metadata!$H$18*(denatran!L574 + denatran!O574)</f>
        <v>1312.17263446106</v>
      </c>
      <c r="T574" s="0" t="n">
        <f aca="false">metadata!$H$19*(denatran!M574 + denatran!N574)</f>
        <v>80707.5177460604</v>
      </c>
      <c r="U574" s="0" t="n">
        <f aca="false">metadata!$H$20*(denatran!M574 + denatran!N574)</f>
        <v>11529.6453922943</v>
      </c>
      <c r="V574" s="0" t="n">
        <f aca="false">metadata!$H$21*(denatran!M574 + denatran!N574)</f>
        <v>3843.21513076478</v>
      </c>
      <c r="W574" s="0" t="n">
        <f aca="false">IF(B574&lt;2010, 0, metadata!$H$22*(denatran!M574 + denatran!N574))</f>
        <v>0</v>
      </c>
      <c r="X574" s="0" t="n">
        <f aca="false">IF(B574&lt;2010, 0, metadata!$H$23*(denatran!M574 + denatran!N574))</f>
        <v>0</v>
      </c>
      <c r="Y574" s="0" t="n">
        <f aca="false">IF(B574&lt;2010, 0, metadata!$H$24*(denatran!M574 + denatran!N574))</f>
        <v>0</v>
      </c>
      <c r="Z574" s="0" t="n">
        <f aca="false">IF(B574&lt;2010, 0, metadata!$H$25*(denatran!M574 + denatran!N574))</f>
        <v>0</v>
      </c>
      <c r="AA574" s="0" t="n">
        <f aca="false">IF(B574&lt;2010, 0, metadata!$H$26*(denatran!M574 + denatran!N574))</f>
        <v>0</v>
      </c>
      <c r="AB574" s="0" t="n">
        <f aca="false">IF(B574&lt;2010, 0, metadata!$H$27*(denatran!M574 + denatran!N574))</f>
        <v>0</v>
      </c>
    </row>
    <row r="575" customFormat="false" ht="12.8" hidden="false" customHeight="false" outlineLevel="0" collapsed="false">
      <c r="A575" s="0" t="str">
        <f aca="false">denatran!A575</f>
        <v>PARAÍBA</v>
      </c>
      <c r="B575" s="0" t="n">
        <f aca="false">denatran!B575</f>
        <v>2005</v>
      </c>
      <c r="C575" s="0" t="n">
        <f aca="false">metadata!$H$2*denatran!$D575</f>
        <v>52188.1474369301</v>
      </c>
      <c r="D575" s="0" t="n">
        <f aca="false">IF(B575&gt;2006, 0, metadata!$H$3*denatran!D575)</f>
        <v>3972.24000183206</v>
      </c>
      <c r="E575" s="0" t="n">
        <f aca="false">IF(B575&lt;2003, 0, metadata!$H$4*denatran!D575)</f>
        <v>66104.6561800835</v>
      </c>
      <c r="F575" s="0" t="n">
        <f aca="false">IF(B575&lt;2003, 0, metadata!$H$5*denatran!D575)</f>
        <v>78113.9563811543</v>
      </c>
      <c r="G575" s="0" t="n">
        <f aca="false">IF(B575&lt;2003, 0, metadata!$H$6*(denatran!H575 + denatran!I575 + denatran!X575))</f>
        <v>10694.5675224734</v>
      </c>
      <c r="H575" s="0" t="n">
        <f aca="false">IF(B575&gt;2006, 0, metadata!$H$7*(denatran!H575 + denatran!I575 + denatran!X575))</f>
        <v>413.692194067459</v>
      </c>
      <c r="I575" s="0" t="n">
        <f aca="false">IF(B575&lt;2003, 0, metadata!$H$8*(denatran!H575 + denatran!I575 + denatran!X575))</f>
        <v>9347.81165851375</v>
      </c>
      <c r="J575" s="0" t="n">
        <f aca="false">IF(B575&lt;2003, 0, metadata!$H$9*(denatran!H575 + denatran!I575 + denatran!X575))</f>
        <v>11046.0381211753</v>
      </c>
      <c r="K575" s="0" t="n">
        <f aca="false">metadata!$H$10*(denatran!H575 + denatran!I575 + denatran!X575)</f>
        <v>9093.89050377012</v>
      </c>
      <c r="L575" s="5" t="n">
        <f aca="false">metadata!$H$11*(denatran!G575 + denatran!F575)</f>
        <v>1280.09041101324</v>
      </c>
      <c r="M575" s="0" t="n">
        <f aca="false">metadata!$H$12*(denatran!G575 + denatran!F575)</f>
        <v>4235.55244372643</v>
      </c>
      <c r="N575" s="0" t="n">
        <f aca="false">metadata!$H$13*(denatran!G575 + denatran!F575)</f>
        <v>2414.95394865439</v>
      </c>
      <c r="O575" s="0" t="n">
        <f aca="false">metadata!$H$14*(denatran!G575 + denatran!F575)</f>
        <v>4454.68477920037</v>
      </c>
      <c r="P575" s="0" t="n">
        <f aca="false">metadata!$H$15*(denatran!G575 + denatran!F575)</f>
        <v>4946.71841740556</v>
      </c>
      <c r="Q575" s="0" t="n">
        <f aca="false">metadata!$H$16*(denatran!L575 + denatran!O575)</f>
        <v>2686.56602419271</v>
      </c>
      <c r="R575" s="0" t="n">
        <f aca="false">metadata!$H$17*(denatran!L575 + denatran!O575)</f>
        <v>649.915546831279</v>
      </c>
      <c r="S575" s="0" t="n">
        <f aca="false">metadata!$H$18*(denatran!L575 + denatran!O575)</f>
        <v>1216.51842897601</v>
      </c>
      <c r="T575" s="0" t="n">
        <f aca="false">metadata!$H$19*(denatran!M575 + denatran!N575)</f>
        <v>68817.5410813463</v>
      </c>
      <c r="U575" s="0" t="n">
        <f aca="false">metadata!$H$20*(denatran!M575 + denatran!N575)</f>
        <v>9831.07729733518</v>
      </c>
      <c r="V575" s="0" t="n">
        <f aca="false">metadata!$H$21*(denatran!M575 + denatran!N575)</f>
        <v>3277.02576577839</v>
      </c>
      <c r="W575" s="0" t="n">
        <f aca="false">IF(B575&lt;2010, 0, metadata!$H$22*(denatran!M575 + denatran!N575))</f>
        <v>0</v>
      </c>
      <c r="X575" s="0" t="n">
        <f aca="false">IF(B575&lt;2010, 0, metadata!$H$23*(denatran!M575 + denatran!N575))</f>
        <v>0</v>
      </c>
      <c r="Y575" s="0" t="n">
        <f aca="false">IF(B575&lt;2010, 0, metadata!$H$24*(denatran!M575 + denatran!N575))</f>
        <v>0</v>
      </c>
      <c r="Z575" s="0" t="n">
        <f aca="false">IF(B575&lt;2010, 0, metadata!$H$25*(denatran!M575 + denatran!N575))</f>
        <v>0</v>
      </c>
      <c r="AA575" s="0" t="n">
        <f aca="false">IF(B575&lt;2010, 0, metadata!$H$26*(denatran!M575 + denatran!N575))</f>
        <v>0</v>
      </c>
      <c r="AB575" s="0" t="n">
        <f aca="false">IF(B575&lt;2010, 0, metadata!$H$27*(denatran!M575 + denatran!N575))</f>
        <v>0</v>
      </c>
    </row>
    <row r="576" customFormat="false" ht="12.8" hidden="false" customHeight="false" outlineLevel="0" collapsed="false">
      <c r="A576" s="0" t="str">
        <f aca="false">denatran!A576</f>
        <v>PARAÍBA</v>
      </c>
      <c r="B576" s="0" t="n">
        <f aca="false">denatran!B576</f>
        <v>2004</v>
      </c>
      <c r="C576" s="0" t="n">
        <f aca="false">metadata!$H$2*denatran!$D576</f>
        <v>49071.6363642613</v>
      </c>
      <c r="D576" s="0" t="n">
        <f aca="false">IF(B576&gt;2006, 0, metadata!$H$3*denatran!D576)</f>
        <v>3735.03039472791</v>
      </c>
      <c r="E576" s="0" t="n">
        <f aca="false">IF(B576&lt;2003, 0, metadata!$H$4*denatran!D576)</f>
        <v>62157.0952288317</v>
      </c>
      <c r="F576" s="0" t="n">
        <f aca="false">IF(B576&lt;2003, 0, metadata!$H$5*denatran!D576)</f>
        <v>73449.2380121791</v>
      </c>
      <c r="G576" s="0" t="n">
        <f aca="false">IF(B576&lt;2003, 0, metadata!$H$6*(denatran!H576 + denatran!I576 + denatran!X576))</f>
        <v>10102.093329005</v>
      </c>
      <c r="H576" s="0" t="n">
        <f aca="false">IF(B576&gt;2006, 0, metadata!$H$7*(denatran!H576 + denatran!I576 + denatran!X576))</f>
        <v>390.773834020713</v>
      </c>
      <c r="I576" s="0" t="n">
        <f aca="false">IF(B576&lt;2003, 0, metadata!$H$8*(denatran!H576 + denatran!I576 + denatran!X576))</f>
        <v>8829.94712949617</v>
      </c>
      <c r="J576" s="0" t="n">
        <f aca="false">IF(B576&lt;2003, 0, metadata!$H$9*(denatran!H576 + denatran!I576 + denatran!X576))</f>
        <v>10434.0926158417</v>
      </c>
      <c r="K576" s="0" t="n">
        <f aca="false">metadata!$H$10*(denatran!H576 + denatran!I576 + denatran!X576)</f>
        <v>8590.09309163644</v>
      </c>
      <c r="L576" s="5" t="n">
        <f aca="false">metadata!$H$11*(denatran!G576 + denatran!F576)</f>
        <v>1244.41745529438</v>
      </c>
      <c r="M576" s="0" t="n">
        <f aca="false">metadata!$H$12*(denatran!G576 + denatran!F576)</f>
        <v>4117.51806625587</v>
      </c>
      <c r="N576" s="0" t="n">
        <f aca="false">metadata!$H$13*(denatran!G576 + denatran!F576)</f>
        <v>2347.65515121612</v>
      </c>
      <c r="O576" s="0" t="n">
        <f aca="false">metadata!$H$14*(denatran!G576 + denatran!F576)</f>
        <v>4330.5437251758</v>
      </c>
      <c r="P576" s="0" t="n">
        <f aca="false">metadata!$H$15*(denatran!G576 + denatran!F576)</f>
        <v>4808.86560205783</v>
      </c>
      <c r="Q576" s="0" t="n">
        <f aca="false">metadata!$H$16*(denatran!L576 + denatran!O576)</f>
        <v>2560.29211047049</v>
      </c>
      <c r="R576" s="0" t="n">
        <f aca="false">metadata!$H$17*(denatran!L576 + denatran!O576)</f>
        <v>619.368231430029</v>
      </c>
      <c r="S576" s="0" t="n">
        <f aca="false">metadata!$H$18*(denatran!L576 + denatran!O576)</f>
        <v>1159.33965809948</v>
      </c>
      <c r="T576" s="0" t="n">
        <f aca="false">metadata!$H$19*(denatran!M576 + denatran!N576)</f>
        <v>59941.7020740436</v>
      </c>
      <c r="U576" s="0" t="n">
        <f aca="false">metadata!$H$20*(denatran!M576 + denatran!N576)</f>
        <v>8563.10029629194</v>
      </c>
      <c r="V576" s="0" t="n">
        <f aca="false">metadata!$H$21*(denatran!M576 + denatran!N576)</f>
        <v>2854.36676543065</v>
      </c>
      <c r="W576" s="0" t="n">
        <f aca="false">IF(B576&lt;2010, 0, metadata!$H$22*(denatran!M576 + denatran!N576))</f>
        <v>0</v>
      </c>
      <c r="X576" s="0" t="n">
        <f aca="false">IF(B576&lt;2010, 0, metadata!$H$23*(denatran!M576 + denatran!N576))</f>
        <v>0</v>
      </c>
      <c r="Y576" s="0" t="n">
        <f aca="false">IF(B576&lt;2010, 0, metadata!$H$24*(denatran!M576 + denatran!N576))</f>
        <v>0</v>
      </c>
      <c r="Z576" s="0" t="n">
        <f aca="false">IF(B576&lt;2010, 0, metadata!$H$25*(denatran!M576 + denatran!N576))</f>
        <v>0</v>
      </c>
      <c r="AA576" s="0" t="n">
        <f aca="false">IF(B576&lt;2010, 0, metadata!$H$26*(denatran!M576 + denatran!N576))</f>
        <v>0</v>
      </c>
      <c r="AB576" s="0" t="n">
        <f aca="false">IF(B576&lt;2010, 0, metadata!$H$27*(denatran!M576 + denatran!N576))</f>
        <v>0</v>
      </c>
    </row>
    <row r="577" customFormat="false" ht="12.8" hidden="false" customHeight="false" outlineLevel="0" collapsed="false">
      <c r="A577" s="0" t="str">
        <f aca="false">denatran!A577</f>
        <v>PARAÍBA</v>
      </c>
      <c r="B577" s="0" t="n">
        <f aca="false">denatran!B577</f>
        <v>2003</v>
      </c>
      <c r="C577" s="0" t="n">
        <f aca="false">metadata!$H$2*denatran!$D577</f>
        <v>46591.3977761763</v>
      </c>
      <c r="D577" s="0" t="n">
        <f aca="false">IF(B577&gt;2006, 0, metadata!$H$3*denatran!D577)</f>
        <v>3546.24992602886</v>
      </c>
      <c r="E577" s="0" t="n">
        <f aca="false">IF(B577&lt;2003, 0, metadata!$H$4*denatran!D577)</f>
        <v>59015.4753944033</v>
      </c>
      <c r="F577" s="0" t="n">
        <f aca="false">IF(B577&lt;2003, 0, metadata!$H$5*denatran!D577)</f>
        <v>69736.8769033916</v>
      </c>
      <c r="G577" s="0" t="n">
        <f aca="false">IF(B577&lt;2003, 0, metadata!$H$6*(denatran!H577 + denatran!I577 + denatran!X577))</f>
        <v>9661.09653048737</v>
      </c>
      <c r="H577" s="0" t="n">
        <f aca="false">IF(B577&gt;2006, 0, metadata!$H$7*(denatran!H577 + denatran!I577 + denatran!X577))</f>
        <v>373.714992438564</v>
      </c>
      <c r="I577" s="0" t="n">
        <f aca="false">IF(B577&lt;2003, 0, metadata!$H$8*(denatran!H577 + denatran!I577 + denatran!X577))</f>
        <v>8444.48460322876</v>
      </c>
      <c r="J577" s="0" t="n">
        <f aca="false">IF(B577&lt;2003, 0, metadata!$H$9*(denatran!H577 + denatran!I577 + denatran!X577))</f>
        <v>9978.60271991977</v>
      </c>
      <c r="K577" s="0" t="n">
        <f aca="false">metadata!$H$10*(denatran!H577 + denatran!I577 + denatran!X577)</f>
        <v>8215.10115392555</v>
      </c>
      <c r="L577" s="5" t="n">
        <f aca="false">metadata!$H$11*(denatran!G577 + denatran!F577)</f>
        <v>1218.64134443333</v>
      </c>
      <c r="M577" s="0" t="n">
        <f aca="false">metadata!$H$12*(denatran!G577 + denatran!F577)</f>
        <v>4032.23028626161</v>
      </c>
      <c r="N577" s="0" t="n">
        <f aca="false">metadata!$H$13*(denatran!G577 + denatran!F577)</f>
        <v>2299.02724167998</v>
      </c>
      <c r="O577" s="0" t="n">
        <f aca="false">metadata!$H$14*(denatran!G577 + denatran!F577)</f>
        <v>4240.84346046654</v>
      </c>
      <c r="P577" s="0" t="n">
        <f aca="false">metadata!$H$15*(denatran!G577 + denatran!F577)</f>
        <v>4709.25766715854</v>
      </c>
      <c r="Q577" s="0" t="n">
        <f aca="false">metadata!$H$16*(denatran!L577 + denatran!O577)</f>
        <v>2416.31624622647</v>
      </c>
      <c r="R577" s="0" t="n">
        <f aca="false">metadata!$H$17*(denatran!L577 + denatran!O577)</f>
        <v>584.538582094023</v>
      </c>
      <c r="S577" s="0" t="n">
        <f aca="false">metadata!$H$18*(denatran!L577 + denatran!O577)</f>
        <v>1094.1451716795</v>
      </c>
      <c r="T577" s="0" t="n">
        <f aca="false">metadata!$H$19*(denatran!M577 + denatran!N577)</f>
        <v>52215.4665984402</v>
      </c>
      <c r="U577" s="0" t="n">
        <f aca="false">metadata!$H$20*(denatran!M577 + denatran!N577)</f>
        <v>7459.35237120574</v>
      </c>
      <c r="V577" s="0" t="n">
        <f aca="false">metadata!$H$21*(denatran!M577 + denatran!N577)</f>
        <v>2486.45079040191</v>
      </c>
      <c r="W577" s="0" t="n">
        <f aca="false">IF(B577&lt;2010, 0, metadata!$H$22*(denatran!M577 + denatran!N577))</f>
        <v>0</v>
      </c>
      <c r="X577" s="0" t="n">
        <f aca="false">IF(B577&lt;2010, 0, metadata!$H$23*(denatran!M577 + denatran!N577))</f>
        <v>0</v>
      </c>
      <c r="Y577" s="0" t="n">
        <f aca="false">IF(B577&lt;2010, 0, metadata!$H$24*(denatran!M577 + denatran!N577))</f>
        <v>0</v>
      </c>
      <c r="Z577" s="0" t="n">
        <f aca="false">IF(B577&lt;2010, 0, metadata!$H$25*(denatran!M577 + denatran!N577))</f>
        <v>0</v>
      </c>
      <c r="AA577" s="0" t="n">
        <f aca="false">IF(B577&lt;2010, 0, metadata!$H$26*(denatran!M577 + denatran!N577))</f>
        <v>0</v>
      </c>
      <c r="AB577" s="0" t="n">
        <f aca="false">IF(B577&lt;2010, 0, metadata!$H$27*(denatran!M577 + denatran!N577))</f>
        <v>0</v>
      </c>
    </row>
    <row r="578" customFormat="false" ht="12.8" hidden="false" customHeight="false" outlineLevel="0" collapsed="false">
      <c r="A578" s="0" t="str">
        <f aca="false">denatran!A578</f>
        <v>PARAÍBA</v>
      </c>
      <c r="B578" s="0" t="n">
        <f aca="false">denatran!B578</f>
        <v>2002</v>
      </c>
      <c r="C578" s="0" t="n">
        <f aca="false">metadata!$H$2*denatran!$D578</f>
        <v>43895.7693621597</v>
      </c>
      <c r="D578" s="0" t="n">
        <f aca="false">IF(B578&gt;2006, 0, metadata!$H$3*denatran!D578)</f>
        <v>3341.07531182797</v>
      </c>
      <c r="E578" s="0" t="n">
        <f aca="false">IF(B578&lt;2003, 0, metadata!$H$4*denatran!D578)</f>
        <v>0</v>
      </c>
      <c r="F578" s="0" t="n">
        <f aca="false">IF(B578&lt;2003, 0, metadata!$H$5*denatran!D578)</f>
        <v>0</v>
      </c>
      <c r="G578" s="0" t="n">
        <f aca="false">IF(B578&lt;2003, 0, metadata!$H$6*(denatran!H578 + denatran!I578 + denatran!X578))</f>
        <v>0</v>
      </c>
      <c r="H578" s="0" t="n">
        <f aca="false">IF(B578&gt;2006, 0, metadata!$H$7*(denatran!H578 + denatran!I578 + denatran!X578))</f>
        <v>354.241010202311</v>
      </c>
      <c r="I578" s="0" t="n">
        <f aca="false">IF(B578&lt;2003, 0, metadata!$H$8*(denatran!H578 + denatran!I578 + denatran!X578))</f>
        <v>0</v>
      </c>
      <c r="J578" s="0" t="n">
        <f aca="false">IF(B578&lt;2003, 0, metadata!$H$9*(denatran!H578 + denatran!I578 + denatran!X578))</f>
        <v>0</v>
      </c>
      <c r="K578" s="0" t="n">
        <f aca="false">metadata!$H$10*(denatran!H578 + denatran!I578 + denatran!X578)</f>
        <v>7787.01895980039</v>
      </c>
      <c r="L578" s="5" t="n">
        <f aca="false">metadata!$H$11*(denatran!G578 + denatran!F578)</f>
        <v>1194.04694639113</v>
      </c>
      <c r="M578" s="0" t="n">
        <f aca="false">metadata!$H$12*(denatran!G578 + denatran!F578)</f>
        <v>3950.85254775705</v>
      </c>
      <c r="N578" s="0" t="n">
        <f aca="false">metadata!$H$13*(denatran!G578 + denatran!F578)</f>
        <v>2252.62869189334</v>
      </c>
      <c r="O578" s="0" t="n">
        <f aca="false">metadata!$H$14*(denatran!G578 + denatran!F578)</f>
        <v>4155.25552880985</v>
      </c>
      <c r="P578" s="0" t="n">
        <f aca="false">metadata!$H$15*(denatran!G578 + denatran!F578)</f>
        <v>4614.21628514861</v>
      </c>
      <c r="Q578" s="0" t="n">
        <f aca="false">metadata!$H$16*(denatran!L578 + denatran!O578)</f>
        <v>2281.19135724336</v>
      </c>
      <c r="R578" s="0" t="n">
        <f aca="false">metadata!$H$17*(denatran!L578 + denatran!O578)</f>
        <v>551.850099725395</v>
      </c>
      <c r="S578" s="0" t="n">
        <f aca="false">metadata!$H$18*(denatran!L578 + denatran!O578)</f>
        <v>1032.95854303124</v>
      </c>
      <c r="T578" s="0" t="n">
        <f aca="false">metadata!$H$19*(denatran!M578 + denatran!N578)</f>
        <v>44070.9724079721</v>
      </c>
      <c r="U578" s="0" t="n">
        <f aca="false">metadata!$H$20*(denatran!M578 + denatran!N578)</f>
        <v>6295.85320113887</v>
      </c>
      <c r="V578" s="0" t="n">
        <f aca="false">metadata!$H$21*(denatran!M578 + denatran!N578)</f>
        <v>2098.61773371296</v>
      </c>
      <c r="W578" s="0" t="n">
        <f aca="false">IF(B578&lt;2010, 0, metadata!$H$22*(denatran!M578 + denatran!N578))</f>
        <v>0</v>
      </c>
      <c r="X578" s="0" t="n">
        <f aca="false">IF(B578&lt;2010, 0, metadata!$H$23*(denatran!M578 + denatran!N578))</f>
        <v>0</v>
      </c>
      <c r="Y578" s="0" t="n">
        <f aca="false">IF(B578&lt;2010, 0, metadata!$H$24*(denatran!M578 + denatran!N578))</f>
        <v>0</v>
      </c>
      <c r="Z578" s="0" t="n">
        <f aca="false">IF(B578&lt;2010, 0, metadata!$H$25*(denatran!M578 + denatran!N578))</f>
        <v>0</v>
      </c>
      <c r="AA578" s="0" t="n">
        <f aca="false">IF(B578&lt;2010, 0, metadata!$H$26*(denatran!M578 + denatran!N578))</f>
        <v>0</v>
      </c>
      <c r="AB578" s="0" t="n">
        <f aca="false">IF(B578&lt;2010, 0, metadata!$H$27*(denatran!M578 + denatran!N578))</f>
        <v>0</v>
      </c>
    </row>
    <row r="579" customFormat="false" ht="12.8" hidden="false" customHeight="false" outlineLevel="0" collapsed="false">
      <c r="A579" s="0" t="str">
        <f aca="false">denatran!A579</f>
        <v>PARAÍBA</v>
      </c>
      <c r="B579" s="0" t="n">
        <f aca="false">denatran!B579</f>
        <v>2001</v>
      </c>
      <c r="C579" s="0" t="n">
        <f aca="false">metadata!$H$2*denatran!$D579</f>
        <v>41036.0592185943</v>
      </c>
      <c r="D579" s="0" t="n">
        <f aca="false">IF(B579&gt;2006, 0, metadata!$H$3*denatran!D579)</f>
        <v>3123.41180806701</v>
      </c>
      <c r="E579" s="0" t="n">
        <f aca="false">IF(B579&lt;2003, 0, metadata!$H$4*denatran!D579)</f>
        <v>0</v>
      </c>
      <c r="F579" s="0" t="n">
        <f aca="false">IF(B579&lt;2003, 0, metadata!$H$5*denatran!D579)</f>
        <v>0</v>
      </c>
      <c r="G579" s="0" t="n">
        <f aca="false">IF(B579&lt;2003, 0, metadata!$H$6*(denatran!H579 + denatran!I579 + denatran!X579))</f>
        <v>0</v>
      </c>
      <c r="H579" s="0" t="n">
        <f aca="false">IF(B579&gt;2006, 0, metadata!$H$7*(denatran!H579 + denatran!I579 + denatran!X579))</f>
        <v>330.09979412817</v>
      </c>
      <c r="I579" s="0" t="n">
        <f aca="false">IF(B579&lt;2003, 0, metadata!$H$8*(denatran!H579 + denatran!I579 + denatran!X579))</f>
        <v>0</v>
      </c>
      <c r="J579" s="0" t="n">
        <f aca="false">IF(B579&lt;2003, 0, metadata!$H$9*(denatran!H579 + denatran!I579 + denatran!X579))</f>
        <v>0</v>
      </c>
      <c r="K579" s="0" t="n">
        <f aca="false">metadata!$H$10*(denatran!H579 + denatran!I579 + denatran!X579)</f>
        <v>7256.34040517848</v>
      </c>
      <c r="L579" s="5" t="n">
        <f aca="false">metadata!$H$11*(denatran!G579 + denatran!F579)</f>
        <v>1143.15943812964</v>
      </c>
      <c r="M579" s="0" t="n">
        <f aca="false">metadata!$H$12*(denatran!G579 + denatran!F579)</f>
        <v>3782.47638610649</v>
      </c>
      <c r="N579" s="0" t="n">
        <f aca="false">metadata!$H$13*(denatran!G579 + denatran!F579)</f>
        <v>2156.62688768016</v>
      </c>
      <c r="O579" s="0" t="n">
        <f aca="false">metadata!$H$14*(denatran!G579 + denatran!F579)</f>
        <v>3978.1681867334</v>
      </c>
      <c r="P579" s="0" t="n">
        <f aca="false">metadata!$H$15*(denatran!G579 + denatran!F579)</f>
        <v>4417.5691013503</v>
      </c>
      <c r="Q579" s="0" t="n">
        <f aca="false">metadata!$H$16*(denatran!L579 + denatran!O579)</f>
        <v>2139.57575306891</v>
      </c>
      <c r="R579" s="0" t="n">
        <f aca="false">metadata!$H$17*(denatran!L579 + denatran!O579)</f>
        <v>517.591428247358</v>
      </c>
      <c r="S579" s="0" t="n">
        <f aca="false">metadata!$H$18*(denatran!L579 + denatran!O579)</f>
        <v>968.832818683728</v>
      </c>
      <c r="T579" s="0" t="n">
        <f aca="false">metadata!$H$19*(denatran!M579 + denatran!N579)</f>
        <v>37203.139992527</v>
      </c>
      <c r="U579" s="0" t="n">
        <f aca="false">metadata!$H$20*(denatran!M579 + denatran!N579)</f>
        <v>5314.73428464672</v>
      </c>
      <c r="V579" s="0" t="n">
        <f aca="false">metadata!$H$21*(denatran!M579 + denatran!N579)</f>
        <v>1771.57809488224</v>
      </c>
      <c r="W579" s="0" t="n">
        <f aca="false">IF(B579&lt;2010, 0, metadata!$H$22*(denatran!M579 + denatran!N579))</f>
        <v>0</v>
      </c>
      <c r="X579" s="0" t="n">
        <f aca="false">IF(B579&lt;2010, 0, metadata!$H$23*(denatran!M579 + denatran!N579))</f>
        <v>0</v>
      </c>
      <c r="Y579" s="0" t="n">
        <f aca="false">IF(B579&lt;2010, 0, metadata!$H$24*(denatran!M579 + denatran!N579))</f>
        <v>0</v>
      </c>
      <c r="Z579" s="0" t="n">
        <f aca="false">IF(B579&lt;2010, 0, metadata!$H$25*(denatran!M579 + denatran!N579))</f>
        <v>0</v>
      </c>
      <c r="AA579" s="0" t="n">
        <f aca="false">IF(B579&lt;2010, 0, metadata!$H$26*(denatran!M579 + denatran!N579))</f>
        <v>0</v>
      </c>
      <c r="AB579" s="0" t="n">
        <f aca="false">IF(B579&lt;2010, 0, metadata!$H$27*(denatran!M579 + denatran!N579))</f>
        <v>0</v>
      </c>
    </row>
    <row r="580" customFormat="false" ht="12.8" hidden="false" customHeight="false" outlineLevel="0" collapsed="false">
      <c r="A580" s="0" t="str">
        <f aca="false">denatran!A580</f>
        <v>PARAÍBA</v>
      </c>
      <c r="B580" s="0" t="n">
        <f aca="false">denatran!B580</f>
        <v>2000</v>
      </c>
      <c r="C580" s="0" t="n">
        <f aca="false">metadata!$H$2*denatran!$D580</f>
        <v>38606.8682797023</v>
      </c>
      <c r="D580" s="0" t="n">
        <f aca="false">IF(B580&gt;2006, 0, metadata!$H$3*denatran!D580)</f>
        <v>2938.51677167554</v>
      </c>
      <c r="E580" s="0" t="n">
        <f aca="false">IF(B580&lt;2003, 0, metadata!$H$4*denatran!D580)</f>
        <v>0</v>
      </c>
      <c r="F580" s="0" t="n">
        <f aca="false">IF(B580&lt;2003, 0, metadata!$H$5*denatran!D580)</f>
        <v>0</v>
      </c>
      <c r="G580" s="0" t="n">
        <f aca="false">IF(B580&lt;2003, 0, metadata!$H$6*(denatran!H580 + denatran!I580 + denatran!X580))</f>
        <v>0</v>
      </c>
      <c r="H580" s="0" t="n">
        <f aca="false">IF(B580&gt;2006, 0, metadata!$H$7*(denatran!H580 + denatran!I580 + denatran!X580))</f>
        <v>307.772481161331</v>
      </c>
      <c r="I580" s="0" t="n">
        <f aca="false">IF(B580&lt;2003, 0, metadata!$H$8*(denatran!H580 + denatran!I580 + denatran!X580))</f>
        <v>0</v>
      </c>
      <c r="J580" s="0" t="n">
        <f aca="false">IF(B580&lt;2003, 0, metadata!$H$9*(denatran!H580 + denatran!I580 + denatran!X580))</f>
        <v>0</v>
      </c>
      <c r="K580" s="0" t="n">
        <f aca="false">metadata!$H$10*(denatran!H580 + denatran!I580 + denatran!X580)</f>
        <v>6765.53554524744</v>
      </c>
      <c r="L580" s="5" t="n">
        <f aca="false">metadata!$H$11*(denatran!G580 + denatran!F580)</f>
        <v>1104.67991446602</v>
      </c>
      <c r="M580" s="0" t="n">
        <f aca="false">metadata!$H$12*(denatran!G580 + denatran!F580)</f>
        <v>3655.15566009787</v>
      </c>
      <c r="N580" s="0" t="n">
        <f aca="false">metadata!$H$13*(denatran!G580 + denatran!F580)</f>
        <v>2084.03336083681</v>
      </c>
      <c r="O580" s="0" t="n">
        <f aca="false">metadata!$H$14*(denatran!G580 + denatran!F580)</f>
        <v>3844.26034170897</v>
      </c>
      <c r="P580" s="0" t="n">
        <f aca="false">metadata!$H$15*(denatran!G580 + denatran!F580)</f>
        <v>4268.87072289032</v>
      </c>
      <c r="Q580" s="0" t="n">
        <f aca="false">metadata!$H$16*(denatran!L580 + denatran!O580)</f>
        <v>2002.68066903361</v>
      </c>
      <c r="R580" s="0" t="n">
        <f aca="false">metadata!$H$17*(denatran!L580 + denatran!O580)</f>
        <v>484.474712485254</v>
      </c>
      <c r="S580" s="0" t="n">
        <f aca="false">metadata!$H$18*(denatran!L580 + denatran!O580)</f>
        <v>906.844618481129</v>
      </c>
      <c r="T580" s="0" t="n">
        <f aca="false">metadata!$H$19*(denatran!M580 + denatran!N580)</f>
        <v>31400.4082579583</v>
      </c>
      <c r="U580" s="0" t="n">
        <f aca="false">metadata!$H$20*(denatran!M580 + denatran!N580)</f>
        <v>4485.77260827975</v>
      </c>
      <c r="V580" s="0" t="n">
        <f aca="false">metadata!$H$21*(denatran!M580 + denatran!N580)</f>
        <v>1495.25753609325</v>
      </c>
      <c r="W580" s="0" t="n">
        <f aca="false">IF(B580&lt;2010, 0, metadata!$H$22*(denatran!M580 + denatran!N580))</f>
        <v>0</v>
      </c>
      <c r="X580" s="0" t="n">
        <f aca="false">IF(B580&lt;2010, 0, metadata!$H$23*(denatran!M580 + denatran!N580))</f>
        <v>0</v>
      </c>
      <c r="Y580" s="0" t="n">
        <f aca="false">IF(B580&lt;2010, 0, metadata!$H$24*(denatran!M580 + denatran!N580))</f>
        <v>0</v>
      </c>
      <c r="Z580" s="0" t="n">
        <f aca="false">IF(B580&lt;2010, 0, metadata!$H$25*(denatran!M580 + denatran!N580))</f>
        <v>0</v>
      </c>
      <c r="AA580" s="0" t="n">
        <f aca="false">IF(B580&lt;2010, 0, metadata!$H$26*(denatran!M580 + denatran!N580))</f>
        <v>0</v>
      </c>
      <c r="AB580" s="0" t="n">
        <f aca="false">IF(B580&lt;2010, 0, metadata!$H$27*(denatran!M580 + denatran!N580))</f>
        <v>0</v>
      </c>
    </row>
    <row r="581" customFormat="false" ht="12.8" hidden="false" customHeight="false" outlineLevel="0" collapsed="false">
      <c r="A581" s="0" t="str">
        <f aca="false">denatran!A581</f>
        <v>PARAÍBA</v>
      </c>
      <c r="B581" s="0" t="n">
        <f aca="false">denatran!B581</f>
        <v>1999</v>
      </c>
      <c r="C581" s="0" t="n">
        <f aca="false">metadata!$H$2*denatran!$D581</f>
        <v>36045.3701684121</v>
      </c>
      <c r="D581" s="0" t="n">
        <f aca="false">IF(B581&gt;2006, 0, metadata!$H$3*denatran!D581)</f>
        <v>2743.55132909913</v>
      </c>
      <c r="E581" s="0" t="n">
        <f aca="false">IF(B581&lt;2003, 0, metadata!$H$4*denatran!D581)</f>
        <v>0</v>
      </c>
      <c r="F581" s="0" t="n">
        <f aca="false">IF(B581&lt;2003, 0, metadata!$H$5*denatran!D581)</f>
        <v>0</v>
      </c>
      <c r="G581" s="0" t="n">
        <f aca="false">IF(B581&lt;2003, 0, metadata!$H$6*(denatran!H581 + denatran!I581 + denatran!X581))</f>
        <v>0</v>
      </c>
      <c r="H581" s="0" t="n">
        <f aca="false">IF(B581&gt;2006, 0, metadata!$H$7*(denatran!H581 + denatran!I581 + denatran!X581))</f>
        <v>269.660134974212</v>
      </c>
      <c r="I581" s="0" t="n">
        <f aca="false">IF(B581&lt;2003, 0, metadata!$H$8*(denatran!H581 + denatran!I581 + denatran!X581))</f>
        <v>0</v>
      </c>
      <c r="J581" s="0" t="n">
        <f aca="false">IF(B581&lt;2003, 0, metadata!$H$9*(denatran!H581 + denatran!I581 + denatran!X581))</f>
        <v>0</v>
      </c>
      <c r="K581" s="0" t="n">
        <f aca="false">metadata!$H$10*(denatran!H581 + denatran!I581 + denatran!X581)</f>
        <v>5927.73993769743</v>
      </c>
      <c r="L581" s="5" t="n">
        <f aca="false">metadata!$H$11*(denatran!G581 + denatran!F581)</f>
        <v>1047.51455685442</v>
      </c>
      <c r="M581" s="0" t="n">
        <f aca="false">metadata!$H$12*(denatran!G581 + denatran!F581)</f>
        <v>3466.00740303323</v>
      </c>
      <c r="N581" s="0" t="n">
        <f aca="false">metadata!$H$13*(denatran!G581 + denatran!F581)</f>
        <v>1976.18808295437</v>
      </c>
      <c r="O581" s="0" t="n">
        <f aca="false">metadata!$H$14*(denatran!G581 + denatran!F581)</f>
        <v>3645.32623029072</v>
      </c>
      <c r="P581" s="0" t="n">
        <f aca="false">metadata!$H$15*(denatran!G581 + denatran!F581)</f>
        <v>4047.96372686725</v>
      </c>
      <c r="Q581" s="0" t="n">
        <f aca="false">metadata!$H$16*(denatran!L581 + denatran!O581)</f>
        <v>1733.61102110217</v>
      </c>
      <c r="R581" s="0" t="n">
        <f aca="false">metadata!$H$17*(denatran!L581 + denatran!O581)</f>
        <v>419.383236676982</v>
      </c>
      <c r="S581" s="0" t="n">
        <f aca="false">metadata!$H$18*(denatran!L581 + denatran!O581)</f>
        <v>785.005742220848</v>
      </c>
      <c r="T581" s="0" t="n">
        <f aca="false">metadata!$H$19*(denatran!M581 + denatran!N581)</f>
        <v>24364.1780750458</v>
      </c>
      <c r="U581" s="0" t="n">
        <f aca="false">metadata!$H$20*(denatran!M581 + denatran!N581)</f>
        <v>3480.59686786369</v>
      </c>
      <c r="V581" s="0" t="n">
        <f aca="false">metadata!$H$21*(denatran!M581 + denatran!N581)</f>
        <v>1160.19895595456</v>
      </c>
      <c r="W581" s="0" t="n">
        <f aca="false">IF(B581&lt;2010, 0, metadata!$H$22*(denatran!M581 + denatran!N581))</f>
        <v>0</v>
      </c>
      <c r="X581" s="0" t="n">
        <f aca="false">IF(B581&lt;2010, 0, metadata!$H$23*(denatran!M581 + denatran!N581))</f>
        <v>0</v>
      </c>
      <c r="Y581" s="0" t="n">
        <f aca="false">IF(B581&lt;2010, 0, metadata!$H$24*(denatran!M581 + denatran!N581))</f>
        <v>0</v>
      </c>
      <c r="Z581" s="0" t="n">
        <f aca="false">IF(B581&lt;2010, 0, metadata!$H$25*(denatran!M581 + denatran!N581))</f>
        <v>0</v>
      </c>
      <c r="AA581" s="0" t="n">
        <f aca="false">IF(B581&lt;2010, 0, metadata!$H$26*(denatran!M581 + denatran!N581))</f>
        <v>0</v>
      </c>
      <c r="AB581" s="0" t="n">
        <f aca="false">IF(B581&lt;2010, 0, metadata!$H$27*(denatran!M581 + denatran!N581))</f>
        <v>0</v>
      </c>
    </row>
    <row r="582" customFormat="false" ht="12.8" hidden="false" customHeight="false" outlineLevel="0" collapsed="false">
      <c r="A582" s="0" t="str">
        <f aca="false">denatran!A582</f>
        <v>PARAÍBA</v>
      </c>
      <c r="B582" s="0" t="n">
        <f aca="false">denatran!B582</f>
        <v>1998</v>
      </c>
      <c r="C582" s="0" t="n">
        <f aca="false">metadata!$H$2*denatran!$D582</f>
        <v>32344.155154732</v>
      </c>
      <c r="D582" s="0" t="n">
        <f aca="false">IF(B582&gt;2006, 0, metadata!$H$3*denatran!D582)</f>
        <v>2461.83766316589</v>
      </c>
      <c r="E582" s="0" t="n">
        <f aca="false">IF(B582&lt;2003, 0, metadata!$H$4*denatran!D582)</f>
        <v>0</v>
      </c>
      <c r="F582" s="0" t="n">
        <f aca="false">IF(B582&lt;2003, 0, metadata!$H$5*denatran!D582)</f>
        <v>0</v>
      </c>
      <c r="G582" s="0" t="n">
        <f aca="false">IF(B582&lt;2003, 0, metadata!$H$6*(denatran!H582 + denatran!I582 + denatran!X582))</f>
        <v>0</v>
      </c>
      <c r="H582" s="0" t="n">
        <f aca="false">IF(B582&gt;2006, 0, metadata!$H$7*(denatran!H582 + denatran!I582 + denatran!X582))</f>
        <v>226.574840942356</v>
      </c>
      <c r="I582" s="0" t="n">
        <f aca="false">IF(B582&lt;2003, 0, metadata!$H$8*(denatran!H582 + denatran!I582 + denatran!X582))</f>
        <v>0</v>
      </c>
      <c r="J582" s="0" t="n">
        <f aca="false">IF(B582&lt;2003, 0, metadata!$H$9*(denatran!H582 + denatran!I582 + denatran!X582))</f>
        <v>0</v>
      </c>
      <c r="K582" s="0" t="n">
        <f aca="false">metadata!$H$10*(denatran!H582 + denatran!I582 + denatran!X582)</f>
        <v>4980.62768402859</v>
      </c>
      <c r="L582" s="5" t="n">
        <f aca="false">metadata!$H$11*(denatran!G582 + denatran!F582)</f>
        <v>932.740699324155</v>
      </c>
      <c r="M582" s="0" t="n">
        <f aca="false">metadata!$H$12*(denatran!G582 + denatran!F582)</f>
        <v>3086.24462334532</v>
      </c>
      <c r="N582" s="0" t="n">
        <f aca="false">metadata!$H$13*(denatran!G582 + denatran!F582)</f>
        <v>1759.66151728342</v>
      </c>
      <c r="O582" s="0" t="n">
        <f aca="false">metadata!$H$14*(denatran!G582 + denatran!F582)</f>
        <v>3245.91588255951</v>
      </c>
      <c r="P582" s="0" t="n">
        <f aca="false">metadata!$H$15*(denatran!G582 + denatran!F582)</f>
        <v>3604.43727748759</v>
      </c>
      <c r="Q582" s="0" t="n">
        <f aca="false">metadata!$H$16*(denatran!L582 + denatran!O582)</f>
        <v>1399.04415624004</v>
      </c>
      <c r="R582" s="0" t="n">
        <f aca="false">metadata!$H$17*(denatran!L582 + denatran!O582)</f>
        <v>338.447125310117</v>
      </c>
      <c r="S582" s="0" t="n">
        <f aca="false">metadata!$H$18*(denatran!L582 + denatran!O582)</f>
        <v>633.50871844984</v>
      </c>
      <c r="T582" s="0" t="n">
        <f aca="false">metadata!$H$19*(denatran!M582 + denatran!N582)</f>
        <v>19005.2382908422</v>
      </c>
      <c r="U582" s="0" t="n">
        <f aca="false">metadata!$H$20*(denatran!M582 + denatran!N582)</f>
        <v>2715.03404154889</v>
      </c>
      <c r="V582" s="0" t="n">
        <f aca="false">metadata!$H$21*(denatran!M582 + denatran!N582)</f>
        <v>905.011347182962</v>
      </c>
      <c r="W582" s="0" t="n">
        <f aca="false">IF(B582&lt;2010, 0, metadata!$H$22*(denatran!M582 + denatran!N582))</f>
        <v>0</v>
      </c>
      <c r="X582" s="0" t="n">
        <f aca="false">IF(B582&lt;2010, 0, metadata!$H$23*(denatran!M582 + denatran!N582))</f>
        <v>0</v>
      </c>
      <c r="Y582" s="0" t="n">
        <f aca="false">IF(B582&lt;2010, 0, metadata!$H$24*(denatran!M582 + denatran!N582))</f>
        <v>0</v>
      </c>
      <c r="Z582" s="0" t="n">
        <f aca="false">IF(B582&lt;2010, 0, metadata!$H$25*(denatran!M582 + denatran!N582))</f>
        <v>0</v>
      </c>
      <c r="AA582" s="0" t="n">
        <f aca="false">IF(B582&lt;2010, 0, metadata!$H$26*(denatran!M582 + denatran!N582))</f>
        <v>0</v>
      </c>
      <c r="AB582" s="0" t="n">
        <f aca="false">IF(B582&lt;2010, 0, metadata!$H$27*(denatran!M582 + denatran!N582))</f>
        <v>0</v>
      </c>
    </row>
    <row r="583" customFormat="false" ht="12.8" hidden="false" customHeight="false" outlineLevel="0" collapsed="false">
      <c r="A583" s="0" t="str">
        <f aca="false">denatran!A583</f>
        <v>PARAÍBA</v>
      </c>
      <c r="B583" s="0" t="n">
        <f aca="false">denatran!B583</f>
        <v>1997</v>
      </c>
      <c r="C583" s="0" t="n">
        <f aca="false">metadata!$H$2*denatran!$D583</f>
        <v>30198.1770935257</v>
      </c>
      <c r="D583" s="0" t="n">
        <f aca="false">IF(B583&gt;2006, 0, metadata!$H$3*denatran!D583)</f>
        <v>2298.49904479322</v>
      </c>
      <c r="E583" s="0" t="n">
        <f aca="false">IF(B583&lt;2003, 0, metadata!$H$4*denatran!D583)</f>
        <v>0</v>
      </c>
      <c r="F583" s="0" t="n">
        <f aca="false">IF(B583&lt;2003, 0, metadata!$H$5*denatran!D583)</f>
        <v>0</v>
      </c>
      <c r="G583" s="0" t="n">
        <f aca="false">IF(B583&lt;2003, 0, metadata!$H$6*(denatran!H583 + denatran!I583 + denatran!X583))</f>
        <v>0</v>
      </c>
      <c r="H583" s="0" t="n">
        <f aca="false">IF(B583&gt;2006, 0, metadata!$H$7*(denatran!H583 + denatran!I583 + denatran!X583))</f>
        <v>211.541996969232</v>
      </c>
      <c r="I583" s="0" t="n">
        <f aca="false">IF(B583&lt;2003, 0, metadata!$H$8*(denatran!H583 + denatran!I583 + denatran!X583))</f>
        <v>0</v>
      </c>
      <c r="J583" s="0" t="n">
        <f aca="false">IF(B583&lt;2003, 0, metadata!$H$9*(denatran!H583 + denatran!I583 + denatran!X583))</f>
        <v>0</v>
      </c>
      <c r="K583" s="0" t="n">
        <f aca="false">metadata!$H$10*(denatran!H583 + denatran!I583 + denatran!X583)</f>
        <v>4650.17175807133</v>
      </c>
      <c r="L583" s="5" t="n">
        <f aca="false">metadata!$H$11*(denatran!G583 + denatran!F583)</f>
        <v>870.854987115313</v>
      </c>
      <c r="M583" s="0" t="n">
        <f aca="false">metadata!$H$12*(denatran!G583 + denatran!F583)</f>
        <v>2881.47769647613</v>
      </c>
      <c r="N583" s="0" t="n">
        <f aca="false">metadata!$H$13*(denatran!G583 + denatran!F583)</f>
        <v>1642.91105670796</v>
      </c>
      <c r="O583" s="0" t="n">
        <f aca="false">metadata!$H$14*(denatran!G583 + denatran!F583)</f>
        <v>3030.55504721938</v>
      </c>
      <c r="P583" s="0" t="n">
        <f aca="false">metadata!$H$15*(denatran!G583 + denatran!F583)</f>
        <v>3365.28917535047</v>
      </c>
      <c r="Q583" s="0" t="n">
        <f aca="false">metadata!$H$16*(denatran!L583 + denatran!O583)</f>
        <v>1306.22002614336</v>
      </c>
      <c r="R583" s="0" t="n">
        <f aca="false">metadata!$H$17*(denatran!L583 + denatran!O583)</f>
        <v>315.991751153047</v>
      </c>
      <c r="S583" s="0" t="n">
        <f aca="false">metadata!$H$18*(denatran!L583 + denatran!O583)</f>
        <v>591.476524228889</v>
      </c>
      <c r="T583" s="0" t="n">
        <f aca="false">metadata!$H$19*(denatran!M583 + denatran!N583)</f>
        <v>17744.27400765</v>
      </c>
      <c r="U583" s="0" t="n">
        <f aca="false">metadata!$H$20*(denatran!M583 + denatran!N583)</f>
        <v>2534.89628680714</v>
      </c>
      <c r="V583" s="0" t="n">
        <f aca="false">metadata!$H$21*(denatran!M583 + denatran!N583)</f>
        <v>844.965428935713</v>
      </c>
      <c r="W583" s="0" t="n">
        <f aca="false">IF(B583&lt;2010, 0, metadata!$H$22*(denatran!M583 + denatran!N583))</f>
        <v>0</v>
      </c>
      <c r="X583" s="0" t="n">
        <f aca="false">IF(B583&lt;2010, 0, metadata!$H$23*(denatran!M583 + denatran!N583))</f>
        <v>0</v>
      </c>
      <c r="Y583" s="0" t="n">
        <f aca="false">IF(B583&lt;2010, 0, metadata!$H$24*(denatran!M583 + denatran!N583))</f>
        <v>0</v>
      </c>
      <c r="Z583" s="0" t="n">
        <f aca="false">IF(B583&lt;2010, 0, metadata!$H$25*(denatran!M583 + denatran!N583))</f>
        <v>0</v>
      </c>
      <c r="AA583" s="0" t="n">
        <f aca="false">IF(B583&lt;2010, 0, metadata!$H$26*(denatran!M583 + denatran!N583))</f>
        <v>0</v>
      </c>
      <c r="AB583" s="0" t="n">
        <f aca="false">IF(B583&lt;2010, 0, metadata!$H$27*(denatran!M583 + denatran!N583))</f>
        <v>0</v>
      </c>
    </row>
    <row r="584" customFormat="false" ht="12.8" hidden="false" customHeight="false" outlineLevel="0" collapsed="false">
      <c r="A584" s="0" t="str">
        <f aca="false">denatran!A584</f>
        <v>PARAÍBA</v>
      </c>
      <c r="B584" s="0" t="n">
        <f aca="false">denatran!B584</f>
        <v>1996</v>
      </c>
      <c r="C584" s="0" t="n">
        <f aca="false">metadata!$H$2*denatran!$D584</f>
        <v>28194.5809191595</v>
      </c>
      <c r="D584" s="0" t="n">
        <f aca="false">IF(B584&gt;2006, 0, metadata!$H$3*denatran!D584)</f>
        <v>2145.99765775024</v>
      </c>
      <c r="E584" s="0" t="n">
        <f aca="false">IF(B584&lt;2003, 0, metadata!$H$4*denatran!D584)</f>
        <v>0</v>
      </c>
      <c r="F584" s="0" t="n">
        <f aca="false">IF(B584&lt;2003, 0, metadata!$H$5*denatran!D584)</f>
        <v>0</v>
      </c>
      <c r="G584" s="0" t="n">
        <f aca="false">IF(B584&lt;2003, 0, metadata!$H$6*(denatran!H584 + denatran!I584 + denatran!X584))</f>
        <v>0</v>
      </c>
      <c r="H584" s="0" t="n">
        <f aca="false">IF(B584&gt;2006, 0, metadata!$H$7*(denatran!H584 + denatran!I584 + denatran!X584))</f>
        <v>197.506555871822</v>
      </c>
      <c r="I584" s="0" t="n">
        <f aca="false">IF(B584&lt;2003, 0, metadata!$H$8*(denatran!H584 + denatran!I584 + denatran!X584))</f>
        <v>0</v>
      </c>
      <c r="J584" s="0" t="n">
        <f aca="false">IF(B584&lt;2003, 0, metadata!$H$9*(denatran!H584 + denatran!I584 + denatran!X584))</f>
        <v>0</v>
      </c>
      <c r="K584" s="0" t="n">
        <f aca="false">metadata!$H$10*(denatran!H584 + denatran!I584 + denatran!X584)</f>
        <v>4341.64100418637</v>
      </c>
      <c r="L584" s="5" t="n">
        <f aca="false">metadata!$H$11*(denatran!G584 + denatran!F584)</f>
        <v>813.075283552147</v>
      </c>
      <c r="M584" s="0" t="n">
        <f aca="false">metadata!$H$12*(denatran!G584 + denatran!F584)</f>
        <v>2690.29669666609</v>
      </c>
      <c r="N584" s="0" t="n">
        <f aca="false">metadata!$H$13*(denatran!G584 + denatran!F584)</f>
        <v>1533.90678476634</v>
      </c>
      <c r="O584" s="0" t="n">
        <f aca="false">metadata!$H$14*(denatran!G584 + denatran!F584)</f>
        <v>2829.48302621595</v>
      </c>
      <c r="P584" s="0" t="n">
        <f aca="false">metadata!$H$15*(denatran!G584 + denatran!F584)</f>
        <v>3142.00813105149</v>
      </c>
      <c r="Q584" s="0" t="n">
        <f aca="false">metadata!$H$16*(denatran!L584 + denatran!O584)</f>
        <v>1219.5546145473</v>
      </c>
      <c r="R584" s="0" t="n">
        <f aca="false">metadata!$H$17*(denatran!L584 + denatran!O584)</f>
        <v>295.026251752845</v>
      </c>
      <c r="S584" s="0" t="n">
        <f aca="false">metadata!$H$18*(denatran!L584 + denatran!O584)</f>
        <v>552.233092497824</v>
      </c>
      <c r="T584" s="0" t="n">
        <f aca="false">metadata!$H$19*(denatran!M584 + denatran!N584)</f>
        <v>16566.97249675</v>
      </c>
      <c r="U584" s="0" t="n">
        <f aca="false">metadata!$H$20*(denatran!M584 + denatran!N584)</f>
        <v>2366.71035667857</v>
      </c>
      <c r="V584" s="0" t="n">
        <f aca="false">metadata!$H$21*(denatran!M584 + denatran!N584)</f>
        <v>788.903452226191</v>
      </c>
      <c r="W584" s="0" t="n">
        <f aca="false">IF(B584&lt;2010, 0, metadata!$H$22*(denatran!M584 + denatran!N584))</f>
        <v>0</v>
      </c>
      <c r="X584" s="0" t="n">
        <f aca="false">IF(B584&lt;2010, 0, metadata!$H$23*(denatran!M584 + denatran!N584))</f>
        <v>0</v>
      </c>
      <c r="Y584" s="0" t="n">
        <f aca="false">IF(B584&lt;2010, 0, metadata!$H$24*(denatran!M584 + denatran!N584))</f>
        <v>0</v>
      </c>
      <c r="Z584" s="0" t="n">
        <f aca="false">IF(B584&lt;2010, 0, metadata!$H$25*(denatran!M584 + denatran!N584))</f>
        <v>0</v>
      </c>
      <c r="AA584" s="0" t="n">
        <f aca="false">IF(B584&lt;2010, 0, metadata!$H$26*(denatran!M584 + denatran!N584))</f>
        <v>0</v>
      </c>
      <c r="AB584" s="0" t="n">
        <f aca="false">IF(B584&lt;2010, 0, metadata!$H$27*(denatran!M584 + denatran!N584))</f>
        <v>0</v>
      </c>
    </row>
    <row r="585" customFormat="false" ht="12.8" hidden="false" customHeight="false" outlineLevel="0" collapsed="false">
      <c r="A585" s="0" t="str">
        <f aca="false">denatran!A585</f>
        <v>PARAÍBA</v>
      </c>
      <c r="B585" s="0" t="n">
        <f aca="false">denatran!B585</f>
        <v>1995</v>
      </c>
      <c r="C585" s="0" t="n">
        <f aca="false">metadata!$H$2*denatran!$D585</f>
        <v>26323.9198427465</v>
      </c>
      <c r="D585" s="0" t="n">
        <f aca="false">IF(B585&gt;2006, 0, metadata!$H$3*denatran!D585)</f>
        <v>2003.6144707138</v>
      </c>
      <c r="E585" s="0" t="n">
        <f aca="false">IF(B585&lt;2003, 0, metadata!$H$4*denatran!D585)</f>
        <v>0</v>
      </c>
      <c r="F585" s="0" t="n">
        <f aca="false">IF(B585&lt;2003, 0, metadata!$H$5*denatran!D585)</f>
        <v>0</v>
      </c>
      <c r="G585" s="0" t="n">
        <f aca="false">IF(B585&lt;2003, 0, metadata!$H$6*(denatran!H585 + denatran!I585 + denatran!X585))</f>
        <v>0</v>
      </c>
      <c r="H585" s="0" t="n">
        <f aca="false">IF(B585&gt;2006, 0, metadata!$H$7*(denatran!H585 + denatran!I585 + denatran!X585))</f>
        <v>184.402341715734</v>
      </c>
      <c r="I585" s="0" t="n">
        <f aca="false">IF(B585&lt;2003, 0, metadata!$H$8*(denatran!H585 + denatran!I585 + denatran!X585))</f>
        <v>0</v>
      </c>
      <c r="J585" s="0" t="n">
        <f aca="false">IF(B585&lt;2003, 0, metadata!$H$9*(denatran!H585 + denatran!I585 + denatran!X585))</f>
        <v>0</v>
      </c>
      <c r="K585" s="0" t="n">
        <f aca="false">metadata!$H$10*(denatran!H585 + denatran!I585 + denatran!X585)</f>
        <v>4053.58072559675</v>
      </c>
      <c r="L585" s="5" t="n">
        <f aca="false">metadata!$H$11*(denatran!G585 + denatran!F585)</f>
        <v>759.129162150465</v>
      </c>
      <c r="M585" s="0" t="n">
        <f aca="false">metadata!$H$12*(denatran!G585 + denatran!F585)</f>
        <v>2511.80022144322</v>
      </c>
      <c r="N585" s="0" t="n">
        <f aca="false">metadata!$H$13*(denatran!G585 + denatran!F585)</f>
        <v>1432.13475540596</v>
      </c>
      <c r="O585" s="0" t="n">
        <f aca="false">metadata!$H$14*(denatran!G585 + denatran!F585)</f>
        <v>2641.7517817371</v>
      </c>
      <c r="P585" s="0" t="n">
        <f aca="false">metadata!$H$15*(denatran!G585 + denatran!F585)</f>
        <v>2933.54139308564</v>
      </c>
      <c r="Q585" s="0" t="n">
        <f aca="false">metadata!$H$16*(denatran!L585 + denatran!O585)</f>
        <v>1138.63930126299</v>
      </c>
      <c r="R585" s="0" t="n">
        <f aca="false">metadata!$H$17*(denatran!L585 + denatran!O585)</f>
        <v>275.451776528102</v>
      </c>
      <c r="S585" s="0" t="n">
        <f aca="false">metadata!$H$18*(denatran!L585 + denatran!O585)</f>
        <v>515.593393748448</v>
      </c>
      <c r="T585" s="0" t="n">
        <f aca="false">metadata!$H$19*(denatran!M585 + denatran!N585)</f>
        <v>15467.7828796908</v>
      </c>
      <c r="U585" s="0" t="n">
        <f aca="false">metadata!$H$20*(denatran!M585 + denatran!N585)</f>
        <v>2209.68326852725</v>
      </c>
      <c r="V585" s="0" t="n">
        <f aca="false">metadata!$H$21*(denatran!M585 + denatran!N585)</f>
        <v>736.561089509084</v>
      </c>
      <c r="W585" s="0" t="n">
        <f aca="false">IF(B585&lt;2010, 0, metadata!$H$22*(denatran!M585 + denatran!N585))</f>
        <v>0</v>
      </c>
      <c r="X585" s="0" t="n">
        <f aca="false">IF(B585&lt;2010, 0, metadata!$H$23*(denatran!M585 + denatran!N585))</f>
        <v>0</v>
      </c>
      <c r="Y585" s="0" t="n">
        <f aca="false">IF(B585&lt;2010, 0, metadata!$H$24*(denatran!M585 + denatran!N585))</f>
        <v>0</v>
      </c>
      <c r="Z585" s="0" t="n">
        <f aca="false">IF(B585&lt;2010, 0, metadata!$H$25*(denatran!M585 + denatran!N585))</f>
        <v>0</v>
      </c>
      <c r="AA585" s="0" t="n">
        <f aca="false">IF(B585&lt;2010, 0, metadata!$H$26*(denatran!M585 + denatran!N585))</f>
        <v>0</v>
      </c>
      <c r="AB585" s="0" t="n">
        <f aca="false">IF(B585&lt;2010, 0, metadata!$H$27*(denatran!M585 + denatran!N585))</f>
        <v>0</v>
      </c>
    </row>
    <row r="586" customFormat="false" ht="12.8" hidden="false" customHeight="false" outlineLevel="0" collapsed="false">
      <c r="A586" s="0" t="str">
        <f aca="false">denatran!A586</f>
        <v>PARAÍBA</v>
      </c>
      <c r="B586" s="0" t="n">
        <f aca="false">denatran!B586</f>
        <v>1994</v>
      </c>
      <c r="C586" s="0" t="n">
        <f aca="false">metadata!$H$2*denatran!$D586</f>
        <v>24577.3738533014</v>
      </c>
      <c r="D586" s="0" t="n">
        <f aca="false">IF(B586&gt;2006, 0, metadata!$H$3*denatran!D586)</f>
        <v>1870.67815883</v>
      </c>
      <c r="E586" s="0" t="n">
        <f aca="false">IF(B586&lt;2003, 0, metadata!$H$4*denatran!D586)</f>
        <v>0</v>
      </c>
      <c r="F586" s="0" t="n">
        <f aca="false">IF(B586&lt;2003, 0, metadata!$H$5*denatran!D586)</f>
        <v>0</v>
      </c>
      <c r="G586" s="0" t="n">
        <f aca="false">IF(B586&lt;2003, 0, metadata!$H$6*(denatran!H586 + denatran!I586 + denatran!X586))</f>
        <v>0</v>
      </c>
      <c r="H586" s="0" t="n">
        <f aca="false">IF(B586&gt;2006, 0, metadata!$H$7*(denatran!H586 + denatran!I586 + denatran!X586))</f>
        <v>172.167569223952</v>
      </c>
      <c r="I586" s="0" t="n">
        <f aca="false">IF(B586&lt;2003, 0, metadata!$H$8*(denatran!H586 + denatran!I586 + denatran!X586))</f>
        <v>0</v>
      </c>
      <c r="J586" s="0" t="n">
        <f aca="false">IF(B586&lt;2003, 0, metadata!$H$9*(denatran!H586 + denatran!I586 + denatran!X586))</f>
        <v>0</v>
      </c>
      <c r="K586" s="0" t="n">
        <f aca="false">metadata!$H$10*(denatran!H586 + denatran!I586 + denatran!X586)</f>
        <v>3784.63274210965</v>
      </c>
      <c r="L586" s="5" t="n">
        <f aca="false">metadata!$H$11*(denatran!G586 + denatran!F586)</f>
        <v>708.762271446305</v>
      </c>
      <c r="M586" s="0" t="n">
        <f aca="false">metadata!$H$12*(denatran!G586 + denatran!F586)</f>
        <v>2345.14667481127</v>
      </c>
      <c r="N586" s="0" t="n">
        <f aca="false">metadata!$H$13*(denatran!G586 + denatran!F586)</f>
        <v>1337.11512199492</v>
      </c>
      <c r="O586" s="0" t="n">
        <f aca="false">metadata!$H$14*(denatran!G586 + denatran!F586)</f>
        <v>2466.47617661958</v>
      </c>
      <c r="P586" s="0" t="n">
        <f aca="false">metadata!$H$15*(denatran!G586 + denatran!F586)</f>
        <v>2738.90605816698</v>
      </c>
      <c r="Q586" s="0" t="n">
        <f aca="false">metadata!$H$16*(denatran!L586 + denatran!O586)</f>
        <v>1063.09257733565</v>
      </c>
      <c r="R586" s="0" t="n">
        <f aca="false">metadata!$H$17*(denatran!L586 + denatran!O586)</f>
        <v>257.176033460406</v>
      </c>
      <c r="S586" s="0" t="n">
        <f aca="false">metadata!$H$18*(denatran!L586 + denatran!O586)</f>
        <v>481.384674856462</v>
      </c>
      <c r="T586" s="0" t="n">
        <f aca="false">metadata!$H$19*(denatran!M586 + denatran!N586)</f>
        <v>14441.5225690868</v>
      </c>
      <c r="U586" s="0" t="n">
        <f aca="false">metadata!$H$20*(denatran!M586 + denatran!N586)</f>
        <v>2063.07465272669</v>
      </c>
      <c r="V586" s="0" t="n">
        <f aca="false">metadata!$H$21*(denatran!M586 + denatran!N586)</f>
        <v>687.691550908896</v>
      </c>
      <c r="W586" s="0" t="n">
        <f aca="false">IF(B586&lt;2010, 0, metadata!$H$22*(denatran!M586 + denatran!N586))</f>
        <v>0</v>
      </c>
      <c r="X586" s="0" t="n">
        <f aca="false">IF(B586&lt;2010, 0, metadata!$H$23*(denatran!M586 + denatran!N586))</f>
        <v>0</v>
      </c>
      <c r="Y586" s="0" t="n">
        <f aca="false">IF(B586&lt;2010, 0, metadata!$H$24*(denatran!M586 + denatran!N586))</f>
        <v>0</v>
      </c>
      <c r="Z586" s="0" t="n">
        <f aca="false">IF(B586&lt;2010, 0, metadata!$H$25*(denatran!M586 + denatran!N586))</f>
        <v>0</v>
      </c>
      <c r="AA586" s="0" t="n">
        <f aca="false">IF(B586&lt;2010, 0, metadata!$H$26*(denatran!M586 + denatran!N586))</f>
        <v>0</v>
      </c>
      <c r="AB586" s="0" t="n">
        <f aca="false">IF(B586&lt;2010, 0, metadata!$H$27*(denatran!M586 + denatran!N586))</f>
        <v>0</v>
      </c>
    </row>
    <row r="587" customFormat="false" ht="12.8" hidden="false" customHeight="false" outlineLevel="0" collapsed="false">
      <c r="A587" s="0" t="str">
        <f aca="false">denatran!A587</f>
        <v>PARAÍBA</v>
      </c>
      <c r="B587" s="0" t="n">
        <f aca="false">denatran!B587</f>
        <v>1993</v>
      </c>
      <c r="C587" s="0" t="n">
        <f aca="false">metadata!$H$2*denatran!$D587</f>
        <v>22946.7081321245</v>
      </c>
      <c r="D587" s="0" t="n">
        <f aca="false">IF(B587&gt;2006, 0, metadata!$H$3*denatran!D587)</f>
        <v>1746.56193847359</v>
      </c>
      <c r="E587" s="0" t="n">
        <f aca="false">IF(B587&lt;2003, 0, metadata!$H$4*denatran!D587)</f>
        <v>0</v>
      </c>
      <c r="F587" s="0" t="n">
        <f aca="false">IF(B587&lt;2003, 0, metadata!$H$5*denatran!D587)</f>
        <v>0</v>
      </c>
      <c r="G587" s="0" t="n">
        <f aca="false">IF(B587&lt;2003, 0, metadata!$H$6*(denatran!H587 + denatran!I587 + denatran!X587))</f>
        <v>0</v>
      </c>
      <c r="H587" s="0" t="n">
        <f aca="false">IF(B587&gt;2006, 0, metadata!$H$7*(denatran!H587 + denatran!I587 + denatran!X587))</f>
        <v>160.744552464408</v>
      </c>
      <c r="I587" s="0" t="n">
        <f aca="false">IF(B587&lt;2003, 0, metadata!$H$8*(denatran!H587 + denatran!I587 + denatran!X587))</f>
        <v>0</v>
      </c>
      <c r="J587" s="0" t="n">
        <f aca="false">IF(B587&lt;2003, 0, metadata!$H$9*(denatran!H587 + denatran!I587 + denatran!X587))</f>
        <v>0</v>
      </c>
      <c r="K587" s="0" t="n">
        <f aca="false">metadata!$H$10*(denatran!H587 + denatran!I587 + denatran!X587)</f>
        <v>3533.52898640985</v>
      </c>
      <c r="L587" s="5" t="n">
        <f aca="false">metadata!$H$11*(denatran!G587 + denatran!F587)</f>
        <v>661.737135749972</v>
      </c>
      <c r="M587" s="0" t="n">
        <f aca="false">metadata!$H$12*(denatran!G587 + denatran!F587)</f>
        <v>2189.55029919471</v>
      </c>
      <c r="N587" s="0" t="n">
        <f aca="false">metadata!$H$13*(denatran!G587 + denatran!F587)</f>
        <v>1248.39987488517</v>
      </c>
      <c r="O587" s="0" t="n">
        <f aca="false">metadata!$H$14*(denatran!G587 + denatran!F587)</f>
        <v>2302.82980100111</v>
      </c>
      <c r="P587" s="0" t="n">
        <f aca="false">metadata!$H$15*(denatran!G587 + denatran!F587)</f>
        <v>2557.18443692156</v>
      </c>
      <c r="Q587" s="0" t="n">
        <f aca="false">metadata!$H$16*(denatran!L587 + denatran!O587)</f>
        <v>992.558246261619</v>
      </c>
      <c r="R587" s="0" t="n">
        <f aca="false">metadata!$H$17*(denatran!L587 + denatran!O587)</f>
        <v>240.112853945161</v>
      </c>
      <c r="S587" s="0" t="n">
        <f aca="false">metadata!$H$18*(denatran!L587 + denatran!O587)</f>
        <v>449.445644564869</v>
      </c>
      <c r="T587" s="0" t="n">
        <f aca="false">metadata!$H$19*(denatran!M587 + denatran!N587)</f>
        <v>13483.352833151</v>
      </c>
      <c r="U587" s="0" t="n">
        <f aca="false">metadata!$H$20*(denatran!M587 + denatran!N587)</f>
        <v>1926.19326187872</v>
      </c>
      <c r="V587" s="0" t="n">
        <f aca="false">metadata!$H$21*(denatran!M587 + denatran!N587)</f>
        <v>642.064420626239</v>
      </c>
      <c r="W587" s="0" t="n">
        <f aca="false">IF(B587&lt;2010, 0, metadata!$H$22*(denatran!M587 + denatran!N587))</f>
        <v>0</v>
      </c>
      <c r="X587" s="0" t="n">
        <f aca="false">IF(B587&lt;2010, 0, metadata!$H$23*(denatran!M587 + denatran!N587))</f>
        <v>0</v>
      </c>
      <c r="Y587" s="0" t="n">
        <f aca="false">IF(B587&lt;2010, 0, metadata!$H$24*(denatran!M587 + denatran!N587))</f>
        <v>0</v>
      </c>
      <c r="Z587" s="0" t="n">
        <f aca="false">IF(B587&lt;2010, 0, metadata!$H$25*(denatran!M587 + denatran!N587))</f>
        <v>0</v>
      </c>
      <c r="AA587" s="0" t="n">
        <f aca="false">IF(B587&lt;2010, 0, metadata!$H$26*(denatran!M587 + denatran!N587))</f>
        <v>0</v>
      </c>
      <c r="AB587" s="0" t="n">
        <f aca="false">IF(B587&lt;2010, 0, metadata!$H$27*(denatran!M587 + denatran!N587))</f>
        <v>0</v>
      </c>
    </row>
    <row r="588" customFormat="false" ht="12.8" hidden="false" customHeight="false" outlineLevel="0" collapsed="false">
      <c r="A588" s="0" t="str">
        <f aca="false">denatran!A588</f>
        <v>PARAÍBA</v>
      </c>
      <c r="B588" s="0" t="n">
        <f aca="false">denatran!B588</f>
        <v>1992</v>
      </c>
      <c r="C588" s="0" t="n">
        <f aca="false">metadata!$H$2*denatran!$D588</f>
        <v>21424.2342263178</v>
      </c>
      <c r="D588" s="0" t="n">
        <f aca="false">IF(B588&gt;2006, 0, metadata!$H$3*denatran!D588)</f>
        <v>1630.68061201532</v>
      </c>
      <c r="E588" s="0" t="n">
        <f aca="false">IF(B588&lt;2003, 0, metadata!$H$4*denatran!D588)</f>
        <v>0</v>
      </c>
      <c r="F588" s="0" t="n">
        <f aca="false">IF(B588&lt;2003, 0, metadata!$H$5*denatran!D588)</f>
        <v>0</v>
      </c>
      <c r="G588" s="0" t="n">
        <f aca="false">IF(B588&lt;2003, 0, metadata!$H$6*(denatran!H588 + denatran!I588 + denatran!X588))</f>
        <v>0</v>
      </c>
      <c r="H588" s="0" t="n">
        <f aca="false">IF(B588&gt;2006, 0, metadata!$H$7*(denatran!H588 + denatran!I588 + denatran!X588))</f>
        <v>150.079432865618</v>
      </c>
      <c r="I588" s="0" t="n">
        <f aca="false">IF(B588&lt;2003, 0, metadata!$H$8*(denatran!H588 + denatran!I588 + denatran!X588))</f>
        <v>0</v>
      </c>
      <c r="J588" s="0" t="n">
        <f aca="false">IF(B588&lt;2003, 0, metadata!$H$9*(denatran!H588 + denatran!I588 + denatran!X588))</f>
        <v>0</v>
      </c>
      <c r="K588" s="0" t="n">
        <f aca="false">metadata!$H$10*(denatran!H588 + denatran!I588 + denatran!X588)</f>
        <v>3299.08552522819</v>
      </c>
      <c r="L588" s="5" t="n">
        <f aca="false">metadata!$H$11*(denatran!G588 + denatran!F588)</f>
        <v>617.832035467977</v>
      </c>
      <c r="M588" s="0" t="n">
        <f aca="false">metadata!$H$12*(denatran!G588 + denatran!F588)</f>
        <v>2044.27747065734</v>
      </c>
      <c r="N588" s="0" t="n">
        <f aca="false">metadata!$H$13*(denatran!G588 + denatran!F588)</f>
        <v>1165.57072908433</v>
      </c>
      <c r="O588" s="0" t="n">
        <f aca="false">metadata!$H$14*(denatran!G588 + denatran!F588)</f>
        <v>2150.04107586672</v>
      </c>
      <c r="P588" s="0" t="n">
        <f aca="false">metadata!$H$15*(denatran!G588 + denatran!F588)</f>
        <v>2387.51972705855</v>
      </c>
      <c r="Q588" s="0" t="n">
        <f aca="false">metadata!$H$16*(denatran!L588 + denatran!O588)</f>
        <v>926.70374455159</v>
      </c>
      <c r="R588" s="0" t="n">
        <f aca="false">metadata!$H$17*(denatran!L588 + denatran!O588)</f>
        <v>224.181786513816</v>
      </c>
      <c r="S588" s="0" t="n">
        <f aca="false">metadata!$H$18*(denatran!L588 + denatran!O588)</f>
        <v>419.625713009174</v>
      </c>
      <c r="T588" s="0" t="n">
        <f aca="false">metadata!$H$19*(denatran!M588 + denatran!N588)</f>
        <v>12588.7559814781</v>
      </c>
      <c r="U588" s="0" t="n">
        <f aca="false">metadata!$H$20*(denatran!M588 + denatran!N588)</f>
        <v>1798.39371163972</v>
      </c>
      <c r="V588" s="0" t="n">
        <f aca="false">metadata!$H$21*(denatran!M588 + denatran!N588)</f>
        <v>599.464570546573</v>
      </c>
      <c r="W588" s="0" t="n">
        <f aca="false">IF(B588&lt;2010, 0, metadata!$H$22*(denatran!M588 + denatran!N588))</f>
        <v>0</v>
      </c>
      <c r="X588" s="0" t="n">
        <f aca="false">IF(B588&lt;2010, 0, metadata!$H$23*(denatran!M588 + denatran!N588))</f>
        <v>0</v>
      </c>
      <c r="Y588" s="0" t="n">
        <f aca="false">IF(B588&lt;2010, 0, metadata!$H$24*(denatran!M588 + denatran!N588))</f>
        <v>0</v>
      </c>
      <c r="Z588" s="0" t="n">
        <f aca="false">IF(B588&lt;2010, 0, metadata!$H$25*(denatran!M588 + denatran!N588))</f>
        <v>0</v>
      </c>
      <c r="AA588" s="0" t="n">
        <f aca="false">IF(B588&lt;2010, 0, metadata!$H$26*(denatran!M588 + denatran!N588))</f>
        <v>0</v>
      </c>
      <c r="AB588" s="0" t="n">
        <f aca="false">IF(B588&lt;2010, 0, metadata!$H$27*(denatran!M588 + denatran!N588))</f>
        <v>0</v>
      </c>
    </row>
    <row r="589" customFormat="false" ht="12.8" hidden="false" customHeight="false" outlineLevel="0" collapsed="false">
      <c r="A589" s="0" t="str">
        <f aca="false">denatran!A589</f>
        <v>PARAÍBA</v>
      </c>
      <c r="B589" s="0" t="n">
        <f aca="false">denatran!B589</f>
        <v>1991</v>
      </c>
      <c r="C589" s="0" t="n">
        <f aca="false">metadata!$H$2*denatran!$D589</f>
        <v>20002.773798371</v>
      </c>
      <c r="D589" s="0" t="n">
        <f aca="false">IF(B589&gt;2006, 0, metadata!$H$3*denatran!D589)</f>
        <v>1522.48780866404</v>
      </c>
      <c r="E589" s="0" t="n">
        <f aca="false">IF(B589&lt;2003, 0, metadata!$H$4*denatran!D589)</f>
        <v>0</v>
      </c>
      <c r="F589" s="0" t="n">
        <f aca="false">IF(B589&lt;2003, 0, metadata!$H$5*denatran!D589)</f>
        <v>0</v>
      </c>
      <c r="G589" s="0" t="n">
        <f aca="false">IF(B589&lt;2003, 0, metadata!$H$6*(denatran!H589 + denatran!I589 + denatran!X589))</f>
        <v>0</v>
      </c>
      <c r="H589" s="0" t="n">
        <f aca="false">IF(B589&gt;2006, 0, metadata!$H$7*(denatran!H589 + denatran!I589 + denatran!X589))</f>
        <v>140.121925278014</v>
      </c>
      <c r="I589" s="0" t="n">
        <f aca="false">IF(B589&lt;2003, 0, metadata!$H$8*(denatran!H589 + denatran!I589 + denatran!X589))</f>
        <v>0</v>
      </c>
      <c r="J589" s="0" t="n">
        <f aca="false">IF(B589&lt;2003, 0, metadata!$H$9*(denatran!H589 + denatran!I589 + denatran!X589))</f>
        <v>0</v>
      </c>
      <c r="K589" s="0" t="n">
        <f aca="false">metadata!$H$10*(denatran!H589 + denatran!I589 + denatran!X589)</f>
        <v>3080.19697719491</v>
      </c>
      <c r="L589" s="5" t="n">
        <f aca="false">metadata!$H$11*(denatran!G589 + denatran!F589)</f>
        <v>576.839961713634</v>
      </c>
      <c r="M589" s="0" t="n">
        <f aca="false">metadata!$H$12*(denatran!G589 + denatran!F589)</f>
        <v>1908.64323992657</v>
      </c>
      <c r="N589" s="0" t="n">
        <f aca="false">metadata!$H$13*(denatran!G589 + denatran!F589)</f>
        <v>1088.23715207689</v>
      </c>
      <c r="O589" s="0" t="n">
        <f aca="false">metadata!$H$14*(denatran!G589 + denatran!F589)</f>
        <v>2007.3896151181</v>
      </c>
      <c r="P589" s="0" t="n">
        <f aca="false">metadata!$H$15*(denatran!G589 + denatran!F589)</f>
        <v>2229.1119736189</v>
      </c>
      <c r="Q589" s="0" t="n">
        <f aca="false">metadata!$H$16*(denatran!L589 + denatran!O589)</f>
        <v>865.218573721443</v>
      </c>
      <c r="R589" s="0" t="n">
        <f aca="false">metadata!$H$17*(denatran!L589 + denatran!O589)</f>
        <v>209.307717511884</v>
      </c>
      <c r="S589" s="0" t="n">
        <f aca="false">metadata!$H$18*(denatran!L589 + denatran!O589)</f>
        <v>391.784281698701</v>
      </c>
      <c r="T589" s="0" t="n">
        <f aca="false">metadata!$H$19*(denatran!M589 + denatran!N589)</f>
        <v>11753.5140645106</v>
      </c>
      <c r="U589" s="0" t="n">
        <f aca="false">metadata!$H$20*(denatran!M589 + denatran!N589)</f>
        <v>1679.07343778723</v>
      </c>
      <c r="V589" s="0" t="n">
        <f aca="false">metadata!$H$21*(denatran!M589 + denatran!N589)</f>
        <v>559.691145929077</v>
      </c>
      <c r="W589" s="0" t="n">
        <f aca="false">IF(B589&lt;2010, 0, metadata!$H$22*(denatran!M589 + denatran!N589))</f>
        <v>0</v>
      </c>
      <c r="X589" s="0" t="n">
        <f aca="false">IF(B589&lt;2010, 0, metadata!$H$23*(denatran!M589 + denatran!N589))</f>
        <v>0</v>
      </c>
      <c r="Y589" s="0" t="n">
        <f aca="false">IF(B589&lt;2010, 0, metadata!$H$24*(denatran!M589 + denatran!N589))</f>
        <v>0</v>
      </c>
      <c r="Z589" s="0" t="n">
        <f aca="false">IF(B589&lt;2010, 0, metadata!$H$25*(denatran!M589 + denatran!N589))</f>
        <v>0</v>
      </c>
      <c r="AA589" s="0" t="n">
        <f aca="false">IF(B589&lt;2010, 0, metadata!$H$26*(denatran!M589 + denatran!N589))</f>
        <v>0</v>
      </c>
      <c r="AB589" s="0" t="n">
        <f aca="false">IF(B589&lt;2010, 0, metadata!$H$27*(denatran!M589 + denatran!N589))</f>
        <v>0</v>
      </c>
    </row>
    <row r="590" customFormat="false" ht="12.8" hidden="false" customHeight="false" outlineLevel="0" collapsed="false">
      <c r="A590" s="0" t="str">
        <f aca="false">denatran!A590</f>
        <v>PARAÍBA</v>
      </c>
      <c r="B590" s="0" t="n">
        <f aca="false">denatran!B590</f>
        <v>1990</v>
      </c>
      <c r="C590" s="0" t="n">
        <f aca="false">metadata!$H$2*denatran!$D590</f>
        <v>18675.6247808986</v>
      </c>
      <c r="D590" s="0" t="n">
        <f aca="false">IF(B590&gt;2006, 0, metadata!$H$3*denatran!D590)</f>
        <v>1421.47340837388</v>
      </c>
      <c r="E590" s="0" t="n">
        <f aca="false">IF(B590&lt;2003, 0, metadata!$H$4*denatran!D590)</f>
        <v>0</v>
      </c>
      <c r="F590" s="0" t="n">
        <f aca="false">IF(B590&lt;2003, 0, metadata!$H$5*denatran!D590)</f>
        <v>0</v>
      </c>
      <c r="G590" s="0" t="n">
        <f aca="false">IF(B590&lt;2003, 0, metadata!$H$6*(denatran!H590 + denatran!I590 + denatran!X590))</f>
        <v>0</v>
      </c>
      <c r="H590" s="0" t="n">
        <f aca="false">IF(B590&gt;2006, 0, metadata!$H$7*(denatran!H590 + denatran!I590 + denatran!X590))</f>
        <v>130.825080883653</v>
      </c>
      <c r="I590" s="0" t="n">
        <f aca="false">IF(B590&lt;2003, 0, metadata!$H$8*(denatran!H590 + denatran!I590 + denatran!X590))</f>
        <v>0</v>
      </c>
      <c r="J590" s="0" t="n">
        <f aca="false">IF(B590&lt;2003, 0, metadata!$H$9*(denatran!H590 + denatran!I590 + denatran!X590))</f>
        <v>0</v>
      </c>
      <c r="K590" s="0" t="n">
        <f aca="false">metadata!$H$10*(denatran!H590 + denatran!I590 + denatran!X590)</f>
        <v>2875.8313010586</v>
      </c>
      <c r="L590" s="5" t="n">
        <f aca="false">metadata!$H$11*(denatran!G590 + denatran!F590)</f>
        <v>538.567640277425</v>
      </c>
      <c r="M590" s="0" t="n">
        <f aca="false">metadata!$H$12*(denatran!G590 + denatran!F590)</f>
        <v>1782.00810291471</v>
      </c>
      <c r="N590" s="0" t="n">
        <f aca="false">metadata!$H$13*(denatran!G590 + denatran!F590)</f>
        <v>1016.03452249592</v>
      </c>
      <c r="O590" s="0" t="n">
        <f aca="false">metadata!$H$14*(denatran!G590 + denatran!F590)</f>
        <v>1874.20282901321</v>
      </c>
      <c r="P590" s="0" t="n">
        <f aca="false">metadata!$H$15*(denatran!G590 + denatran!F590)</f>
        <v>2081.21429725438</v>
      </c>
      <c r="Q590" s="0" t="n">
        <f aca="false">metadata!$H$16*(denatran!L590 + denatran!O590)</f>
        <v>807.812836317827</v>
      </c>
      <c r="R590" s="0" t="n">
        <f aca="false">metadata!$H$17*(denatran!L590 + denatran!O590)</f>
        <v>195.420516944336</v>
      </c>
      <c r="S590" s="0" t="n">
        <f aca="false">metadata!$H$18*(denatran!L590 + denatran!O590)</f>
        <v>365.790080606457</v>
      </c>
      <c r="T590" s="0" t="n">
        <f aca="false">metadata!$H$19*(denatran!M590 + denatran!N590)</f>
        <v>10973.688986259</v>
      </c>
      <c r="U590" s="0" t="n">
        <f aca="false">metadata!$H$20*(denatran!M590 + denatran!N590)</f>
        <v>1567.66985517986</v>
      </c>
      <c r="V590" s="0" t="n">
        <f aca="false">metadata!$H$21*(denatran!M590 + denatran!N590)</f>
        <v>522.556618393288</v>
      </c>
      <c r="W590" s="0" t="n">
        <f aca="false">IF(B590&lt;2010, 0, metadata!$H$22*(denatran!M590 + denatran!N590))</f>
        <v>0</v>
      </c>
      <c r="X590" s="0" t="n">
        <f aca="false">IF(B590&lt;2010, 0, metadata!$H$23*(denatran!M590 + denatran!N590))</f>
        <v>0</v>
      </c>
      <c r="Y590" s="0" t="n">
        <f aca="false">IF(B590&lt;2010, 0, metadata!$H$24*(denatran!M590 + denatran!N590))</f>
        <v>0</v>
      </c>
      <c r="Z590" s="0" t="n">
        <f aca="false">IF(B590&lt;2010, 0, metadata!$H$25*(denatran!M590 + denatran!N590))</f>
        <v>0</v>
      </c>
      <c r="AA590" s="0" t="n">
        <f aca="false">IF(B590&lt;2010, 0, metadata!$H$26*(denatran!M590 + denatran!N590))</f>
        <v>0</v>
      </c>
      <c r="AB590" s="0" t="n">
        <f aca="false">IF(B590&lt;2010, 0, metadata!$H$27*(denatran!M590 + denatran!N590))</f>
        <v>0</v>
      </c>
    </row>
    <row r="591" customFormat="false" ht="12.8" hidden="false" customHeight="false" outlineLevel="0" collapsed="false">
      <c r="A591" s="0" t="str">
        <f aca="false">denatran!A591</f>
        <v>PARAÍBA</v>
      </c>
      <c r="B591" s="0" t="n">
        <f aca="false">denatran!B591</f>
        <v>1989</v>
      </c>
      <c r="C591" s="0" t="n">
        <f aca="false">metadata!$H$2*denatran!$D591</f>
        <v>17436.5297769512</v>
      </c>
      <c r="D591" s="0" t="n">
        <f aca="false">IF(B591&gt;2006, 0, metadata!$H$3*denatran!D591)</f>
        <v>1327.16113667084</v>
      </c>
      <c r="E591" s="0" t="n">
        <f aca="false">IF(B591&lt;2003, 0, metadata!$H$4*denatran!D591)</f>
        <v>0</v>
      </c>
      <c r="F591" s="0" t="n">
        <f aca="false">IF(B591&lt;2003, 0, metadata!$H$5*denatran!D591)</f>
        <v>0</v>
      </c>
      <c r="G591" s="0" t="n">
        <f aca="false">IF(B591&lt;2003, 0, metadata!$H$6*(denatran!H591 + denatran!I591 + denatran!X591))</f>
        <v>0</v>
      </c>
      <c r="H591" s="0" t="n">
        <f aca="false">IF(B591&gt;2006, 0, metadata!$H$7*(denatran!H591 + denatran!I591 + denatran!X591))</f>
        <v>122.145065836458</v>
      </c>
      <c r="I591" s="0" t="n">
        <f aca="false">IF(B591&lt;2003, 0, metadata!$H$8*(denatran!H591 + denatran!I591 + denatran!X591))</f>
        <v>0</v>
      </c>
      <c r="J591" s="0" t="n">
        <f aca="false">IF(B591&lt;2003, 0, metadata!$H$9*(denatran!H591 + denatran!I591 + denatran!X591))</f>
        <v>0</v>
      </c>
      <c r="K591" s="0" t="n">
        <f aca="false">metadata!$H$10*(denatran!H591 + denatran!I591 + denatran!X591)</f>
        <v>2685.02492969789</v>
      </c>
      <c r="L591" s="5" t="n">
        <f aca="false">metadata!$H$11*(denatran!G591 + denatran!F591)</f>
        <v>502.834620355218</v>
      </c>
      <c r="M591" s="0" t="n">
        <f aca="false">metadata!$H$12*(denatran!G591 + denatran!F591)</f>
        <v>1663.77498551058</v>
      </c>
      <c r="N591" s="0" t="n">
        <f aca="false">metadata!$H$13*(denatran!G591 + denatran!F591)</f>
        <v>948.622410963751</v>
      </c>
      <c r="O591" s="0" t="n">
        <f aca="false">metadata!$H$14*(denatran!G591 + denatran!F591)</f>
        <v>1749.85275296169</v>
      </c>
      <c r="P591" s="0" t="n">
        <f aca="false">metadata!$H$15*(denatran!G591 + denatran!F591)</f>
        <v>1943.12937275378</v>
      </c>
      <c r="Q591" s="0" t="n">
        <f aca="false">metadata!$H$16*(denatran!L591 + denatran!O591)</f>
        <v>754.215869075812</v>
      </c>
      <c r="R591" s="0" t="n">
        <f aca="false">metadata!$H$17*(denatran!L591 + denatran!O591)</f>
        <v>182.454707818517</v>
      </c>
      <c r="S591" s="0" t="n">
        <f aca="false">metadata!$H$18*(denatran!L591 + denatran!O591)</f>
        <v>341.520549241886</v>
      </c>
      <c r="T591" s="0" t="n">
        <f aca="false">metadata!$H$19*(denatran!M591 + denatran!N591)</f>
        <v>10245.6039365072</v>
      </c>
      <c r="U591" s="0" t="n">
        <f aca="false">metadata!$H$20*(denatran!M591 + denatran!N591)</f>
        <v>1463.65770521532</v>
      </c>
      <c r="V591" s="0" t="n">
        <f aca="false">metadata!$H$21*(denatran!M591 + denatran!N591)</f>
        <v>487.88590173844</v>
      </c>
      <c r="W591" s="0" t="n">
        <f aca="false">IF(B591&lt;2010, 0, metadata!$H$22*(denatran!M591 + denatran!N591))</f>
        <v>0</v>
      </c>
      <c r="X591" s="0" t="n">
        <f aca="false">IF(B591&lt;2010, 0, metadata!$H$23*(denatran!M591 + denatran!N591))</f>
        <v>0</v>
      </c>
      <c r="Y591" s="0" t="n">
        <f aca="false">IF(B591&lt;2010, 0, metadata!$H$24*(denatran!M591 + denatran!N591))</f>
        <v>0</v>
      </c>
      <c r="Z591" s="0" t="n">
        <f aca="false">IF(B591&lt;2010, 0, metadata!$H$25*(denatran!M591 + denatran!N591))</f>
        <v>0</v>
      </c>
      <c r="AA591" s="0" t="n">
        <f aca="false">IF(B591&lt;2010, 0, metadata!$H$26*(denatran!M591 + denatran!N591))</f>
        <v>0</v>
      </c>
      <c r="AB591" s="0" t="n">
        <f aca="false">IF(B591&lt;2010, 0, metadata!$H$27*(denatran!M591 + denatran!N591))</f>
        <v>0</v>
      </c>
    </row>
    <row r="592" customFormat="false" ht="12.8" hidden="false" customHeight="false" outlineLevel="0" collapsed="false">
      <c r="A592" s="0" t="str">
        <f aca="false">denatran!A592</f>
        <v>PARAÍBA</v>
      </c>
      <c r="B592" s="0" t="n">
        <f aca="false">denatran!B592</f>
        <v>1988</v>
      </c>
      <c r="C592" s="0" t="n">
        <f aca="false">metadata!$H$2*denatran!$D592</f>
        <v>16279.6465569104</v>
      </c>
      <c r="D592" s="0" t="n">
        <f aca="false">IF(B592&gt;2006, 0, metadata!$H$3*denatran!D592)</f>
        <v>1239.10631905831</v>
      </c>
      <c r="E592" s="0" t="n">
        <f aca="false">IF(B592&lt;2003, 0, metadata!$H$4*denatran!D592)</f>
        <v>0</v>
      </c>
      <c r="F592" s="0" t="n">
        <f aca="false">IF(B592&lt;2003, 0, metadata!$H$5*denatran!D592)</f>
        <v>0</v>
      </c>
      <c r="G592" s="0" t="n">
        <f aca="false">IF(B592&lt;2003, 0, metadata!$H$6*(denatran!H592 + denatran!I592 + denatran!X592))</f>
        <v>0</v>
      </c>
      <c r="H592" s="0" t="n">
        <f aca="false">IF(B592&gt;2006, 0, metadata!$H$7*(denatran!H592 + denatran!I592 + denatran!X592))</f>
        <v>114.04095458929</v>
      </c>
      <c r="I592" s="0" t="n">
        <f aca="false">IF(B592&lt;2003, 0, metadata!$H$8*(denatran!H592 + denatran!I592 + denatran!X592))</f>
        <v>0</v>
      </c>
      <c r="J592" s="0" t="n">
        <f aca="false">IF(B592&lt;2003, 0, metadata!$H$9*(denatran!H592 + denatran!I592 + denatran!X592))</f>
        <v>0</v>
      </c>
      <c r="K592" s="0" t="n">
        <f aca="false">metadata!$H$10*(denatran!H592 + denatran!I592 + denatran!X592)</f>
        <v>2506.87822698272</v>
      </c>
      <c r="L592" s="5" t="n">
        <f aca="false">metadata!$H$11*(denatran!G592 + denatran!F592)</f>
        <v>469.472423737774</v>
      </c>
      <c r="M592" s="0" t="n">
        <f aca="false">metadata!$H$12*(denatran!G592 + denatran!F592)</f>
        <v>1553.3864284248</v>
      </c>
      <c r="N592" s="0" t="n">
        <f aca="false">metadata!$H$13*(denatran!G592 + denatran!F592)</f>
        <v>885.68297499586</v>
      </c>
      <c r="O592" s="0" t="n">
        <f aca="false">metadata!$H$14*(denatran!G592 + denatran!F592)</f>
        <v>1633.75308672423</v>
      </c>
      <c r="P592" s="0" t="n">
        <f aca="false">metadata!$H$15*(denatran!G592 + denatran!F592)</f>
        <v>1814.20614121267</v>
      </c>
      <c r="Q592" s="0" t="n">
        <f aca="false">metadata!$H$16*(denatran!L592 + denatran!O592)</f>
        <v>704.174966764176</v>
      </c>
      <c r="R592" s="0" t="n">
        <f aca="false">metadata!$H$17*(denatran!L592 + denatran!O592)</f>
        <v>170.349157425587</v>
      </c>
      <c r="S592" s="0" t="n">
        <f aca="false">metadata!$H$18*(denatran!L592 + denatran!O592)</f>
        <v>318.861258788384</v>
      </c>
      <c r="T592" s="0" t="n">
        <f aca="false">metadata!$H$19*(denatran!M592 + denatran!N592)</f>
        <v>9565.82605495894</v>
      </c>
      <c r="U592" s="0" t="n">
        <f aca="false">metadata!$H$20*(denatran!M592 + denatran!N592)</f>
        <v>1366.54657927985</v>
      </c>
      <c r="V592" s="0" t="n">
        <f aca="false">metadata!$H$21*(denatran!M592 + denatran!N592)</f>
        <v>455.515526426616</v>
      </c>
      <c r="W592" s="0" t="n">
        <f aca="false">IF(B592&lt;2010, 0, metadata!$H$22*(denatran!M592 + denatran!N592))</f>
        <v>0</v>
      </c>
      <c r="X592" s="0" t="n">
        <f aca="false">IF(B592&lt;2010, 0, metadata!$H$23*(denatran!M592 + denatran!N592))</f>
        <v>0</v>
      </c>
      <c r="Y592" s="0" t="n">
        <f aca="false">IF(B592&lt;2010, 0, metadata!$H$24*(denatran!M592 + denatran!N592))</f>
        <v>0</v>
      </c>
      <c r="Z592" s="0" t="n">
        <f aca="false">IF(B592&lt;2010, 0, metadata!$H$25*(denatran!M592 + denatran!N592))</f>
        <v>0</v>
      </c>
      <c r="AA592" s="0" t="n">
        <f aca="false">IF(B592&lt;2010, 0, metadata!$H$26*(denatran!M592 + denatran!N592))</f>
        <v>0</v>
      </c>
      <c r="AB592" s="0" t="n">
        <f aca="false">IF(B592&lt;2010, 0, metadata!$H$27*(denatran!M592 + denatran!N592))</f>
        <v>0</v>
      </c>
    </row>
    <row r="593" customFormat="false" ht="12.8" hidden="false" customHeight="false" outlineLevel="0" collapsed="false">
      <c r="A593" s="0" t="str">
        <f aca="false">denatran!A593</f>
        <v>PARAÍBA</v>
      </c>
      <c r="B593" s="0" t="n">
        <f aca="false">denatran!B593</f>
        <v>1987</v>
      </c>
      <c r="C593" s="0" t="n">
        <f aca="false">metadata!$H$2*denatran!$D593</f>
        <v>15199.5205128634</v>
      </c>
      <c r="D593" s="0" t="n">
        <f aca="false">IF(B593&gt;2006, 0, metadata!$H$3*denatran!D593)</f>
        <v>1156.89378441395</v>
      </c>
      <c r="E593" s="0" t="n">
        <f aca="false">IF(B593&lt;2003, 0, metadata!$H$4*denatran!D593)</f>
        <v>0</v>
      </c>
      <c r="F593" s="0" t="n">
        <f aca="false">IF(B593&lt;2003, 0, metadata!$H$5*denatran!D593)</f>
        <v>0</v>
      </c>
      <c r="G593" s="0" t="n">
        <f aca="false">IF(B593&lt;2003, 0, metadata!$H$6*(denatran!H593 + denatran!I593 + denatran!X593))</f>
        <v>0</v>
      </c>
      <c r="H593" s="0" t="n">
        <f aca="false">IF(B593&gt;2006, 0, metadata!$H$7*(denatran!H593 + denatran!I593 + denatran!X593))</f>
        <v>106.474536933399</v>
      </c>
      <c r="I593" s="0" t="n">
        <f aca="false">IF(B593&lt;2003, 0, metadata!$H$8*(denatran!H593 + denatran!I593 + denatran!X593))</f>
        <v>0</v>
      </c>
      <c r="J593" s="0" t="n">
        <f aca="false">IF(B593&lt;2003, 0, metadata!$H$9*(denatran!H593 + denatran!I593 + denatran!X593))</f>
        <v>0</v>
      </c>
      <c r="K593" s="0" t="n">
        <f aca="false">metadata!$H$10*(denatran!H593 + denatran!I593 + denatran!X593)</f>
        <v>2340.551246065</v>
      </c>
      <c r="L593" s="5" t="n">
        <f aca="false">metadata!$H$11*(denatran!G593 + denatran!F593)</f>
        <v>438.323750450038</v>
      </c>
      <c r="M593" s="0" t="n">
        <f aca="false">metadata!$H$12*(denatran!G593 + denatran!F593)</f>
        <v>1450.32195881576</v>
      </c>
      <c r="N593" s="0" t="n">
        <f aca="false">metadata!$H$13*(denatran!G593 + denatran!F593)</f>
        <v>826.919460400025</v>
      </c>
      <c r="O593" s="0" t="n">
        <f aca="false">metadata!$H$14*(denatran!G593 + denatran!F593)</f>
        <v>1525.35643005579</v>
      </c>
      <c r="P593" s="0" t="n">
        <f aca="false">metadata!$H$15*(denatran!G593 + denatran!F593)</f>
        <v>1693.83674034494</v>
      </c>
      <c r="Q593" s="0" t="n">
        <f aca="false">metadata!$H$16*(denatran!L593 + denatran!O593)</f>
        <v>657.454190701318</v>
      </c>
      <c r="R593" s="0" t="n">
        <f aca="false">metadata!$H$17*(denatran!L593 + denatran!O593)</f>
        <v>159.046789104899</v>
      </c>
      <c r="S593" s="0" t="n">
        <f aca="false">metadata!$H$18*(denatran!L593 + denatran!O593)</f>
        <v>297.705372580969</v>
      </c>
      <c r="T593" s="0" t="n">
        <f aca="false">metadata!$H$19*(denatran!M593 + denatran!N593)</f>
        <v>8931.15024558775</v>
      </c>
      <c r="U593" s="0" t="n">
        <f aca="false">metadata!$H$20*(denatran!M593 + denatran!N593)</f>
        <v>1275.87860651253</v>
      </c>
      <c r="V593" s="0" t="n">
        <f aca="false">metadata!$H$21*(denatran!M593 + denatran!N593)</f>
        <v>425.292868837512</v>
      </c>
      <c r="W593" s="0" t="n">
        <f aca="false">IF(B593&lt;2010, 0, metadata!$H$22*(denatran!M593 + denatran!N593))</f>
        <v>0</v>
      </c>
      <c r="X593" s="0" t="n">
        <f aca="false">IF(B593&lt;2010, 0, metadata!$H$23*(denatran!M593 + denatran!N593))</f>
        <v>0</v>
      </c>
      <c r="Y593" s="0" t="n">
        <f aca="false">IF(B593&lt;2010, 0, metadata!$H$24*(denatran!M593 + denatran!N593))</f>
        <v>0</v>
      </c>
      <c r="Z593" s="0" t="n">
        <f aca="false">IF(B593&lt;2010, 0, metadata!$H$25*(denatran!M593 + denatran!N593))</f>
        <v>0</v>
      </c>
      <c r="AA593" s="0" t="n">
        <f aca="false">IF(B593&lt;2010, 0, metadata!$H$26*(denatran!M593 + denatran!N593))</f>
        <v>0</v>
      </c>
      <c r="AB593" s="0" t="n">
        <f aca="false">IF(B593&lt;2010, 0, metadata!$H$27*(denatran!M593 + denatran!N593))</f>
        <v>0</v>
      </c>
    </row>
    <row r="594" customFormat="false" ht="12.8" hidden="false" customHeight="false" outlineLevel="0" collapsed="false">
      <c r="A594" s="0" t="str">
        <f aca="false">denatran!A594</f>
        <v>PARAÍBA</v>
      </c>
      <c r="B594" s="0" t="n">
        <f aca="false">denatran!B594</f>
        <v>1986</v>
      </c>
      <c r="C594" s="0" t="n">
        <f aca="false">metadata!$H$2*denatran!$D594</f>
        <v>14191.0589405819</v>
      </c>
      <c r="D594" s="0" t="n">
        <f aca="false">IF(B594&gt;2006, 0, metadata!$H$3*denatran!D594)</f>
        <v>1080.1359074924</v>
      </c>
      <c r="E594" s="0" t="n">
        <f aca="false">IF(B594&lt;2003, 0, metadata!$H$4*denatran!D594)</f>
        <v>0</v>
      </c>
      <c r="F594" s="0" t="n">
        <f aca="false">IF(B594&lt;2003, 0, metadata!$H$5*denatran!D594)</f>
        <v>0</v>
      </c>
      <c r="G594" s="0" t="n">
        <f aca="false">IF(B594&lt;2003, 0, metadata!$H$6*(denatran!H594 + denatran!I594 + denatran!X594))</f>
        <v>0</v>
      </c>
      <c r="H594" s="0" t="n">
        <f aca="false">IF(B594&gt;2006, 0, metadata!$H$7*(denatran!H594 + denatran!I594 + denatran!X594))</f>
        <v>99.4101378404848</v>
      </c>
      <c r="I594" s="0" t="n">
        <f aca="false">IF(B594&lt;2003, 0, metadata!$H$8*(denatran!H594 + denatran!I594 + denatran!X594))</f>
        <v>0</v>
      </c>
      <c r="J594" s="0" t="n">
        <f aca="false">IF(B594&lt;2003, 0, metadata!$H$9*(denatran!H594 + denatran!I594 + denatran!X594))</f>
        <v>0</v>
      </c>
      <c r="K594" s="0" t="n">
        <f aca="false">metadata!$H$10*(denatran!H594 + denatran!I594 + denatran!X594)</f>
        <v>2185.25976909936</v>
      </c>
      <c r="L594" s="5" t="n">
        <f aca="false">metadata!$H$11*(denatran!G594 + denatran!F594)</f>
        <v>409.241737094874</v>
      </c>
      <c r="M594" s="0" t="n">
        <f aca="false">metadata!$H$12*(denatran!G594 + denatran!F594)</f>
        <v>1354.09563630354</v>
      </c>
      <c r="N594" s="0" t="n">
        <f aca="false">metadata!$H$13*(denatran!G594 + denatran!F594)</f>
        <v>772.054802105084</v>
      </c>
      <c r="O594" s="0" t="n">
        <f aca="false">metadata!$H$14*(denatran!G594 + denatran!F594)</f>
        <v>1424.15170175913</v>
      </c>
      <c r="P594" s="0" t="n">
        <f aca="false">metadata!$H$15*(denatran!G594 + denatran!F594)</f>
        <v>1581.45363846282</v>
      </c>
      <c r="Q594" s="0" t="n">
        <f aca="false">metadata!$H$16*(denatran!L594 + denatran!O594)</f>
        <v>613.833256324037</v>
      </c>
      <c r="R594" s="0" t="n">
        <f aca="false">metadata!$H$17*(denatran!L594 + denatran!O594)</f>
        <v>148.494313132297</v>
      </c>
      <c r="S594" s="0" t="n">
        <f aca="false">metadata!$H$18*(denatran!L594 + denatran!O594)</f>
        <v>277.953142380313</v>
      </c>
      <c r="T594" s="0" t="n">
        <f aca="false">metadata!$H$19*(denatran!M594 + denatran!N594)</f>
        <v>8338.58406487665</v>
      </c>
      <c r="U594" s="0" t="n">
        <f aca="false">metadata!$H$20*(denatran!M594 + denatran!N594)</f>
        <v>1191.22629498238</v>
      </c>
      <c r="V594" s="0" t="n">
        <f aca="false">metadata!$H$21*(denatran!M594 + denatran!N594)</f>
        <v>397.075431660792</v>
      </c>
      <c r="W594" s="0" t="n">
        <f aca="false">IF(B594&lt;2010, 0, metadata!$H$22*(denatran!M594 + denatran!N594))</f>
        <v>0</v>
      </c>
      <c r="X594" s="0" t="n">
        <f aca="false">IF(B594&lt;2010, 0, metadata!$H$23*(denatran!M594 + denatran!N594))</f>
        <v>0</v>
      </c>
      <c r="Y594" s="0" t="n">
        <f aca="false">IF(B594&lt;2010, 0, metadata!$H$24*(denatran!M594 + denatran!N594))</f>
        <v>0</v>
      </c>
      <c r="Z594" s="0" t="n">
        <f aca="false">IF(B594&lt;2010, 0, metadata!$H$25*(denatran!M594 + denatran!N594))</f>
        <v>0</v>
      </c>
      <c r="AA594" s="0" t="n">
        <f aca="false">IF(B594&lt;2010, 0, metadata!$H$26*(denatran!M594 + denatran!N594))</f>
        <v>0</v>
      </c>
      <c r="AB594" s="0" t="n">
        <f aca="false">IF(B594&lt;2010, 0, metadata!$H$27*(denatran!M594 + denatran!N594))</f>
        <v>0</v>
      </c>
    </row>
    <row r="595" customFormat="false" ht="12.8" hidden="false" customHeight="false" outlineLevel="0" collapsed="false">
      <c r="A595" s="0" t="str">
        <f aca="false">denatran!A595</f>
        <v>PARAÍBA</v>
      </c>
      <c r="B595" s="0" t="n">
        <f aca="false">denatran!B595</f>
        <v>1985</v>
      </c>
      <c r="C595" s="0" t="n">
        <f aca="false">metadata!$H$2*denatran!$D595</f>
        <v>13249.5070278457</v>
      </c>
      <c r="D595" s="0" t="n">
        <f aca="false">IF(B595&gt;2006, 0, metadata!$H$3*denatran!D595)</f>
        <v>1008.47078130466</v>
      </c>
      <c r="E595" s="0" t="n">
        <f aca="false">IF(B595&lt;2003, 0, metadata!$H$4*denatran!D595)</f>
        <v>0</v>
      </c>
      <c r="F595" s="0" t="n">
        <f aca="false">IF(B595&lt;2003, 0, metadata!$H$5*denatran!D595)</f>
        <v>0</v>
      </c>
      <c r="G595" s="0" t="n">
        <f aca="false">IF(B595&lt;2003, 0, metadata!$H$6*(denatran!H595 + denatran!I595 + denatran!X595))</f>
        <v>0</v>
      </c>
      <c r="H595" s="0" t="n">
        <f aca="false">IF(B595&gt;2006, 0, metadata!$H$7*(denatran!H595 + denatran!I595 + denatran!X595))</f>
        <v>92.8144492579075</v>
      </c>
      <c r="I595" s="0" t="n">
        <f aca="false">IF(B595&lt;2003, 0, metadata!$H$8*(denatran!H595 + denatran!I595 + denatran!X595))</f>
        <v>0</v>
      </c>
      <c r="J595" s="0" t="n">
        <f aca="false">IF(B595&lt;2003, 0, metadata!$H$9*(denatran!H595 + denatran!I595 + denatran!X595))</f>
        <v>0</v>
      </c>
      <c r="K595" s="0" t="n">
        <f aca="false">metadata!$H$10*(denatran!H595 + denatran!I595 + denatran!X595)</f>
        <v>2040.27160972127</v>
      </c>
      <c r="L595" s="5" t="n">
        <f aca="false">metadata!$H$11*(denatran!G595 + denatran!F595)</f>
        <v>382.089264404392</v>
      </c>
      <c r="M595" s="0" t="n">
        <f aca="false">metadata!$H$12*(denatran!G595 + denatran!F595)</f>
        <v>1264.25376180161</v>
      </c>
      <c r="N595" s="0" t="n">
        <f aca="false">metadata!$H$13*(denatran!G595 + denatran!F595)</f>
        <v>720.830317822207</v>
      </c>
      <c r="O595" s="0" t="n">
        <f aca="false">metadata!$H$14*(denatran!G595 + denatran!F595)</f>
        <v>1329.66172997956</v>
      </c>
      <c r="P595" s="0" t="n">
        <f aca="false">metadata!$H$15*(denatran!G595 + denatran!F595)</f>
        <v>1476.5269586123</v>
      </c>
      <c r="Q595" s="0" t="n">
        <f aca="false">metadata!$H$16*(denatran!L595 + denatran!O595)</f>
        <v>573.106494564194</v>
      </c>
      <c r="R595" s="0" t="n">
        <f aca="false">metadata!$H$17*(denatran!L595 + denatran!O595)</f>
        <v>138.641975463518</v>
      </c>
      <c r="S595" s="0" t="n">
        <f aca="false">metadata!$H$18*(denatran!L595 + denatran!O595)</f>
        <v>259.511438068113</v>
      </c>
      <c r="T595" s="0" t="n">
        <f aca="false">metadata!$H$19*(denatran!M595 + denatran!N595)</f>
        <v>7785.33361269621</v>
      </c>
      <c r="U595" s="0" t="n">
        <f aca="false">metadata!$H$20*(denatran!M595 + denatran!N595)</f>
        <v>1112.19051609946</v>
      </c>
      <c r="V595" s="0" t="n">
        <f aca="false">metadata!$H$21*(denatran!M595 + denatran!N595)</f>
        <v>370.730172033152</v>
      </c>
      <c r="W595" s="0" t="n">
        <f aca="false">IF(B595&lt;2010, 0, metadata!$H$22*(denatran!M595 + denatran!N595))</f>
        <v>0</v>
      </c>
      <c r="X595" s="0" t="n">
        <f aca="false">IF(B595&lt;2010, 0, metadata!$H$23*(denatran!M595 + denatran!N595))</f>
        <v>0</v>
      </c>
      <c r="Y595" s="0" t="n">
        <f aca="false">IF(B595&lt;2010, 0, metadata!$H$24*(denatran!M595 + denatran!N595))</f>
        <v>0</v>
      </c>
      <c r="Z595" s="0" t="n">
        <f aca="false">IF(B595&lt;2010, 0, metadata!$H$25*(denatran!M595 + denatran!N595))</f>
        <v>0</v>
      </c>
      <c r="AA595" s="0" t="n">
        <f aca="false">IF(B595&lt;2010, 0, metadata!$H$26*(denatran!M595 + denatran!N595))</f>
        <v>0</v>
      </c>
      <c r="AB595" s="0" t="n">
        <f aca="false">IF(B595&lt;2010, 0, metadata!$H$27*(denatran!M595 + denatran!N595))</f>
        <v>0</v>
      </c>
    </row>
    <row r="596" customFormat="false" ht="12.8" hidden="false" customHeight="false" outlineLevel="0" collapsed="false">
      <c r="A596" s="0" t="str">
        <f aca="false">denatran!A596</f>
        <v>PARAÍBA</v>
      </c>
      <c r="B596" s="0" t="n">
        <f aca="false">denatran!B596</f>
        <v>1984</v>
      </c>
      <c r="C596" s="0" t="n">
        <f aca="false">metadata!$H$2*denatran!$D596</f>
        <v>12370.4254359001</v>
      </c>
      <c r="D596" s="0" t="n">
        <f aca="false">IF(B596&gt;2006, 0, metadata!$H$3*denatran!D596)</f>
        <v>941.560510756729</v>
      </c>
      <c r="E596" s="0" t="n">
        <f aca="false">IF(B596&lt;2003, 0, metadata!$H$4*denatran!D596)</f>
        <v>0</v>
      </c>
      <c r="F596" s="0" t="n">
        <f aca="false">IF(B596&lt;2003, 0, metadata!$H$5*denatran!D596)</f>
        <v>0</v>
      </c>
      <c r="G596" s="0" t="n">
        <f aca="false">IF(B596&lt;2003, 0, metadata!$H$6*(denatran!H596 + denatran!I596 + denatran!X596))</f>
        <v>0</v>
      </c>
      <c r="H596" s="0" t="n">
        <f aca="false">IF(B596&gt;2006, 0, metadata!$H$7*(denatran!H596 + denatran!I596 + denatran!X596))</f>
        <v>86.6563730639998</v>
      </c>
      <c r="I596" s="0" t="n">
        <f aca="false">IF(B596&lt;2003, 0, metadata!$H$8*(denatran!H596 + denatran!I596 + denatran!X596))</f>
        <v>0</v>
      </c>
      <c r="J596" s="0" t="n">
        <f aca="false">IF(B596&lt;2003, 0, metadata!$H$9*(denatran!H596 + denatran!I596 + denatran!X596))</f>
        <v>0</v>
      </c>
      <c r="K596" s="0" t="n">
        <f aca="false">metadata!$H$10*(denatran!H596 + denatran!I596 + denatran!X596)</f>
        <v>1904.9031608495</v>
      </c>
      <c r="L596" s="5" t="n">
        <f aca="false">metadata!$H$11*(denatran!G596 + denatran!F596)</f>
        <v>356.73831073404</v>
      </c>
      <c r="M596" s="0" t="n">
        <f aca="false">metadata!$H$12*(denatran!G596 + denatran!F596)</f>
        <v>1180.37273836338</v>
      </c>
      <c r="N596" s="0" t="n">
        <f aca="false">metadata!$H$13*(denatran!G596 + denatran!F596)</f>
        <v>673.004488379496</v>
      </c>
      <c r="O596" s="0" t="n">
        <f aca="false">metadata!$H$14*(denatran!G596 + denatran!F596)</f>
        <v>1241.44100237943</v>
      </c>
      <c r="P596" s="0" t="n">
        <f aca="false">metadata!$H$15*(denatran!G596 + denatran!F596)</f>
        <v>1378.56198024748</v>
      </c>
      <c r="Q596" s="0" t="n">
        <f aca="false">metadata!$H$16*(denatran!L596 + denatran!O596)</f>
        <v>535.0818821362</v>
      </c>
      <c r="R596" s="0" t="n">
        <f aca="false">metadata!$H$17*(denatran!L596 + denatran!O596)</f>
        <v>129.443323148016</v>
      </c>
      <c r="S596" s="0" t="n">
        <f aca="false">metadata!$H$18*(denatran!L596 + denatran!O596)</f>
        <v>242.293308546347</v>
      </c>
      <c r="T596" s="0" t="n">
        <f aca="false">metadata!$H$19*(denatran!M596 + denatran!N596)</f>
        <v>7268.79035929869</v>
      </c>
      <c r="U596" s="0" t="n">
        <f aca="false">metadata!$H$20*(denatran!M596 + denatran!N596)</f>
        <v>1038.39862275696</v>
      </c>
      <c r="V596" s="0" t="n">
        <f aca="false">metadata!$H$21*(denatran!M596 + denatran!N596)</f>
        <v>346.132874252319</v>
      </c>
      <c r="W596" s="0" t="n">
        <f aca="false">IF(B596&lt;2010, 0, metadata!$H$22*(denatran!M596 + denatran!N596))</f>
        <v>0</v>
      </c>
      <c r="X596" s="0" t="n">
        <f aca="false">IF(B596&lt;2010, 0, metadata!$H$23*(denatran!M596 + denatran!N596))</f>
        <v>0</v>
      </c>
      <c r="Y596" s="0" t="n">
        <f aca="false">IF(B596&lt;2010, 0, metadata!$H$24*(denatran!M596 + denatran!N596))</f>
        <v>0</v>
      </c>
      <c r="Z596" s="0" t="n">
        <f aca="false">IF(B596&lt;2010, 0, metadata!$H$25*(denatran!M596 + denatran!N596))</f>
        <v>0</v>
      </c>
      <c r="AA596" s="0" t="n">
        <f aca="false">IF(B596&lt;2010, 0, metadata!$H$26*(denatran!M596 + denatran!N596))</f>
        <v>0</v>
      </c>
      <c r="AB596" s="0" t="n">
        <f aca="false">IF(B596&lt;2010, 0, metadata!$H$27*(denatran!M596 + denatran!N596))</f>
        <v>0</v>
      </c>
    </row>
    <row r="597" customFormat="false" ht="12.8" hidden="false" customHeight="false" outlineLevel="0" collapsed="false">
      <c r="A597" s="0" t="str">
        <f aca="false">denatran!A597</f>
        <v>PARAÍBA</v>
      </c>
      <c r="B597" s="0" t="n">
        <f aca="false">denatran!B597</f>
        <v>1983</v>
      </c>
      <c r="C597" s="0" t="n">
        <f aca="false">metadata!$H$2*denatran!$D597</f>
        <v>11549.6693683438</v>
      </c>
      <c r="D597" s="0" t="n">
        <f aca="false">IF(B597&gt;2006, 0, metadata!$H$3*denatran!D597)</f>
        <v>879.089619502471</v>
      </c>
      <c r="E597" s="0" t="n">
        <f aca="false">IF(B597&lt;2003, 0, metadata!$H$4*denatran!D597)</f>
        <v>0</v>
      </c>
      <c r="F597" s="0" t="n">
        <f aca="false">IF(B597&lt;2003, 0, metadata!$H$5*denatran!D597)</f>
        <v>0</v>
      </c>
      <c r="G597" s="0" t="n">
        <f aca="false">IF(B597&lt;2003, 0, metadata!$H$6*(denatran!H597 + denatran!I597 + denatran!X597))</f>
        <v>0</v>
      </c>
      <c r="H597" s="0" t="n">
        <f aca="false">IF(B597&gt;2006, 0, metadata!$H$7*(denatran!H597 + denatran!I597 + denatran!X597))</f>
        <v>80.9068744430151</v>
      </c>
      <c r="I597" s="0" t="n">
        <f aca="false">IF(B597&lt;2003, 0, metadata!$H$8*(denatran!H597 + denatran!I597 + denatran!X597))</f>
        <v>0</v>
      </c>
      <c r="J597" s="0" t="n">
        <f aca="false">IF(B597&lt;2003, 0, metadata!$H$9*(denatran!H597 + denatran!I597 + denatran!X597))</f>
        <v>0</v>
      </c>
      <c r="K597" s="0" t="n">
        <f aca="false">metadata!$H$10*(denatran!H597 + denatran!I597 + denatran!X597)</f>
        <v>1778.51617153569</v>
      </c>
      <c r="L597" s="5" t="n">
        <f aca="false">metadata!$H$11*(denatran!G597 + denatran!F597)</f>
        <v>333.069348451221</v>
      </c>
      <c r="M597" s="0" t="n">
        <f aca="false">metadata!$H$12*(denatran!G597 + denatran!F597)</f>
        <v>1102.05707395799</v>
      </c>
      <c r="N597" s="0" t="n">
        <f aca="false">metadata!$H$13*(denatran!G597 + denatran!F597)</f>
        <v>628.351818979213</v>
      </c>
      <c r="O597" s="0" t="n">
        <f aca="false">metadata!$H$14*(denatran!G597 + denatran!F597)</f>
        <v>1159.07356558465</v>
      </c>
      <c r="P597" s="0" t="n">
        <f aca="false">metadata!$H$15*(denatran!G597 + denatran!F597)</f>
        <v>1287.09680666445</v>
      </c>
      <c r="Q597" s="0" t="n">
        <f aca="false">metadata!$H$16*(denatran!L597 + denatran!O597)</f>
        <v>499.580136163242</v>
      </c>
      <c r="R597" s="0" t="n">
        <f aca="false">metadata!$H$17*(denatran!L597 + denatran!O597)</f>
        <v>120.85498530718</v>
      </c>
      <c r="S597" s="0" t="n">
        <f aca="false">metadata!$H$18*(denatran!L597 + denatran!O597)</f>
        <v>226.217571770101</v>
      </c>
      <c r="T597" s="0" t="n">
        <f aca="false">metadata!$H$19*(denatran!M597 + denatran!N597)</f>
        <v>6786.51884631777</v>
      </c>
      <c r="U597" s="0" t="n">
        <f aca="false">metadata!$H$20*(denatran!M597 + denatran!N597)</f>
        <v>969.50269233111</v>
      </c>
      <c r="V597" s="0" t="n">
        <f aca="false">metadata!$H$21*(denatran!M597 + denatran!N597)</f>
        <v>323.16756411037</v>
      </c>
      <c r="W597" s="0" t="n">
        <f aca="false">IF(B597&lt;2010, 0, metadata!$H$22*(denatran!M597 + denatran!N597))</f>
        <v>0</v>
      </c>
      <c r="X597" s="0" t="n">
        <f aca="false">IF(B597&lt;2010, 0, metadata!$H$23*(denatran!M597 + denatran!N597))</f>
        <v>0</v>
      </c>
      <c r="Y597" s="0" t="n">
        <f aca="false">IF(B597&lt;2010, 0, metadata!$H$24*(denatran!M597 + denatran!N597))</f>
        <v>0</v>
      </c>
      <c r="Z597" s="0" t="n">
        <f aca="false">IF(B597&lt;2010, 0, metadata!$H$25*(denatran!M597 + denatran!N597))</f>
        <v>0</v>
      </c>
      <c r="AA597" s="0" t="n">
        <f aca="false">IF(B597&lt;2010, 0, metadata!$H$26*(denatran!M597 + denatran!N597))</f>
        <v>0</v>
      </c>
      <c r="AB597" s="0" t="n">
        <f aca="false">IF(B597&lt;2010, 0, metadata!$H$27*(denatran!M597 + denatran!N597))</f>
        <v>0</v>
      </c>
    </row>
    <row r="598" customFormat="false" ht="12.8" hidden="false" customHeight="false" outlineLevel="0" collapsed="false">
      <c r="A598" s="0" t="str">
        <f aca="false">denatran!A598</f>
        <v>PARAÍBA</v>
      </c>
      <c r="B598" s="0" t="n">
        <f aca="false">denatran!B598</f>
        <v>1982</v>
      </c>
      <c r="C598" s="0" t="n">
        <f aca="false">metadata!$H$2*denatran!$D598</f>
        <v>10783.3690287591</v>
      </c>
      <c r="D598" s="0" t="n">
        <f aca="false">IF(B598&gt;2006, 0, metadata!$H$3*denatran!D598)</f>
        <v>820.763562498924</v>
      </c>
      <c r="E598" s="0" t="n">
        <f aca="false">IF(B598&lt;2003, 0, metadata!$H$4*denatran!D598)</f>
        <v>0</v>
      </c>
      <c r="F598" s="0" t="n">
        <f aca="false">IF(B598&lt;2003, 0, metadata!$H$5*denatran!D598)</f>
        <v>0</v>
      </c>
      <c r="G598" s="0" t="n">
        <f aca="false">IF(B598&lt;2003, 0, metadata!$H$6*(denatran!H598 + denatran!I598 + denatran!X598))</f>
        <v>0</v>
      </c>
      <c r="H598" s="0" t="n">
        <f aca="false">IF(B598&gt;2006, 0, metadata!$H$7*(denatran!H598 + denatran!I598 + denatran!X598))</f>
        <v>75.5388449883926</v>
      </c>
      <c r="I598" s="0" t="n">
        <f aca="false">IF(B598&lt;2003, 0, metadata!$H$8*(denatran!H598 + denatran!I598 + denatran!X598))</f>
        <v>0</v>
      </c>
      <c r="J598" s="0" t="n">
        <f aca="false">IF(B598&lt;2003, 0, metadata!$H$9*(denatran!H598 + denatran!I598 + denatran!X598))</f>
        <v>0</v>
      </c>
      <c r="K598" s="0" t="n">
        <f aca="false">metadata!$H$10*(denatran!H598 + denatran!I598 + denatran!X598)</f>
        <v>1660.51473766433</v>
      </c>
      <c r="L598" s="5" t="n">
        <f aca="false">metadata!$H$11*(denatran!G598 + denatran!F598)</f>
        <v>310.970780372467</v>
      </c>
      <c r="M598" s="0" t="n">
        <f aca="false">metadata!$H$12*(denatran!G598 + denatran!F598)</f>
        <v>1028.93751675833</v>
      </c>
      <c r="N598" s="0" t="n">
        <f aca="false">metadata!$H$13*(denatran!G598 + denatran!F598)</f>
        <v>586.661776008614</v>
      </c>
      <c r="O598" s="0" t="n">
        <f aca="false">metadata!$H$14*(denatran!G598 + denatran!F598)</f>
        <v>1082.17106399914</v>
      </c>
      <c r="P598" s="0" t="n">
        <f aca="false">metadata!$H$15*(denatran!G598 + denatran!F598)</f>
        <v>1201.70018719682</v>
      </c>
      <c r="Q598" s="0" t="n">
        <f aca="false">metadata!$H$16*(denatran!L598 + denatran!O598)</f>
        <v>466.433868873465</v>
      </c>
      <c r="R598" s="0" t="n">
        <f aca="false">metadata!$H$17*(denatran!L598 + denatran!O598)</f>
        <v>112.83646864425</v>
      </c>
      <c r="S598" s="0" t="n">
        <f aca="false">metadata!$H$18*(denatran!L598 + denatran!O598)</f>
        <v>211.208431980992</v>
      </c>
      <c r="T598" s="0" t="n">
        <f aca="false">metadata!$H$19*(denatran!M598 + denatran!N598)</f>
        <v>6336.24520378517</v>
      </c>
      <c r="U598" s="0" t="n">
        <f aca="false">metadata!$H$20*(denatran!M598 + denatran!N598)</f>
        <v>905.177886255024</v>
      </c>
      <c r="V598" s="0" t="n">
        <f aca="false">metadata!$H$21*(denatran!M598 + denatran!N598)</f>
        <v>301.725962085008</v>
      </c>
      <c r="W598" s="0" t="n">
        <f aca="false">IF(B598&lt;2010, 0, metadata!$H$22*(denatran!M598 + denatran!N598))</f>
        <v>0</v>
      </c>
      <c r="X598" s="0" t="n">
        <f aca="false">IF(B598&lt;2010, 0, metadata!$H$23*(denatran!M598 + denatran!N598))</f>
        <v>0</v>
      </c>
      <c r="Y598" s="0" t="n">
        <f aca="false">IF(B598&lt;2010, 0, metadata!$H$24*(denatran!M598 + denatran!N598))</f>
        <v>0</v>
      </c>
      <c r="Z598" s="0" t="n">
        <f aca="false">IF(B598&lt;2010, 0, metadata!$H$25*(denatran!M598 + denatran!N598))</f>
        <v>0</v>
      </c>
      <c r="AA598" s="0" t="n">
        <f aca="false">IF(B598&lt;2010, 0, metadata!$H$26*(denatran!M598 + denatran!N598))</f>
        <v>0</v>
      </c>
      <c r="AB598" s="0" t="n">
        <f aca="false">IF(B598&lt;2010, 0, metadata!$H$27*(denatran!M598 + denatran!N598))</f>
        <v>0</v>
      </c>
    </row>
    <row r="599" customFormat="false" ht="12.8" hidden="false" customHeight="false" outlineLevel="0" collapsed="false">
      <c r="A599" s="0" t="str">
        <f aca="false">denatran!A599</f>
        <v>PARAÍBA</v>
      </c>
      <c r="B599" s="0" t="n">
        <f aca="false">denatran!B599</f>
        <v>1981</v>
      </c>
      <c r="C599" s="0" t="n">
        <f aca="false">metadata!$H$2*denatran!$D599</f>
        <v>10067.9113749449</v>
      </c>
      <c r="D599" s="0" t="n">
        <f aca="false">IF(B599&gt;2006, 0, metadata!$H$3*denatran!D599)</f>
        <v>766.30733725099</v>
      </c>
      <c r="E599" s="0" t="n">
        <f aca="false">IF(B599&lt;2003, 0, metadata!$H$4*denatran!D599)</f>
        <v>0</v>
      </c>
      <c r="F599" s="0" t="n">
        <f aca="false">IF(B599&lt;2003, 0, metadata!$H$5*denatran!D599)</f>
        <v>0</v>
      </c>
      <c r="G599" s="0" t="n">
        <f aca="false">IF(B599&lt;2003, 0, metadata!$H$6*(denatran!H599 + denatran!I599 + denatran!X599))</f>
        <v>0</v>
      </c>
      <c r="H599" s="0" t="n">
        <f aca="false">IF(B599&gt;2006, 0, metadata!$H$7*(denatran!H599 + denatran!I599 + denatran!X599))</f>
        <v>70.5269748888815</v>
      </c>
      <c r="I599" s="0" t="n">
        <f aca="false">IF(B599&lt;2003, 0, metadata!$H$8*(denatran!H599 + denatran!I599 + denatran!X599))</f>
        <v>0</v>
      </c>
      <c r="J599" s="0" t="n">
        <f aca="false">IF(B599&lt;2003, 0, metadata!$H$9*(denatran!H599 + denatran!I599 + denatran!X599))</f>
        <v>0</v>
      </c>
      <c r="K599" s="0" t="n">
        <f aca="false">metadata!$H$10*(denatran!H599 + denatran!I599 + denatran!X599)</f>
        <v>1550.34249231458</v>
      </c>
      <c r="L599" s="5" t="n">
        <f aca="false">metadata!$H$11*(denatran!G599 + denatran!F599)</f>
        <v>290.33841359204</v>
      </c>
      <c r="M599" s="0" t="n">
        <f aca="false">metadata!$H$12*(denatran!G599 + denatran!F599)</f>
        <v>960.669314149481</v>
      </c>
      <c r="N599" s="0" t="n">
        <f aca="false">metadata!$H$13*(denatran!G599 + denatran!F599)</f>
        <v>547.737794391534</v>
      </c>
      <c r="O599" s="0" t="n">
        <f aca="false">metadata!$H$14*(denatran!G599 + denatran!F599)</f>
        <v>1010.37090874065</v>
      </c>
      <c r="P599" s="0" t="n">
        <f aca="false">metadata!$H$15*(denatran!G599 + denatran!F599)</f>
        <v>1121.96948390483</v>
      </c>
      <c r="Q599" s="0" t="n">
        <f aca="false">metadata!$H$16*(denatran!L599 + denatran!O599)</f>
        <v>435.486798380588</v>
      </c>
      <c r="R599" s="0" t="n">
        <f aca="false">metadata!$H$17*(denatran!L599 + denatran!O599)</f>
        <v>105.349966521806</v>
      </c>
      <c r="S599" s="0" t="n">
        <f aca="false">metadata!$H$18*(denatran!L599 + denatran!O599)</f>
        <v>197.195122336493</v>
      </c>
      <c r="T599" s="0" t="n">
        <f aca="false">metadata!$H$19*(denatran!M599 + denatran!N599)</f>
        <v>5915.84642902364</v>
      </c>
      <c r="U599" s="0" t="n">
        <f aca="false">metadata!$H$20*(denatran!M599 + denatran!N599)</f>
        <v>845.120918431948</v>
      </c>
      <c r="V599" s="0" t="n">
        <f aca="false">metadata!$H$21*(denatran!M599 + denatran!N599)</f>
        <v>281.706972810649</v>
      </c>
      <c r="W599" s="0" t="n">
        <f aca="false">IF(B599&lt;2010, 0, metadata!$H$22*(denatran!M599 + denatran!N599))</f>
        <v>0</v>
      </c>
      <c r="X599" s="0" t="n">
        <f aca="false">IF(B599&lt;2010, 0, metadata!$H$23*(denatran!M599 + denatran!N599))</f>
        <v>0</v>
      </c>
      <c r="Y599" s="0" t="n">
        <f aca="false">IF(B599&lt;2010, 0, metadata!$H$24*(denatran!M599 + denatran!N599))</f>
        <v>0</v>
      </c>
      <c r="Z599" s="0" t="n">
        <f aca="false">IF(B599&lt;2010, 0, metadata!$H$25*(denatran!M599 + denatran!N599))</f>
        <v>0</v>
      </c>
      <c r="AA599" s="0" t="n">
        <f aca="false">IF(B599&lt;2010, 0, metadata!$H$26*(denatran!M599 + denatran!N599))</f>
        <v>0</v>
      </c>
      <c r="AB599" s="0" t="n">
        <f aca="false">IF(B599&lt;2010, 0, metadata!$H$27*(denatran!M599 + denatran!N599))</f>
        <v>0</v>
      </c>
    </row>
    <row r="600" customFormat="false" ht="12.8" hidden="false" customHeight="false" outlineLevel="0" collapsed="false">
      <c r="A600" s="0" t="str">
        <f aca="false">denatran!A600</f>
        <v>PARAÍBA</v>
      </c>
      <c r="B600" s="0" t="n">
        <f aca="false">denatran!B600</f>
        <v>1980</v>
      </c>
      <c r="C600" s="0" t="n">
        <f aca="false">metadata!$H$2*denatran!$D600</f>
        <v>9399.92308372372</v>
      </c>
      <c r="D600" s="0" t="n">
        <f aca="false">IF(B600&gt;2006, 0, metadata!$H$3*denatran!D600)</f>
        <v>715.464187197605</v>
      </c>
      <c r="E600" s="0" t="n">
        <f aca="false">IF(B600&lt;2003, 0, metadata!$H$4*denatran!D600)</f>
        <v>0</v>
      </c>
      <c r="F600" s="0" t="n">
        <f aca="false">IF(B600&lt;2003, 0, metadata!$H$5*denatran!D600)</f>
        <v>0</v>
      </c>
      <c r="G600" s="0" t="n">
        <f aca="false">IF(B600&lt;2003, 0, metadata!$H$6*(denatran!H600 + denatran!I600 + denatran!X600))</f>
        <v>0</v>
      </c>
      <c r="H600" s="0" t="n">
        <f aca="false">IF(B600&gt;2006, 0, metadata!$H$7*(denatran!H600 + denatran!I600 + denatran!X600))</f>
        <v>65.8476335948906</v>
      </c>
      <c r="I600" s="0" t="n">
        <f aca="false">IF(B600&lt;2003, 0, metadata!$H$8*(denatran!H600 + denatran!I600 + denatran!X600))</f>
        <v>0</v>
      </c>
      <c r="J600" s="0" t="n">
        <f aca="false">IF(B600&lt;2003, 0, metadata!$H$9*(denatran!H600 + denatran!I600 + denatran!X600))</f>
        <v>0</v>
      </c>
      <c r="K600" s="0" t="n">
        <f aca="false">metadata!$H$10*(denatran!H600 + denatran!I600 + denatran!X600)</f>
        <v>1447.47998253664</v>
      </c>
      <c r="L600" s="5" t="n">
        <f aca="false">metadata!$H$11*(denatran!G600 + denatran!F600)</f>
        <v>271.074968221051</v>
      </c>
      <c r="M600" s="0" t="n">
        <f aca="false">metadata!$H$12*(denatran!G600 + denatran!F600)</f>
        <v>896.930587248857</v>
      </c>
      <c r="N600" s="0" t="n">
        <f aca="false">metadata!$H$13*(denatran!G600 + denatran!F600)</f>
        <v>511.396350800426</v>
      </c>
      <c r="O600" s="0" t="n">
        <f aca="false">metadata!$H$14*(denatran!G600 + denatran!F600)</f>
        <v>943.334568064386</v>
      </c>
      <c r="P600" s="0" t="n">
        <f aca="false">metadata!$H$15*(denatran!G600 + denatran!F600)</f>
        <v>1047.52877317103</v>
      </c>
      <c r="Q600" s="0" t="n">
        <f aca="false">metadata!$H$16*(denatran!L600 + denatran!O600)</f>
        <v>406.593011827843</v>
      </c>
      <c r="R600" s="0" t="n">
        <f aca="false">metadata!$H$17*(denatran!L600 + denatran!O600)</f>
        <v>98.3601807066235</v>
      </c>
      <c r="S600" s="0" t="n">
        <f aca="false">metadata!$H$18*(denatran!L600 + denatran!O600)</f>
        <v>184.111571250167</v>
      </c>
      <c r="T600" s="0" t="n">
        <f aca="false">metadata!$H$19*(denatran!M600 + denatran!N600)</f>
        <v>5523.34037686625</v>
      </c>
      <c r="U600" s="0" t="n">
        <f aca="false">metadata!$H$20*(denatran!M600 + denatran!N600)</f>
        <v>789.048625266606</v>
      </c>
      <c r="V600" s="0" t="n">
        <f aca="false">metadata!$H$21*(denatran!M600 + denatran!N600)</f>
        <v>263.016208422202</v>
      </c>
      <c r="W600" s="0" t="n">
        <f aca="false">IF(B600&lt;2010, 0, metadata!$H$22*(denatran!M600 + denatran!N600))</f>
        <v>0</v>
      </c>
      <c r="X600" s="0" t="n">
        <f aca="false">IF(B600&lt;2010, 0, metadata!$H$23*(denatran!M600 + denatran!N600))</f>
        <v>0</v>
      </c>
      <c r="Y600" s="0" t="n">
        <f aca="false">IF(B600&lt;2010, 0, metadata!$H$24*(denatran!M600 + denatran!N600))</f>
        <v>0</v>
      </c>
      <c r="Z600" s="0" t="n">
        <f aca="false">IF(B600&lt;2010, 0, metadata!$H$25*(denatran!M600 + denatran!N600))</f>
        <v>0</v>
      </c>
      <c r="AA600" s="0" t="n">
        <f aca="false">IF(B600&lt;2010, 0, metadata!$H$26*(denatran!M600 + denatran!N600))</f>
        <v>0</v>
      </c>
      <c r="AB600" s="0" t="n">
        <f aca="false">IF(B600&lt;2010, 0, metadata!$H$27*(denatran!M600 + denatran!N600))</f>
        <v>0</v>
      </c>
    </row>
    <row r="601" customFormat="false" ht="12.8" hidden="false" customHeight="false" outlineLevel="0" collapsed="false">
      <c r="A601" s="0" t="str">
        <f aca="false">denatran!A601</f>
        <v>PARAÍBA</v>
      </c>
      <c r="B601" s="0" t="n">
        <f aca="false">denatran!B601</f>
        <v>1979</v>
      </c>
      <c r="C601" s="0" t="n">
        <f aca="false">metadata!$H$2*denatran!$D601</f>
        <v>8776.25464600457</v>
      </c>
      <c r="D601" s="0" t="n">
        <f aca="false">IF(B601&gt;2006, 0, metadata!$H$3*denatran!D601)</f>
        <v>667.994391125958</v>
      </c>
      <c r="E601" s="0" t="n">
        <f aca="false">IF(B601&lt;2003, 0, metadata!$H$4*denatran!D601)</f>
        <v>0</v>
      </c>
      <c r="F601" s="0" t="n">
        <f aca="false">IF(B601&lt;2003, 0, metadata!$H$5*denatran!D601)</f>
        <v>0</v>
      </c>
      <c r="G601" s="0" t="n">
        <f aca="false">IF(B601&lt;2003, 0, metadata!$H$6*(denatran!H601 + denatran!I601 + denatran!X601))</f>
        <v>0</v>
      </c>
      <c r="H601" s="0" t="n">
        <f aca="false">IF(B601&gt;2006, 0, metadata!$H$7*(denatran!H601 + denatran!I601 + denatran!X601))</f>
        <v>61.4787584024183</v>
      </c>
      <c r="I601" s="0" t="n">
        <f aca="false">IF(B601&lt;2003, 0, metadata!$H$8*(denatran!H601 + denatran!I601 + denatran!X601))</f>
        <v>0</v>
      </c>
      <c r="J601" s="0" t="n">
        <f aca="false">IF(B601&lt;2003, 0, metadata!$H$9*(denatran!H601 + denatran!I601 + denatran!X601))</f>
        <v>0</v>
      </c>
      <c r="K601" s="0" t="n">
        <f aca="false">metadata!$H$10*(denatran!H601 + denatran!I601 + denatran!X601)</f>
        <v>1351.44222017436</v>
      </c>
      <c r="L601" s="5" t="n">
        <f aca="false">metadata!$H$11*(denatran!G601 + denatran!F601)</f>
        <v>253.089618720912</v>
      </c>
      <c r="M601" s="0" t="n">
        <f aca="false">metadata!$H$12*(denatran!G601 + denatran!F601)</f>
        <v>837.420813274151</v>
      </c>
      <c r="N601" s="0" t="n">
        <f aca="false">metadata!$H$13*(denatran!G601 + denatran!F601)</f>
        <v>477.466098359186</v>
      </c>
      <c r="O601" s="0" t="n">
        <f aca="false">metadata!$H$14*(denatran!G601 + denatran!F601)</f>
        <v>880.745971214068</v>
      </c>
      <c r="P601" s="0" t="n">
        <f aca="false">metadata!$H$15*(denatran!G601 + denatran!F601)</f>
        <v>978.027073251733</v>
      </c>
      <c r="Q601" s="0" t="n">
        <f aca="false">metadata!$H$16*(denatran!L601 + denatran!O601)</f>
        <v>379.616277421019</v>
      </c>
      <c r="R601" s="0" t="n">
        <f aca="false">metadata!$H$17*(denatran!L601 + denatran!O601)</f>
        <v>91.8341549414454</v>
      </c>
      <c r="S601" s="0" t="n">
        <f aca="false">metadata!$H$18*(denatran!L601 + denatran!O601)</f>
        <v>171.896090869648</v>
      </c>
      <c r="T601" s="0" t="n">
        <f aca="false">metadata!$H$19*(denatran!M601 + denatran!N601)</f>
        <v>5156.87641400723</v>
      </c>
      <c r="U601" s="0" t="n">
        <f aca="false">metadata!$H$20*(denatran!M601 + denatran!N601)</f>
        <v>736.696630572461</v>
      </c>
      <c r="V601" s="0" t="n">
        <f aca="false">metadata!$H$21*(denatran!M601 + denatran!N601)</f>
        <v>245.565543524154</v>
      </c>
      <c r="W601" s="0" t="n">
        <f aca="false">IF(B601&lt;2010, 0, metadata!$H$22*(denatran!M601 + denatran!N601))</f>
        <v>0</v>
      </c>
      <c r="X601" s="0" t="n">
        <f aca="false">IF(B601&lt;2010, 0, metadata!$H$23*(denatran!M601 + denatran!N601))</f>
        <v>0</v>
      </c>
      <c r="Y601" s="0" t="n">
        <f aca="false">IF(B601&lt;2010, 0, metadata!$H$24*(denatran!M601 + denatran!N601))</f>
        <v>0</v>
      </c>
      <c r="Z601" s="0" t="n">
        <f aca="false">IF(B601&lt;2010, 0, metadata!$H$25*(denatran!M601 + denatran!N601))</f>
        <v>0</v>
      </c>
      <c r="AA601" s="0" t="n">
        <f aca="false">IF(B601&lt;2010, 0, metadata!$H$26*(denatran!M601 + denatran!N601))</f>
        <v>0</v>
      </c>
      <c r="AB601" s="0" t="n">
        <f aca="false">IF(B601&lt;2010, 0, metadata!$H$27*(denatran!M601 + denatran!N601))</f>
        <v>0</v>
      </c>
    </row>
    <row r="602" customFormat="false" ht="12.8" hidden="false" customHeight="false" outlineLevel="0" collapsed="false">
      <c r="A602" s="0" t="str">
        <f aca="false">denatran!A602</f>
        <v>PARANÁ</v>
      </c>
      <c r="B602" s="0" t="n">
        <f aca="false">denatran!B602</f>
        <v>2018</v>
      </c>
      <c r="C602" s="0" t="n">
        <f aca="false">metadata!$H$2*denatran!$D602</f>
        <v>1153426.32156459</v>
      </c>
      <c r="D602" s="0" t="n">
        <f aca="false">IF(B602&gt;2006, 0, metadata!$H$3*denatran!D602)</f>
        <v>0</v>
      </c>
      <c r="E602" s="0" t="n">
        <f aca="false">IF(B602&lt;2003, 0, metadata!$H$4*denatran!D602)</f>
        <v>1460999.36787813</v>
      </c>
      <c r="F602" s="0" t="n">
        <f aca="false">IF(B602&lt;2003, 0, metadata!$H$5*denatran!D602)</f>
        <v>1726420.61074226</v>
      </c>
      <c r="G602" s="0" t="n">
        <f aca="false">IF(B602&lt;2003, 0, metadata!$H$6*(denatran!H602 + denatran!I602 + denatran!X602))</f>
        <v>255122.707038228</v>
      </c>
      <c r="H602" s="0" t="n">
        <f aca="false">IF(B602&gt;2006, 0, metadata!$H$7*(denatran!H602 + denatran!I602 + denatran!X602))</f>
        <v>0</v>
      </c>
      <c r="I602" s="0" t="n">
        <f aca="false">IF(B602&lt;2003, 0, metadata!$H$8*(denatran!H602 + denatran!I602 + denatran!X602))</f>
        <v>222995.36752581</v>
      </c>
      <c r="J602" s="0" t="n">
        <f aca="false">IF(B602&lt;2003, 0, metadata!$H$9*(denatran!H602 + denatran!I602 + denatran!X602))</f>
        <v>263507.163015225</v>
      </c>
      <c r="K602" s="0" t="n">
        <f aca="false">metadata!$H$10*(denatran!H602 + denatran!I602 + denatran!X602)</f>
        <v>216937.988184725</v>
      </c>
      <c r="L602" s="5" t="n">
        <f aca="false">metadata!$H$11*(denatran!G602 + denatran!F602)</f>
        <v>26904.4988889385</v>
      </c>
      <c r="M602" s="0" t="n">
        <f aca="false">metadata!$H$12*(denatran!G602 + denatran!F602)</f>
        <v>89021.3808617458</v>
      </c>
      <c r="N602" s="0" t="n">
        <f aca="false">metadata!$H$13*(denatran!G602 + denatran!F602)</f>
        <v>50756.6694269514</v>
      </c>
      <c r="O602" s="0" t="n">
        <f aca="false">metadata!$H$14*(denatran!G602 + denatran!F602)</f>
        <v>93627.0287328382</v>
      </c>
      <c r="P602" s="0" t="n">
        <f aca="false">metadata!$H$15*(denatran!G602 + denatran!F602)</f>
        <v>103968.422089526</v>
      </c>
      <c r="Q602" s="0" t="n">
        <f aca="false">metadata!$H$16*(denatran!L602 + denatran!O602)</f>
        <v>39405.1319265568</v>
      </c>
      <c r="R602" s="0" t="n">
        <f aca="false">metadata!$H$17*(denatran!L602 + denatran!O602)</f>
        <v>9532.61808322857</v>
      </c>
      <c r="S602" s="0" t="n">
        <f aca="false">metadata!$H$18*(denatran!L602 + denatran!O602)</f>
        <v>17843.2499902146</v>
      </c>
      <c r="T602" s="0" t="n">
        <f aca="false">metadata!$H$19*(denatran!M602 + denatran!N602)</f>
        <v>887271.422562476</v>
      </c>
      <c r="U602" s="0" t="n">
        <f aca="false">metadata!$H$20*(denatran!M602 + denatran!N602)</f>
        <v>126753.060366068</v>
      </c>
      <c r="V602" s="0" t="n">
        <f aca="false">metadata!$H$21*(denatran!M602 + denatran!N602)</f>
        <v>42251.0201220227</v>
      </c>
      <c r="W602" s="0" t="n">
        <f aca="false">IF(B602&lt;2010, 0, metadata!$H$22*(denatran!M602 + denatran!N602))</f>
        <v>153398.339925867</v>
      </c>
      <c r="X602" s="0" t="n">
        <f aca="false">IF(B602&lt;2010, 0, metadata!$H$23*(denatran!M602 + denatran!N602))</f>
        <v>24026.2460124851</v>
      </c>
      <c r="Y602" s="0" t="n">
        <f aca="false">IF(B602&lt;2010, 0, metadata!$H$24*(denatran!M602 + denatran!N602))</f>
        <v>7392.69108076465</v>
      </c>
      <c r="Z602" s="0" t="n">
        <f aca="false">IF(B602&lt;2010, 0, metadata!$H$25*(denatran!M602 + denatran!N602))</f>
        <v>181266.372542164</v>
      </c>
      <c r="AA602" s="0" t="n">
        <f aca="false">IF(B602&lt;2010, 0, metadata!$H$26*(denatran!M602 + denatran!N602))</f>
        <v>28391.1185909412</v>
      </c>
      <c r="AB602" s="0" t="n">
        <f aca="false">IF(B602&lt;2010, 0, metadata!$H$27*(denatran!M602 + denatran!N602))</f>
        <v>8735.72879721268</v>
      </c>
    </row>
    <row r="603" customFormat="false" ht="12.8" hidden="false" customHeight="false" outlineLevel="0" collapsed="false">
      <c r="A603" s="0" t="str">
        <f aca="false">denatran!A603</f>
        <v>PARANÁ</v>
      </c>
      <c r="B603" s="0" t="n">
        <f aca="false">denatran!B603</f>
        <v>2017</v>
      </c>
      <c r="C603" s="0" t="n">
        <f aca="false">metadata!$H$2*denatran!$D603</f>
        <v>1121035.2859157</v>
      </c>
      <c r="D603" s="0" t="n">
        <f aca="false">IF(B603&gt;2006, 0, metadata!$H$3*denatran!D603)</f>
        <v>0</v>
      </c>
      <c r="E603" s="0" t="n">
        <f aca="false">IF(B603&lt;2003, 0, metadata!$H$4*denatran!D603)</f>
        <v>1419970.92789616</v>
      </c>
      <c r="F603" s="0" t="n">
        <f aca="false">IF(B603&lt;2003, 0, metadata!$H$5*denatran!D603)</f>
        <v>1677938.49229045</v>
      </c>
      <c r="G603" s="0" t="n">
        <f aca="false">IF(B603&lt;2003, 0, metadata!$H$6*(denatran!H603 + denatran!I603 + denatran!X603))</f>
        <v>241844.593755264</v>
      </c>
      <c r="H603" s="0" t="n">
        <f aca="false">IF(B603&gt;2006, 0, metadata!$H$7*(denatran!H603 + denatran!I603 + denatran!X603))</f>
        <v>0</v>
      </c>
      <c r="I603" s="0" t="n">
        <f aca="false">IF(B603&lt;2003, 0, metadata!$H$8*(denatran!H603 + denatran!I603 + denatran!X603))</f>
        <v>211389.35336126</v>
      </c>
      <c r="J603" s="0" t="n">
        <f aca="false">IF(B603&lt;2003, 0, metadata!$H$9*(denatran!H603 + denatran!I603 + denatran!X603))</f>
        <v>249792.672439267</v>
      </c>
      <c r="K603" s="0" t="n">
        <f aca="false">metadata!$H$10*(denatran!H603 + denatran!I603 + denatran!X603)</f>
        <v>205647.236311104</v>
      </c>
      <c r="L603" s="5" t="n">
        <f aca="false">metadata!$H$11*(denatran!G603 + denatran!F603)</f>
        <v>26333.2884551296</v>
      </c>
      <c r="M603" s="0" t="n">
        <f aca="false">metadata!$H$12*(denatran!G603 + denatran!F603)</f>
        <v>87131.3645566581</v>
      </c>
      <c r="N603" s="0" t="n">
        <f aca="false">metadata!$H$13*(denatran!G603 + denatran!F603)</f>
        <v>49679.0526580331</v>
      </c>
      <c r="O603" s="0" t="n">
        <f aca="false">metadata!$H$14*(denatran!G603 + denatran!F603)</f>
        <v>91639.2297435505</v>
      </c>
      <c r="P603" s="0" t="n">
        <f aca="false">metadata!$H$15*(denatran!G603 + denatran!F603)</f>
        <v>101761.064586629</v>
      </c>
      <c r="Q603" s="0" t="n">
        <f aca="false">metadata!$H$16*(denatran!L603 + denatran!O603)</f>
        <v>37985.435494708</v>
      </c>
      <c r="R603" s="0" t="n">
        <f aca="false">metadata!$H$17*(denatran!L603 + denatran!O603)</f>
        <v>9189.17490166124</v>
      </c>
      <c r="S603" s="0" t="n">
        <f aca="false">metadata!$H$18*(denatran!L603 + denatran!O603)</f>
        <v>17200.3896036307</v>
      </c>
      <c r="T603" s="0" t="n">
        <f aca="false">metadata!$H$19*(denatran!M603 + denatran!N603)</f>
        <v>860242.061048525</v>
      </c>
      <c r="U603" s="0" t="n">
        <f aca="false">metadata!$H$20*(denatran!M603 + denatran!N603)</f>
        <v>122891.723006932</v>
      </c>
      <c r="V603" s="0" t="n">
        <f aca="false">metadata!$H$21*(denatran!M603 + denatran!N603)</f>
        <v>40963.9076689774</v>
      </c>
      <c r="W603" s="0" t="n">
        <f aca="false">IF(B603&lt;2010, 0, metadata!$H$22*(denatran!M603 + denatran!N603))</f>
        <v>148725.295037842</v>
      </c>
      <c r="X603" s="0" t="n">
        <f aca="false">IF(B603&lt;2010, 0, metadata!$H$23*(denatran!M603 + denatran!N603))</f>
        <v>23294.32331918</v>
      </c>
      <c r="Y603" s="0" t="n">
        <f aca="false">IF(B603&lt;2010, 0, metadata!$H$24*(denatran!M603 + denatran!N603))</f>
        <v>7167.48409820923</v>
      </c>
      <c r="Z603" s="0" t="n">
        <f aca="false">IF(B603&lt;2010, 0, metadata!$H$25*(denatran!M603 + denatran!N603))</f>
        <v>175744.370830878</v>
      </c>
      <c r="AA603" s="0" t="n">
        <f aca="false">IF(B603&lt;2010, 0, metadata!$H$26*(denatran!M603 + denatran!N603))</f>
        <v>27526.2267566435</v>
      </c>
      <c r="AB603" s="0" t="n">
        <f aca="false">IF(B603&lt;2010, 0, metadata!$H$27*(denatran!M603 + denatran!N603))</f>
        <v>8469.60823281338</v>
      </c>
    </row>
    <row r="604" customFormat="false" ht="12.8" hidden="false" customHeight="false" outlineLevel="0" collapsed="false">
      <c r="A604" s="0" t="str">
        <f aca="false">denatran!A604</f>
        <v>PARANÁ</v>
      </c>
      <c r="B604" s="0" t="n">
        <f aca="false">denatran!B604</f>
        <v>2016</v>
      </c>
      <c r="C604" s="0" t="n">
        <f aca="false">metadata!$H$2*denatran!$D604</f>
        <v>1094824.92252701</v>
      </c>
      <c r="D604" s="0" t="n">
        <f aca="false">IF(B604&gt;2006, 0, metadata!$H$3*denatran!D604)</f>
        <v>0</v>
      </c>
      <c r="E604" s="0" t="n">
        <f aca="false">IF(B604&lt;2003, 0, metadata!$H$4*denatran!D604)</f>
        <v>1386771.30029377</v>
      </c>
      <c r="F604" s="0" t="n">
        <f aca="false">IF(B604&lt;2003, 0, metadata!$H$5*denatran!D604)</f>
        <v>1638707.45453512</v>
      </c>
      <c r="G604" s="0" t="n">
        <f aca="false">IF(B604&lt;2003, 0, metadata!$H$6*(denatran!H604 + denatran!I604 + denatran!X604))</f>
        <v>231399.502916301</v>
      </c>
      <c r="H604" s="0" t="n">
        <f aca="false">IF(B604&gt;2006, 0, metadata!$H$7*(denatran!H604 + denatran!I604 + denatran!X604))</f>
        <v>0</v>
      </c>
      <c r="I604" s="0" t="n">
        <f aca="false">IF(B604&lt;2003, 0, metadata!$H$8*(denatran!H604 + denatran!I604 + denatran!X604))</f>
        <v>202259.602044667</v>
      </c>
      <c r="J604" s="0" t="n">
        <f aca="false">IF(B604&lt;2003, 0, metadata!$H$9*(denatran!H604 + denatran!I604 + denatran!X604))</f>
        <v>239004.309904374</v>
      </c>
      <c r="K604" s="0" t="n">
        <f aca="false">metadata!$H$10*(denatran!H604 + denatran!I604 + denatran!X604)</f>
        <v>196765.48282347</v>
      </c>
      <c r="L604" s="5" t="n">
        <f aca="false">metadata!$H$11*(denatran!G604 + denatran!F604)</f>
        <v>25919.7628255852</v>
      </c>
      <c r="M604" s="0" t="n">
        <f aca="false">metadata!$H$12*(denatran!G604 + denatran!F604)</f>
        <v>85763.0944128533</v>
      </c>
      <c r="N604" s="0" t="n">
        <f aca="false">metadata!$H$13*(denatran!G604 + denatran!F604)</f>
        <v>48898.9160806897</v>
      </c>
      <c r="O604" s="0" t="n">
        <f aca="false">metadata!$H$14*(denatran!G604 + denatran!F604)</f>
        <v>90200.1701959655</v>
      </c>
      <c r="P604" s="0" t="n">
        <f aca="false">metadata!$H$15*(denatran!G604 + denatran!F604)</f>
        <v>100163.056484906</v>
      </c>
      <c r="Q604" s="0" t="n">
        <f aca="false">metadata!$H$16*(denatran!L604 + denatran!O604)</f>
        <v>37209.4999968355</v>
      </c>
      <c r="R604" s="0" t="n">
        <f aca="false">metadata!$H$17*(denatran!L604 + denatran!O604)</f>
        <v>9001.46593085448</v>
      </c>
      <c r="S604" s="0" t="n">
        <f aca="false">metadata!$H$18*(denatran!L604 + denatran!O604)</f>
        <v>16849.03407231</v>
      </c>
      <c r="T604" s="0" t="n">
        <f aca="false">metadata!$H$19*(denatran!M604 + denatran!N604)</f>
        <v>838619.666118886</v>
      </c>
      <c r="U604" s="0" t="n">
        <f aca="false">metadata!$H$20*(denatran!M604 + denatran!N604)</f>
        <v>119802.809445555</v>
      </c>
      <c r="V604" s="0" t="n">
        <f aca="false">metadata!$H$21*(denatran!M604 + denatran!N604)</f>
        <v>39934.269815185</v>
      </c>
      <c r="W604" s="0" t="n">
        <f aca="false">IF(B604&lt;2010, 0, metadata!$H$22*(denatran!M604 + denatran!N604))</f>
        <v>144987.048315267</v>
      </c>
      <c r="X604" s="0" t="n">
        <f aca="false">IF(B604&lt;2010, 0, metadata!$H$23*(denatran!M604 + denatran!N604))</f>
        <v>22708.8147963671</v>
      </c>
      <c r="Y604" s="0" t="n">
        <f aca="false">IF(B604&lt;2010, 0, metadata!$H$24*(denatran!M604 + denatran!N604))</f>
        <v>6987.32762965143</v>
      </c>
      <c r="Z604" s="0" t="n">
        <f aca="false">IF(B604&lt;2010, 0, metadata!$H$25*(denatran!M604 + denatran!N604))</f>
        <v>171326.993019644</v>
      </c>
      <c r="AA604" s="0" t="n">
        <f aca="false">IF(B604&lt;2010, 0, metadata!$H$26*(denatran!M604 + denatran!N604))</f>
        <v>26834.3483042815</v>
      </c>
      <c r="AB604" s="0" t="n">
        <f aca="false">IF(B604&lt;2010, 0, metadata!$H$27*(denatran!M604 + denatran!N604))</f>
        <v>8256.72255516354</v>
      </c>
    </row>
    <row r="605" customFormat="false" ht="12.8" hidden="false" customHeight="false" outlineLevel="0" collapsed="false">
      <c r="A605" s="0" t="str">
        <f aca="false">denatran!A605</f>
        <v>PARANÁ</v>
      </c>
      <c r="B605" s="0" t="n">
        <f aca="false">denatran!B605</f>
        <v>2015</v>
      </c>
      <c r="C605" s="0" t="n">
        <f aca="false">metadata!$H$2*denatran!$D605</f>
        <v>1070202.76610147</v>
      </c>
      <c r="D605" s="0" t="n">
        <f aca="false">IF(B605&gt;2006, 0, metadata!$H$3*denatran!D605)</f>
        <v>0</v>
      </c>
      <c r="E605" s="0" t="n">
        <f aca="false">IF(B605&lt;2003, 0, metadata!$H$4*denatran!D605)</f>
        <v>1355583.39145126</v>
      </c>
      <c r="F605" s="0" t="n">
        <f aca="false">IF(B605&lt;2003, 0, metadata!$H$5*denatran!D605)</f>
        <v>1601853.60653528</v>
      </c>
      <c r="G605" s="0" t="n">
        <f aca="false">IF(B605&lt;2003, 0, metadata!$H$6*(denatran!H605 + denatran!I605 + denatran!X605))</f>
        <v>221850.367938603</v>
      </c>
      <c r="H605" s="0" t="n">
        <f aca="false">IF(B605&gt;2006, 0, metadata!$H$7*(denatran!H605 + denatran!I605 + denatran!X605))</f>
        <v>0</v>
      </c>
      <c r="I605" s="0" t="n">
        <f aca="false">IF(B605&lt;2003, 0, metadata!$H$8*(denatran!H605 + denatran!I605 + denatran!X605))</f>
        <v>193912.979791297</v>
      </c>
      <c r="J605" s="0" t="n">
        <f aca="false">IF(B605&lt;2003, 0, metadata!$H$9*(denatran!H605 + denatran!I605 + denatran!X605))</f>
        <v>229141.348287063</v>
      </c>
      <c r="K605" s="0" t="n">
        <f aca="false">metadata!$H$10*(denatran!H605 + denatran!I605 + denatran!X605)</f>
        <v>188645.585715857</v>
      </c>
      <c r="L605" s="5" t="n">
        <f aca="false">metadata!$H$11*(denatran!G605 + denatran!F605)</f>
        <v>25480.6087992821</v>
      </c>
      <c r="M605" s="0" t="n">
        <f aca="false">metadata!$H$12*(denatran!G605 + denatran!F605)</f>
        <v>84310.0252442405</v>
      </c>
      <c r="N605" s="0" t="n">
        <f aca="false">metadata!$H$13*(denatran!G605 + denatran!F605)</f>
        <v>48070.4302637788</v>
      </c>
      <c r="O605" s="0" t="n">
        <f aca="false">metadata!$H$14*(denatran!G605 + denatran!F605)</f>
        <v>88671.9244253028</v>
      </c>
      <c r="P605" s="0" t="n">
        <f aca="false">metadata!$H$15*(denatran!G605 + denatran!F605)</f>
        <v>98466.0112673957</v>
      </c>
      <c r="Q605" s="0" t="n">
        <f aca="false">metadata!$H$16*(denatran!L605 + denatran!O605)</f>
        <v>36171.5756312403</v>
      </c>
      <c r="R605" s="0" t="n">
        <f aca="false">metadata!$H$17*(denatran!L605 + denatran!O605)</f>
        <v>8750.37841781336</v>
      </c>
      <c r="S605" s="0" t="n">
        <f aca="false">metadata!$H$18*(denatran!L605 + denatran!O605)</f>
        <v>16379.0459509463</v>
      </c>
      <c r="T605" s="0" t="n">
        <f aca="false">metadata!$H$19*(denatran!M605 + denatran!N605)</f>
        <v>819335.386040074</v>
      </c>
      <c r="U605" s="0" t="n">
        <f aca="false">metadata!$H$20*(denatran!M605 + denatran!N605)</f>
        <v>117047.912291439</v>
      </c>
      <c r="V605" s="0" t="n">
        <f aca="false">metadata!$H$21*(denatran!M605 + denatran!N605)</f>
        <v>39015.970763813</v>
      </c>
      <c r="W605" s="0" t="n">
        <f aca="false">IF(B605&lt;2010, 0, metadata!$H$22*(denatran!M605 + denatran!N605))</f>
        <v>141653.032955895</v>
      </c>
      <c r="X605" s="0" t="n">
        <f aca="false">IF(B605&lt;2010, 0, metadata!$H$23*(denatran!M605 + denatran!N605))</f>
        <v>22186.619619598</v>
      </c>
      <c r="Y605" s="0" t="n">
        <f aca="false">IF(B605&lt;2010, 0, metadata!$H$24*(denatran!M605 + denatran!N605))</f>
        <v>6826.65219064555</v>
      </c>
      <c r="Z605" s="0" t="n">
        <f aca="false">IF(B605&lt;2010, 0, metadata!$H$25*(denatran!M605 + denatran!N605))</f>
        <v>167387.283694985</v>
      </c>
      <c r="AA605" s="0" t="n">
        <f aca="false">IF(B605&lt;2010, 0, metadata!$H$26*(denatran!M605 + denatran!N605))</f>
        <v>26217.2853980095</v>
      </c>
      <c r="AB605" s="0" t="n">
        <f aca="false">IF(B605&lt;2010, 0, metadata!$H$27*(denatran!M605 + denatran!N605))</f>
        <v>8066.85704554139</v>
      </c>
    </row>
    <row r="606" customFormat="false" ht="12.8" hidden="false" customHeight="false" outlineLevel="0" collapsed="false">
      <c r="A606" s="0" t="str">
        <f aca="false">denatran!A606</f>
        <v>PARANÁ</v>
      </c>
      <c r="B606" s="0" t="n">
        <f aca="false">denatran!B606</f>
        <v>2014</v>
      </c>
      <c r="C606" s="0" t="n">
        <f aca="false">metadata!$H$2*denatran!$D606</f>
        <v>1035044.99995576</v>
      </c>
      <c r="D606" s="0" t="n">
        <f aca="false">IF(B606&gt;2006, 0, metadata!$H$3*denatran!D606)</f>
        <v>0</v>
      </c>
      <c r="E606" s="0" t="n">
        <f aca="false">IF(B606&lt;2003, 0, metadata!$H$4*denatran!D606)</f>
        <v>1311050.44369851</v>
      </c>
      <c r="F606" s="0" t="n">
        <f aca="false">IF(B606&lt;2003, 0, metadata!$H$5*denatran!D606)</f>
        <v>1549230.31281741</v>
      </c>
      <c r="G606" s="0" t="n">
        <f aca="false">IF(B606&lt;2003, 0, metadata!$H$6*(denatran!H606 + denatran!I606 + denatran!X606))</f>
        <v>209986.921805005</v>
      </c>
      <c r="H606" s="0" t="n">
        <f aca="false">IF(B606&gt;2006, 0, metadata!$H$7*(denatran!H606 + denatran!I606 + denatran!X606))</f>
        <v>0</v>
      </c>
      <c r="I606" s="0" t="n">
        <f aca="false">IF(B606&lt;2003, 0, metadata!$H$8*(denatran!H606 + denatran!I606 + denatran!X606))</f>
        <v>183543.485200257</v>
      </c>
      <c r="J606" s="0" t="n">
        <f aca="false">IF(B606&lt;2003, 0, metadata!$H$9*(denatran!H606 + denatran!I606 + denatran!X606))</f>
        <v>216888.017054654</v>
      </c>
      <c r="K606" s="0" t="n">
        <f aca="false">metadata!$H$10*(denatran!H606 + denatran!I606 + denatran!X606)</f>
        <v>178557.764968584</v>
      </c>
      <c r="L606" s="5" t="n">
        <f aca="false">metadata!$H$11*(denatran!G606 + denatran!F606)</f>
        <v>25000.6856807289</v>
      </c>
      <c r="M606" s="0" t="n">
        <f aca="false">metadata!$H$12*(denatran!G606 + denatran!F606)</f>
        <v>82722.0596442327</v>
      </c>
      <c r="N606" s="0" t="n">
        <f aca="false">metadata!$H$13*(denatran!G606 + denatran!F606)</f>
        <v>47165.0315355099</v>
      </c>
      <c r="O606" s="0" t="n">
        <f aca="false">metadata!$H$14*(denatran!G606 + denatran!F606)</f>
        <v>87001.8031643264</v>
      </c>
      <c r="P606" s="0" t="n">
        <f aca="false">metadata!$H$15*(denatran!G606 + denatran!F606)</f>
        <v>96611.419975202</v>
      </c>
      <c r="Q606" s="0" t="n">
        <f aca="false">metadata!$H$16*(denatran!L606 + denatran!O606)</f>
        <v>34674.5806821129</v>
      </c>
      <c r="R606" s="0" t="n">
        <f aca="false">metadata!$H$17*(denatran!L606 + denatran!O606)</f>
        <v>8388.23571139761</v>
      </c>
      <c r="S606" s="0" t="n">
        <f aca="false">metadata!$H$18*(denatran!L606 + denatran!O606)</f>
        <v>15701.1836064894</v>
      </c>
      <c r="T606" s="0" t="n">
        <f aca="false">metadata!$H$19*(denatran!M606 + denatran!N606)</f>
        <v>794426.498941019</v>
      </c>
      <c r="U606" s="0" t="n">
        <f aca="false">metadata!$H$20*(denatran!M606 + denatran!N606)</f>
        <v>113489.499848717</v>
      </c>
      <c r="V606" s="0" t="n">
        <f aca="false">metadata!$H$21*(denatran!M606 + denatran!N606)</f>
        <v>37829.8332829056</v>
      </c>
      <c r="W606" s="0" t="n">
        <f aca="false">IF(B606&lt;2010, 0, metadata!$H$22*(denatran!M606 + denatran!N606))</f>
        <v>137346.592070692</v>
      </c>
      <c r="X606" s="0" t="n">
        <f aca="false">IF(B606&lt;2010, 0, metadata!$H$23*(denatran!M606 + denatran!N606))</f>
        <v>21512.1168303492</v>
      </c>
      <c r="Y606" s="0" t="n">
        <f aca="false">IF(B606&lt;2010, 0, metadata!$H$24*(denatran!M606 + denatran!N606))</f>
        <v>6619.11287087669</v>
      </c>
      <c r="Z606" s="0" t="n">
        <f aca="false">IF(B606&lt;2010, 0, metadata!$H$25*(denatran!M606 + denatran!N606))</f>
        <v>162298.487309017</v>
      </c>
      <c r="AA606" s="0" t="n">
        <f aca="false">IF(B606&lt;2010, 0, metadata!$H$26*(denatran!M606 + denatran!N606))</f>
        <v>25420.2450002074</v>
      </c>
      <c r="AB606" s="0" t="n">
        <f aca="false">IF(B606&lt;2010, 0, metadata!$H$27*(denatran!M606 + denatran!N606))</f>
        <v>7821.61384621766</v>
      </c>
    </row>
    <row r="607" customFormat="false" ht="12.8" hidden="false" customHeight="false" outlineLevel="0" collapsed="false">
      <c r="A607" s="0" t="str">
        <f aca="false">denatran!A607</f>
        <v>PARANÁ</v>
      </c>
      <c r="B607" s="0" t="n">
        <f aca="false">denatran!B607</f>
        <v>2013</v>
      </c>
      <c r="C607" s="0" t="n">
        <f aca="false">metadata!$H$2*denatran!$D607</f>
        <v>979100.683148115</v>
      </c>
      <c r="D607" s="0" t="n">
        <f aca="false">IF(B607&gt;2006, 0, metadata!$H$3*denatran!D607)</f>
        <v>0</v>
      </c>
      <c r="E607" s="0" t="n">
        <f aca="false">IF(B607&lt;2003, 0, metadata!$H$4*denatran!D607)</f>
        <v>1240187.99677474</v>
      </c>
      <c r="F607" s="0" t="n">
        <f aca="false">IF(B607&lt;2003, 0, metadata!$H$5*denatran!D607)</f>
        <v>1465494.21300342</v>
      </c>
      <c r="G607" s="0" t="n">
        <f aca="false">IF(B607&lt;2003, 0, metadata!$H$6*(denatran!H607 + denatran!I607 + denatran!X607))</f>
        <v>191436.341421962</v>
      </c>
      <c r="H607" s="0" t="n">
        <f aca="false">IF(B607&gt;2006, 0, metadata!$H$7*(denatran!H607 + denatran!I607 + denatran!X607))</f>
        <v>0</v>
      </c>
      <c r="I607" s="0" t="n">
        <f aca="false">IF(B607&lt;2003, 0, metadata!$H$8*(denatran!H607 + denatran!I607 + denatran!X607))</f>
        <v>167328.960282592</v>
      </c>
      <c r="J607" s="0" t="n">
        <f aca="false">IF(B607&lt;2003, 0, metadata!$H$9*(denatran!H607 + denatran!I607 + denatran!X607))</f>
        <v>197727.782884322</v>
      </c>
      <c r="K607" s="0" t="n">
        <f aca="false">metadata!$H$10*(denatran!H607 + denatran!I607 + denatran!X607)</f>
        <v>162783.686546967</v>
      </c>
      <c r="L607" s="5" t="n">
        <f aca="false">metadata!$H$11*(denatran!G607 + denatran!F607)</f>
        <v>24009.2286257184</v>
      </c>
      <c r="M607" s="0" t="n">
        <f aca="false">metadata!$H$12*(denatran!G607 + denatran!F607)</f>
        <v>79441.5348343675</v>
      </c>
      <c r="N607" s="0" t="n">
        <f aca="false">metadata!$H$13*(denatran!G607 + denatran!F607)</f>
        <v>45294.5987056728</v>
      </c>
      <c r="O607" s="0" t="n">
        <f aca="false">metadata!$H$14*(denatran!G607 + denatran!F607)</f>
        <v>83551.5557332171</v>
      </c>
      <c r="P607" s="0" t="n">
        <f aca="false">metadata!$H$15*(denatran!G607 + denatran!F607)</f>
        <v>92780.082101024</v>
      </c>
      <c r="Q607" s="0" t="n">
        <f aca="false">metadata!$H$16*(denatran!L607 + denatran!O607)</f>
        <v>33015.9079182197</v>
      </c>
      <c r="R607" s="0" t="n">
        <f aca="false">metadata!$H$17*(denatran!L607 + denatran!O607)</f>
        <v>7986.98102171109</v>
      </c>
      <c r="S607" s="0" t="n">
        <f aca="false">metadata!$H$18*(denatran!L607 + denatran!O607)</f>
        <v>14950.1110600691</v>
      </c>
      <c r="T607" s="0" t="n">
        <f aca="false">metadata!$H$19*(denatran!M607 + denatran!N607)</f>
        <v>766027.461722722</v>
      </c>
      <c r="U607" s="0" t="n">
        <f aca="false">metadata!$H$20*(denatran!M607 + denatran!N607)</f>
        <v>109432.494531817</v>
      </c>
      <c r="V607" s="0" t="n">
        <f aca="false">metadata!$H$21*(denatran!M607 + denatran!N607)</f>
        <v>36477.4981772724</v>
      </c>
      <c r="W607" s="0" t="n">
        <f aca="false">IF(B607&lt;2010, 0, metadata!$H$22*(denatran!M607 + denatran!N607))</f>
        <v>132436.747062725</v>
      </c>
      <c r="X607" s="0" t="n">
        <f aca="false">IF(B607&lt;2010, 0, metadata!$H$23*(denatran!M607 + denatran!N607))</f>
        <v>20743.1049616316</v>
      </c>
      <c r="Y607" s="0" t="n">
        <f aca="false">IF(B607&lt;2010, 0, metadata!$H$24*(denatran!M607 + denatran!N607))</f>
        <v>6382.49383434819</v>
      </c>
      <c r="Z607" s="0" t="n">
        <f aca="false">IF(B607&lt;2010, 0, metadata!$H$25*(denatran!M607 + denatran!N607))</f>
        <v>156496.665758872</v>
      </c>
      <c r="AA607" s="0" t="n">
        <f aca="false">IF(B607&lt;2010, 0, metadata!$H$26*(denatran!M607 + denatran!N607))</f>
        <v>24511.5259622329</v>
      </c>
      <c r="AB607" s="0" t="n">
        <f aca="false">IF(B607&lt;2010, 0, metadata!$H$27*(denatran!M607 + denatran!N607))</f>
        <v>7542.00798837936</v>
      </c>
    </row>
    <row r="608" customFormat="false" ht="12.8" hidden="false" customHeight="false" outlineLevel="0" collapsed="false">
      <c r="A608" s="0" t="str">
        <f aca="false">denatran!A608</f>
        <v>PARANÁ</v>
      </c>
      <c r="B608" s="0" t="n">
        <f aca="false">denatran!B608</f>
        <v>2012</v>
      </c>
      <c r="C608" s="0" t="n">
        <f aca="false">metadata!$H$2*denatran!$D608</f>
        <v>918733.973058339</v>
      </c>
      <c r="D608" s="0" t="n">
        <f aca="false">IF(B608&gt;2006, 0, metadata!$H$3*denatran!D608)</f>
        <v>0</v>
      </c>
      <c r="E608" s="0" t="n">
        <f aca="false">IF(B608&lt;2003, 0, metadata!$H$4*denatran!D608)</f>
        <v>1163723.8797062</v>
      </c>
      <c r="F608" s="0" t="n">
        <f aca="false">IF(B608&lt;2003, 0, metadata!$H$5*denatran!D608)</f>
        <v>1375138.78192541</v>
      </c>
      <c r="G608" s="0" t="n">
        <f aca="false">IF(B608&lt;2003, 0, metadata!$H$6*(denatran!H608 + denatran!I608 + denatran!X608))</f>
        <v>172369.684140296</v>
      </c>
      <c r="H608" s="0" t="n">
        <f aca="false">IF(B608&gt;2006, 0, metadata!$H$7*(denatran!H608 + denatran!I608 + denatran!X608))</f>
        <v>0</v>
      </c>
      <c r="I608" s="0" t="n">
        <f aca="false">IF(B608&lt;2003, 0, metadata!$H$8*(denatran!H608 + denatran!I608 + denatran!X608))</f>
        <v>150663.347498165</v>
      </c>
      <c r="J608" s="0" t="n">
        <f aca="false">IF(B608&lt;2003, 0, metadata!$H$9*(denatran!H608 + denatran!I608 + denatran!X608))</f>
        <v>178034.511255142</v>
      </c>
      <c r="K608" s="0" t="n">
        <f aca="false">metadata!$H$10*(denatran!H608 + denatran!I608 + denatran!X608)</f>
        <v>146570.773474229</v>
      </c>
      <c r="L608" s="5" t="n">
        <f aca="false">metadata!$H$11*(denatran!G608 + denatran!F608)</f>
        <v>22721.3832243315</v>
      </c>
      <c r="M608" s="0" t="n">
        <f aca="false">metadata!$H$12*(denatran!G608 + denatran!F608)</f>
        <v>75180.3227433649</v>
      </c>
      <c r="N608" s="0" t="n">
        <f aca="false">metadata!$H$13*(denatran!G608 + denatran!F608)</f>
        <v>42865.0145836623</v>
      </c>
      <c r="O608" s="0" t="n">
        <f aca="false">metadata!$H$14*(denatran!G608 + denatran!F608)</f>
        <v>79069.8837683592</v>
      </c>
      <c r="P608" s="0" t="n">
        <f aca="false">metadata!$H$15*(denatran!G608 + denatran!F608)</f>
        <v>87803.395680282</v>
      </c>
      <c r="Q608" s="0" t="n">
        <f aca="false">metadata!$H$16*(denatran!L608 + denatran!O608)</f>
        <v>31203.8182498042</v>
      </c>
      <c r="R608" s="0" t="n">
        <f aca="false">metadata!$H$17*(denatran!L608 + denatran!O608)</f>
        <v>7548.61277125669</v>
      </c>
      <c r="S608" s="0" t="n">
        <f aca="false">metadata!$H$18*(denatran!L608 + denatran!O608)</f>
        <v>14129.568978939</v>
      </c>
      <c r="T608" s="0" t="n">
        <f aca="false">metadata!$H$19*(denatran!M608 + denatran!N608)</f>
        <v>734256.821550007</v>
      </c>
      <c r="U608" s="0" t="n">
        <f aca="false">metadata!$H$20*(denatran!M608 + denatran!N608)</f>
        <v>104893.831650001</v>
      </c>
      <c r="V608" s="0" t="n">
        <f aca="false">metadata!$H$21*(denatran!M608 + denatran!N608)</f>
        <v>34964.6105500003</v>
      </c>
      <c r="W608" s="0" t="n">
        <f aca="false">IF(B608&lt;2010, 0, metadata!$H$22*(denatran!M608 + denatran!N608))</f>
        <v>126943.993281924</v>
      </c>
      <c r="X608" s="0" t="n">
        <f aca="false">IF(B608&lt;2010, 0, metadata!$H$23*(denatran!M608 + denatran!N608))</f>
        <v>19882.7941284941</v>
      </c>
      <c r="Y608" s="0" t="n">
        <f aca="false">IF(B608&lt;2010, 0, metadata!$H$24*(denatran!M608 + denatran!N608))</f>
        <v>6117.78280876743</v>
      </c>
      <c r="Z608" s="0" t="n">
        <f aca="false">IF(B608&lt;2010, 0, metadata!$H$25*(denatran!M608 + denatran!N608))</f>
        <v>150006.03780557</v>
      </c>
      <c r="AA608" s="0" t="n">
        <f aca="false">IF(B608&lt;2010, 0, metadata!$H$26*(denatran!M608 + denatran!N608))</f>
        <v>23494.9215840049</v>
      </c>
      <c r="AB608" s="0" t="n">
        <f aca="false">IF(B608&lt;2010, 0, metadata!$H$27*(denatran!M608 + denatran!N608))</f>
        <v>7229.20664123226</v>
      </c>
    </row>
    <row r="609" customFormat="false" ht="12.8" hidden="false" customHeight="false" outlineLevel="0" collapsed="false">
      <c r="A609" s="0" t="str">
        <f aca="false">denatran!A609</f>
        <v>PARANÁ</v>
      </c>
      <c r="B609" s="0" t="n">
        <f aca="false">denatran!B609</f>
        <v>2011</v>
      </c>
      <c r="C609" s="0" t="n">
        <f aca="false">metadata!$H$2*denatran!$D609</f>
        <v>857821.886553206</v>
      </c>
      <c r="D609" s="0" t="n">
        <f aca="false">IF(B609&gt;2006, 0, metadata!$H$3*denatran!D609)</f>
        <v>0</v>
      </c>
      <c r="E609" s="0" t="n">
        <f aca="false">IF(B609&lt;2003, 0, metadata!$H$4*denatran!D609)</f>
        <v>1086568.9559661</v>
      </c>
      <c r="F609" s="0" t="n">
        <f aca="false">IF(B609&lt;2003, 0, metadata!$H$5*denatran!D609)</f>
        <v>1283967.04462438</v>
      </c>
      <c r="G609" s="0" t="n">
        <f aca="false">IF(B609&lt;2003, 0, metadata!$H$6*(denatran!H609 + denatran!I609 + denatran!X609))</f>
        <v>154805.682616541</v>
      </c>
      <c r="H609" s="0" t="n">
        <f aca="false">IF(B609&gt;2006, 0, metadata!$H$7*(denatran!H609 + denatran!I609 + denatran!X609))</f>
        <v>0</v>
      </c>
      <c r="I609" s="0" t="n">
        <f aca="false">IF(B609&lt;2003, 0, metadata!$H$8*(denatran!H609 + denatran!I609 + denatran!X609))</f>
        <v>135311.162581019</v>
      </c>
      <c r="J609" s="0" t="n">
        <f aca="false">IF(B609&lt;2003, 0, metadata!$H$9*(denatran!H609 + denatran!I609 + denatran!X609))</f>
        <v>159893.279271326</v>
      </c>
      <c r="K609" s="0" t="n">
        <f aca="false">metadata!$H$10*(denatran!H609 + denatran!I609 + denatran!X609)</f>
        <v>131635.610707766</v>
      </c>
      <c r="L609" s="5" t="n">
        <f aca="false">metadata!$H$11*(denatran!G609 + denatran!F609)</f>
        <v>21709.3200520424</v>
      </c>
      <c r="M609" s="0" t="n">
        <f aca="false">metadata!$H$12*(denatran!G609 + denatran!F609)</f>
        <v>71831.6165850229</v>
      </c>
      <c r="N609" s="0" t="n">
        <f aca="false">metadata!$H$13*(denatran!G609 + denatran!F609)</f>
        <v>40955.7072931932</v>
      </c>
      <c r="O609" s="0" t="n">
        <f aca="false">metadata!$H$14*(denatran!G609 + denatran!F609)</f>
        <v>75547.9275296457</v>
      </c>
      <c r="P609" s="0" t="n">
        <f aca="false">metadata!$H$15*(denatran!G609 + denatran!F609)</f>
        <v>83892.4285400957</v>
      </c>
      <c r="Q609" s="0" t="n">
        <f aca="false">metadata!$H$16*(denatran!L609 + denatran!O609)</f>
        <v>29661.3882943376</v>
      </c>
      <c r="R609" s="0" t="n">
        <f aca="false">metadata!$H$17*(denatran!L609 + denatran!O609)</f>
        <v>7175.47874107506</v>
      </c>
      <c r="S609" s="0" t="n">
        <f aca="false">metadata!$H$18*(denatran!L609 + denatran!O609)</f>
        <v>13431.1329645873</v>
      </c>
      <c r="T609" s="0" t="n">
        <f aca="false">metadata!$H$19*(denatran!M609 + denatran!N609)</f>
        <v>695120.450869588</v>
      </c>
      <c r="U609" s="0" t="n">
        <f aca="false">metadata!$H$20*(denatran!M609 + denatran!N609)</f>
        <v>99302.9215527982</v>
      </c>
      <c r="V609" s="0" t="n">
        <f aca="false">metadata!$H$21*(denatran!M609 + denatran!N609)</f>
        <v>33100.9738509327</v>
      </c>
      <c r="W609" s="0" t="n">
        <f aca="false">IF(B609&lt;2010, 0, metadata!$H$22*(denatran!M609 + denatran!N609))</f>
        <v>120177.795092241</v>
      </c>
      <c r="X609" s="0" t="n">
        <f aca="false">IF(B609&lt;2010, 0, metadata!$H$23*(denatran!M609 + denatran!N609))</f>
        <v>18823.0281469775</v>
      </c>
      <c r="Y609" s="0" t="n">
        <f aca="false">IF(B609&lt;2010, 0, metadata!$H$24*(denatran!M609 + denatran!N609))</f>
        <v>5791.70096830078</v>
      </c>
      <c r="Z609" s="0" t="n">
        <f aca="false">IF(B609&lt;2010, 0, metadata!$H$25*(denatran!M609 + denatran!N609))</f>
        <v>142010.617500905</v>
      </c>
      <c r="AA609" s="0" t="n">
        <f aca="false">IF(B609&lt;2010, 0, metadata!$H$26*(denatran!M609 + denatran!N609))</f>
        <v>22242.6268374911</v>
      </c>
      <c r="AB609" s="0" t="n">
        <f aca="false">IF(B609&lt;2010, 0, metadata!$H$27*(denatran!M609 + denatran!N609))</f>
        <v>6843.88518076648</v>
      </c>
    </row>
    <row r="610" customFormat="false" ht="12.8" hidden="false" customHeight="false" outlineLevel="0" collapsed="false">
      <c r="A610" s="0" t="str">
        <f aca="false">denatran!A610</f>
        <v>PARANÁ</v>
      </c>
      <c r="B610" s="0" t="n">
        <f aca="false">denatran!B610</f>
        <v>2010</v>
      </c>
      <c r="C610" s="0" t="n">
        <f aca="false">metadata!$H$2*denatran!$D610</f>
        <v>800201.85252664</v>
      </c>
      <c r="D610" s="0" t="n">
        <f aca="false">IF(B610&gt;2006, 0, metadata!$H$3*denatran!D610)</f>
        <v>0</v>
      </c>
      <c r="E610" s="0" t="n">
        <f aca="false">IF(B610&lt;2003, 0, metadata!$H$4*denatran!D610)</f>
        <v>1013583.9445128</v>
      </c>
      <c r="F610" s="0" t="n">
        <f aca="false">IF(B610&lt;2003, 0, metadata!$H$5*denatran!D610)</f>
        <v>1197722.77182142</v>
      </c>
      <c r="G610" s="0" t="n">
        <f aca="false">IF(B610&lt;2003, 0, metadata!$H$6*(denatran!H610 + denatran!I610 + denatran!X610))</f>
        <v>139001.453263693</v>
      </c>
      <c r="H610" s="0" t="n">
        <f aca="false">IF(B610&gt;2006, 0, metadata!$H$7*(denatran!H610 + denatran!I610 + denatran!X610))</f>
        <v>0</v>
      </c>
      <c r="I610" s="0" t="n">
        <f aca="false">IF(B610&lt;2003, 0, metadata!$H$8*(denatran!H610 + denatran!I610 + denatran!X610))</f>
        <v>121497.143539302</v>
      </c>
      <c r="J610" s="0" t="n">
        <f aca="false">IF(B610&lt;2003, 0, metadata!$H$9*(denatran!H610 + denatran!I610 + denatran!X610))</f>
        <v>143569.653323805</v>
      </c>
      <c r="K610" s="0" t="n">
        <f aca="false">metadata!$H$10*(denatran!H610 + denatran!I610 + denatran!X610)</f>
        <v>118196.831539814</v>
      </c>
      <c r="L610" s="5" t="n">
        <f aca="false">metadata!$H$11*(denatran!G610 + denatran!F610)</f>
        <v>20368.1498597052</v>
      </c>
      <c r="M610" s="0" t="n">
        <f aca="false">metadata!$H$12*(denatran!G610 + denatran!F610)</f>
        <v>67393.9638717972</v>
      </c>
      <c r="N610" s="0" t="n">
        <f aca="false">metadata!$H$13*(denatran!G610 + denatran!F610)</f>
        <v>38425.5233124861</v>
      </c>
      <c r="O610" s="0" t="n">
        <f aca="false">metadata!$H$14*(denatran!G610 + denatran!F610)</f>
        <v>70880.6865357904</v>
      </c>
      <c r="P610" s="0" t="n">
        <f aca="false">metadata!$H$15*(denatran!G610 + denatran!F610)</f>
        <v>78709.6764202211</v>
      </c>
      <c r="Q610" s="0" t="n">
        <f aca="false">metadata!$H$16*(denatran!L610 + denatran!O610)</f>
        <v>27669.328795617</v>
      </c>
      <c r="R610" s="0" t="n">
        <f aca="false">metadata!$H$17*(denatran!L610 + denatran!O610)</f>
        <v>6693.57342895066</v>
      </c>
      <c r="S610" s="0" t="n">
        <f aca="false">metadata!$H$18*(denatran!L610 + denatran!O610)</f>
        <v>12529.0977754323</v>
      </c>
      <c r="T610" s="0" t="n">
        <f aca="false">metadata!$H$19*(denatran!M610 + denatran!N610)</f>
        <v>646254.093660958</v>
      </c>
      <c r="U610" s="0" t="n">
        <f aca="false">metadata!$H$20*(denatran!M610 + denatran!N610)</f>
        <v>92322.0133801368</v>
      </c>
      <c r="V610" s="0" t="n">
        <f aca="false">metadata!$H$21*(denatran!M610 + denatran!N610)</f>
        <v>30774.0044600456</v>
      </c>
      <c r="W610" s="0" t="n">
        <f aca="false">IF(B610&lt;2010, 0, metadata!$H$22*(denatran!M610 + denatran!N610))</f>
        <v>111729.401643054</v>
      </c>
      <c r="X610" s="0" t="n">
        <f aca="false">IF(B610&lt;2010, 0, metadata!$H$23*(denatran!M610 + denatran!N610))</f>
        <v>17499.7857995144</v>
      </c>
      <c r="Y610" s="0" t="n">
        <f aca="false">IF(B610&lt;2010, 0, metadata!$H$24*(denatran!M610 + denatran!N610))</f>
        <v>5384.54947677367</v>
      </c>
      <c r="Z610" s="0" t="n">
        <f aca="false">IF(B610&lt;2010, 0, metadata!$H$25*(denatran!M610 + denatran!N610))</f>
        <v>132027.395811001</v>
      </c>
      <c r="AA610" s="0" t="n">
        <f aca="false">IF(B610&lt;2010, 0, metadata!$H$26*(denatran!M610 + denatran!N610))</f>
        <v>20678.9897053374</v>
      </c>
      <c r="AB610" s="0" t="n">
        <f aca="false">IF(B610&lt;2010, 0, metadata!$H$27*(denatran!M610 + denatran!N610))</f>
        <v>6362.76606318073</v>
      </c>
    </row>
    <row r="611" customFormat="false" ht="12.8" hidden="false" customHeight="false" outlineLevel="0" collapsed="false">
      <c r="A611" s="0" t="str">
        <f aca="false">denatran!A611</f>
        <v>PARANÁ</v>
      </c>
      <c r="B611" s="0" t="n">
        <f aca="false">denatran!B611</f>
        <v>2009</v>
      </c>
      <c r="C611" s="0" t="n">
        <f aca="false">metadata!$H$2*denatran!$D611</f>
        <v>745119.615917097</v>
      </c>
      <c r="D611" s="0" t="n">
        <f aca="false">IF(B611&gt;2006, 0, metadata!$H$3*denatran!D611)</f>
        <v>0</v>
      </c>
      <c r="E611" s="0" t="n">
        <f aca="false">IF(B611&lt;2003, 0, metadata!$H$4*denatran!D611)</f>
        <v>943813.460379327</v>
      </c>
      <c r="F611" s="0" t="n">
        <f aca="false">IF(B611&lt;2003, 0, metadata!$H$5*denatran!D611)</f>
        <v>1115277.01278975</v>
      </c>
      <c r="G611" s="0" t="n">
        <f aca="false">IF(B611&lt;2003, 0, metadata!$H$6*(denatran!H611 + denatran!I611 + denatran!X611))</f>
        <v>126304.749738392</v>
      </c>
      <c r="H611" s="0" t="n">
        <f aca="false">IF(B611&gt;2006, 0, metadata!$H$7*(denatran!H611 + denatran!I611 + denatran!X611))</f>
        <v>0</v>
      </c>
      <c r="I611" s="0" t="n">
        <f aca="false">IF(B611&lt;2003, 0, metadata!$H$8*(denatran!H611 + denatran!I611 + denatran!X611))</f>
        <v>110399.32280096</v>
      </c>
      <c r="J611" s="0" t="n">
        <f aca="false">IF(B611&lt;2003, 0, metadata!$H$9*(denatran!H611 + denatran!I611 + denatran!X611))</f>
        <v>130455.680191276</v>
      </c>
      <c r="K611" s="0" t="n">
        <f aca="false">metadata!$H$10*(denatran!H611 + denatran!I611 + denatran!X611)</f>
        <v>107400.468678455</v>
      </c>
      <c r="L611" s="5" t="n">
        <f aca="false">metadata!$H$11*(denatran!G611 + denatran!F611)</f>
        <v>19318.4195913154</v>
      </c>
      <c r="M611" s="0" t="n">
        <f aca="false">metadata!$H$12*(denatran!G611 + denatran!F611)</f>
        <v>63920.6251409707</v>
      </c>
      <c r="N611" s="0" t="n">
        <f aca="false">metadata!$H$13*(denatran!G611 + denatran!F611)</f>
        <v>36445.1551800014</v>
      </c>
      <c r="O611" s="0" t="n">
        <f aca="false">metadata!$H$14*(denatran!G611 + denatran!F611)</f>
        <v>67227.6496810261</v>
      </c>
      <c r="P611" s="0" t="n">
        <f aca="false">metadata!$H$15*(denatran!G611 + denatran!F611)</f>
        <v>74653.1504066863</v>
      </c>
      <c r="Q611" s="0" t="n">
        <f aca="false">metadata!$H$16*(denatran!L611 + denatran!O611)</f>
        <v>26052.5506479588</v>
      </c>
      <c r="R611" s="0" t="n">
        <f aca="false">metadata!$H$17*(denatran!L611 + denatran!O611)</f>
        <v>6302.45359624306</v>
      </c>
      <c r="S611" s="0" t="n">
        <f aca="false">metadata!$H$18*(denatran!L611 + denatran!O611)</f>
        <v>11796.9957557981</v>
      </c>
      <c r="T611" s="0" t="n">
        <f aca="false">metadata!$H$19*(denatran!M611 + denatran!N611)</f>
        <v>597241.832249468</v>
      </c>
      <c r="U611" s="0" t="n">
        <f aca="false">metadata!$H$20*(denatran!M611 + denatran!N611)</f>
        <v>85320.261749924</v>
      </c>
      <c r="V611" s="0" t="n">
        <f aca="false">metadata!$H$21*(denatran!M611 + denatran!N611)</f>
        <v>28440.0872499747</v>
      </c>
      <c r="W611" s="0" t="n">
        <f aca="false">IF(B611&lt;2010, 0, metadata!$H$22*(denatran!M611 + denatran!N611))</f>
        <v>0</v>
      </c>
      <c r="X611" s="0" t="n">
        <f aca="false">IF(B611&lt;2010, 0, metadata!$H$23*(denatran!M611 + denatran!N611))</f>
        <v>0</v>
      </c>
      <c r="Y611" s="0" t="n">
        <f aca="false">IF(B611&lt;2010, 0, metadata!$H$24*(denatran!M611 + denatran!N611))</f>
        <v>0</v>
      </c>
      <c r="Z611" s="0" t="n">
        <f aca="false">IF(B611&lt;2010, 0, metadata!$H$25*(denatran!M611 + denatran!N611))</f>
        <v>0</v>
      </c>
      <c r="AA611" s="0" t="n">
        <f aca="false">IF(B611&lt;2010, 0, metadata!$H$26*(denatran!M611 + denatran!N611))</f>
        <v>0</v>
      </c>
      <c r="AB611" s="0" t="n">
        <f aca="false">IF(B611&lt;2010, 0, metadata!$H$27*(denatran!M611 + denatran!N611))</f>
        <v>0</v>
      </c>
    </row>
    <row r="612" customFormat="false" ht="12.8" hidden="false" customHeight="false" outlineLevel="0" collapsed="false">
      <c r="A612" s="0" t="str">
        <f aca="false">denatran!A612</f>
        <v>PARANÁ</v>
      </c>
      <c r="B612" s="0" t="n">
        <f aca="false">denatran!B612</f>
        <v>2008</v>
      </c>
      <c r="C612" s="0" t="n">
        <f aca="false">metadata!$H$2*denatran!$D612</f>
        <v>693636.499022847</v>
      </c>
      <c r="D612" s="0" t="n">
        <f aca="false">IF(B612&gt;2006, 0, metadata!$H$3*denatran!D612)</f>
        <v>0</v>
      </c>
      <c r="E612" s="0" t="n">
        <f aca="false">IF(B612&lt;2003, 0, metadata!$H$4*denatran!D612)</f>
        <v>878601.838420791</v>
      </c>
      <c r="F612" s="0" t="n">
        <f aca="false">IF(B612&lt;2003, 0, metadata!$H$5*denatran!D612)</f>
        <v>1038218.32906653</v>
      </c>
      <c r="G612" s="0" t="n">
        <f aca="false">IF(B612&lt;2003, 0, metadata!$H$6*(denatran!H612 + denatran!I612 + denatran!X612))</f>
        <v>116594.390124677</v>
      </c>
      <c r="H612" s="0" t="n">
        <f aca="false">IF(B612&gt;2006, 0, metadata!$H$7*(denatran!H612 + denatran!I612 + denatran!X612))</f>
        <v>0</v>
      </c>
      <c r="I612" s="0" t="n">
        <f aca="false">IF(B612&lt;2003, 0, metadata!$H$8*(denatran!H612 + denatran!I612 + denatran!X612))</f>
        <v>101911.778763794</v>
      </c>
      <c r="J612" s="0" t="n">
        <f aca="false">IF(B612&lt;2003, 0, metadata!$H$9*(denatran!H612 + denatran!I612 + denatran!X612))</f>
        <v>120426.195386208</v>
      </c>
      <c r="K612" s="0" t="n">
        <f aca="false">metadata!$H$10*(denatran!H612 + denatran!I612 + denatran!X612)</f>
        <v>99143.4777441522</v>
      </c>
      <c r="L612" s="5" t="n">
        <f aca="false">metadata!$H$11*(denatran!G612 + denatran!F612)</f>
        <v>18624.458738449</v>
      </c>
      <c r="M612" s="0" t="n">
        <f aca="false">metadata!$H$12*(denatran!G612 + denatran!F612)</f>
        <v>61624.4532761396</v>
      </c>
      <c r="N612" s="0" t="n">
        <f aca="false">metadata!$H$13*(denatran!G612 + denatran!F612)</f>
        <v>35135.9636671029</v>
      </c>
      <c r="O612" s="0" t="n">
        <f aca="false">metadata!$H$14*(denatran!G612 + denatran!F612)</f>
        <v>64812.6820959023</v>
      </c>
      <c r="P612" s="0" t="n">
        <f aca="false">metadata!$H$15*(denatran!G612 + denatran!F612)</f>
        <v>71971.4422224062</v>
      </c>
      <c r="Q612" s="0" t="n">
        <f aca="false">metadata!$H$16*(denatran!L612 + denatran!O612)</f>
        <v>24128.3486262385</v>
      </c>
      <c r="R612" s="0" t="n">
        <f aca="false">metadata!$H$17*(denatran!L612 + denatran!O612)</f>
        <v>5836.96389753522</v>
      </c>
      <c r="S612" s="0" t="n">
        <f aca="false">metadata!$H$18*(denatran!L612 + denatran!O612)</f>
        <v>10925.6874762262</v>
      </c>
      <c r="T612" s="0" t="n">
        <f aca="false">metadata!$H$19*(denatran!M612 + denatran!N612)</f>
        <v>548420.462170054</v>
      </c>
      <c r="U612" s="0" t="n">
        <f aca="false">metadata!$H$20*(denatran!M612 + denatran!N612)</f>
        <v>78345.7803100076</v>
      </c>
      <c r="V612" s="0" t="n">
        <f aca="false">metadata!$H$21*(denatran!M612 + denatran!N612)</f>
        <v>26115.2601033359</v>
      </c>
      <c r="W612" s="0" t="n">
        <f aca="false">IF(B612&lt;2010, 0, metadata!$H$22*(denatran!M612 + denatran!N612))</f>
        <v>0</v>
      </c>
      <c r="X612" s="0" t="n">
        <f aca="false">IF(B612&lt;2010, 0, metadata!$H$23*(denatran!M612 + denatran!N612))</f>
        <v>0</v>
      </c>
      <c r="Y612" s="0" t="n">
        <f aca="false">IF(B612&lt;2010, 0, metadata!$H$24*(denatran!M612 + denatran!N612))</f>
        <v>0</v>
      </c>
      <c r="Z612" s="0" t="n">
        <f aca="false">IF(B612&lt;2010, 0, metadata!$H$25*(denatran!M612 + denatran!N612))</f>
        <v>0</v>
      </c>
      <c r="AA612" s="0" t="n">
        <f aca="false">IF(B612&lt;2010, 0, metadata!$H$26*(denatran!M612 + denatran!N612))</f>
        <v>0</v>
      </c>
      <c r="AB612" s="0" t="n">
        <f aca="false">IF(B612&lt;2010, 0, metadata!$H$27*(denatran!M612 + denatran!N612))</f>
        <v>0</v>
      </c>
    </row>
    <row r="613" customFormat="false" ht="12.8" hidden="false" customHeight="false" outlineLevel="0" collapsed="false">
      <c r="A613" s="0" t="str">
        <f aca="false">denatran!A613</f>
        <v>PARANÁ</v>
      </c>
      <c r="B613" s="0" t="n">
        <f aca="false">denatran!B613</f>
        <v>2007</v>
      </c>
      <c r="C613" s="0" t="n">
        <f aca="false">metadata!$H$2*denatran!$D613</f>
        <v>644640.652790806</v>
      </c>
      <c r="D613" s="0" t="n">
        <f aca="false">IF(B613&gt;2006, 0, metadata!$H$3*denatran!D613)</f>
        <v>0</v>
      </c>
      <c r="E613" s="0" t="n">
        <f aca="false">IF(B613&lt;2003, 0, metadata!$H$4*denatran!D613)</f>
        <v>816540.743546031</v>
      </c>
      <c r="F613" s="0" t="n">
        <f aca="false">IF(B613&lt;2003, 0, metadata!$H$5*denatran!D613)</f>
        <v>964882.5318905</v>
      </c>
      <c r="G613" s="0" t="n">
        <f aca="false">IF(B613&lt;2003, 0, metadata!$H$6*(denatran!H613 + denatran!I613 + denatran!X613))</f>
        <v>107034.71758907</v>
      </c>
      <c r="H613" s="0" t="n">
        <f aca="false">IF(B613&gt;2006, 0, metadata!$H$7*(denatran!H613 + denatran!I613 + denatran!X613))</f>
        <v>0</v>
      </c>
      <c r="I613" s="0" t="n">
        <f aca="false">IF(B613&lt;2003, 0, metadata!$H$8*(denatran!H613 + denatran!I613 + denatran!X613))</f>
        <v>93555.9459363193</v>
      </c>
      <c r="J613" s="0" t="n">
        <f aca="false">IF(B613&lt;2003, 0, metadata!$H$9*(denatran!H613 + denatran!I613 + denatran!X613))</f>
        <v>110552.349900416</v>
      </c>
      <c r="K613" s="0" t="n">
        <f aca="false">metadata!$H$10*(denatran!H613 + denatran!I613 + denatran!X613)</f>
        <v>91014.6202557097</v>
      </c>
      <c r="L613" s="5" t="n">
        <f aca="false">metadata!$H$11*(denatran!G613 + denatran!F613)</f>
        <v>17732.487131375</v>
      </c>
      <c r="M613" s="0" t="n">
        <f aca="false">metadata!$H$12*(denatran!G613 + denatran!F613)</f>
        <v>58673.1050841892</v>
      </c>
      <c r="N613" s="0" t="n">
        <f aca="false">metadata!$H$13*(denatran!G613 + denatran!F613)</f>
        <v>33453.2150611775</v>
      </c>
      <c r="O613" s="0" t="n">
        <f aca="false">metadata!$H$14*(denatran!G613 + denatran!F613)</f>
        <v>61708.6417036565</v>
      </c>
      <c r="P613" s="0" t="n">
        <f aca="false">metadata!$H$15*(denatran!G613 + denatran!F613)</f>
        <v>68524.5510196017</v>
      </c>
      <c r="Q613" s="0" t="n">
        <f aca="false">metadata!$H$16*(denatran!L613 + denatran!O613)</f>
        <v>22514.5208036672</v>
      </c>
      <c r="R613" s="0" t="n">
        <f aca="false">metadata!$H$17*(denatran!L613 + denatran!O613)</f>
        <v>5446.55778715008</v>
      </c>
      <c r="S613" s="0" t="n">
        <f aca="false">metadata!$H$18*(denatran!L613 + denatran!O613)</f>
        <v>10194.9214091827</v>
      </c>
      <c r="T613" s="0" t="n">
        <f aca="false">metadata!$H$19*(denatran!M613 + denatran!N613)</f>
        <v>474123.610337144</v>
      </c>
      <c r="U613" s="0" t="n">
        <f aca="false">metadata!$H$20*(denatran!M613 + denatran!N613)</f>
        <v>67731.9443338777</v>
      </c>
      <c r="V613" s="0" t="n">
        <f aca="false">metadata!$H$21*(denatran!M613 + denatran!N613)</f>
        <v>22577.3147779592</v>
      </c>
      <c r="W613" s="0" t="n">
        <f aca="false">IF(B613&lt;2010, 0, metadata!$H$22*(denatran!M613 + denatran!N613))</f>
        <v>0</v>
      </c>
      <c r="X613" s="0" t="n">
        <f aca="false">IF(B613&lt;2010, 0, metadata!$H$23*(denatran!M613 + denatran!N613))</f>
        <v>0</v>
      </c>
      <c r="Y613" s="0" t="n">
        <f aca="false">IF(B613&lt;2010, 0, metadata!$H$24*(denatran!M613 + denatran!N613))</f>
        <v>0</v>
      </c>
      <c r="Z613" s="0" t="n">
        <f aca="false">IF(B613&lt;2010, 0, metadata!$H$25*(denatran!M613 + denatran!N613))</f>
        <v>0</v>
      </c>
      <c r="AA613" s="0" t="n">
        <f aca="false">IF(B613&lt;2010, 0, metadata!$H$26*(denatran!M613 + denatran!N613))</f>
        <v>0</v>
      </c>
      <c r="AB613" s="0" t="n">
        <f aca="false">IF(B613&lt;2010, 0, metadata!$H$27*(denatran!M613 + denatran!N613))</f>
        <v>0</v>
      </c>
    </row>
    <row r="614" customFormat="false" ht="12.8" hidden="false" customHeight="false" outlineLevel="0" collapsed="false">
      <c r="A614" s="0" t="str">
        <f aca="false">denatran!A614</f>
        <v>PARANÁ</v>
      </c>
      <c r="B614" s="0" t="n">
        <f aca="false">denatran!B614</f>
        <v>2006</v>
      </c>
      <c r="C614" s="0" t="n">
        <f aca="false">metadata!$H$2*denatran!$D614</f>
        <v>600235.448725475</v>
      </c>
      <c r="D614" s="0" t="n">
        <f aca="false">IF(B614&gt;2006, 0, metadata!$H$3*denatran!D614)</f>
        <v>45686.221432297</v>
      </c>
      <c r="E614" s="0" t="n">
        <f aca="false">IF(B614&lt;2003, 0, metadata!$H$4*denatran!D614)</f>
        <v>760294.43300411</v>
      </c>
      <c r="F614" s="0" t="n">
        <f aca="false">IF(B614&lt;2003, 0, metadata!$H$5*denatran!D614)</f>
        <v>898417.896838118</v>
      </c>
      <c r="G614" s="0" t="n">
        <f aca="false">IF(B614&lt;2003, 0, metadata!$H$6*(denatran!H614 + denatran!I614 + denatran!X614))</f>
        <v>99559.9008858809</v>
      </c>
      <c r="H614" s="0" t="n">
        <f aca="false">IF(B614&gt;2006, 0, metadata!$H$7*(denatran!H614 + denatran!I614 + denatran!X614))</f>
        <v>3851.22201080773</v>
      </c>
      <c r="I614" s="0" t="n">
        <f aca="false">IF(B614&lt;2003, 0, metadata!$H$8*(denatran!H614 + denatran!I614 + denatran!X614))</f>
        <v>87022.4251953924</v>
      </c>
      <c r="J614" s="0" t="n">
        <f aca="false">IF(B614&lt;2003, 0, metadata!$H$9*(denatran!H614 + denatran!I614 + denatran!X614))</f>
        <v>102831.877793553</v>
      </c>
      <c r="K614" s="0" t="n">
        <f aca="false">metadata!$H$10*(denatran!H614 + denatran!I614 + denatran!X614)</f>
        <v>84658.5741143664</v>
      </c>
      <c r="L614" s="5" t="n">
        <f aca="false">metadata!$H$11*(denatran!G614 + denatran!F614)</f>
        <v>17027.1522926272</v>
      </c>
      <c r="M614" s="0" t="n">
        <f aca="false">metadata!$H$12*(denatran!G614 + denatran!F614)</f>
        <v>56339.2990700196</v>
      </c>
      <c r="N614" s="0" t="n">
        <f aca="false">metadata!$H$13*(denatran!G614 + denatran!F614)</f>
        <v>32122.56596069</v>
      </c>
      <c r="O614" s="0" t="n">
        <f aca="false">metadata!$H$14*(denatran!G614 + denatran!F614)</f>
        <v>59254.0929129017</v>
      </c>
      <c r="P614" s="0" t="n">
        <f aca="false">metadata!$H$15*(denatran!G614 + denatran!F614)</f>
        <v>65798.8897637615</v>
      </c>
      <c r="Q614" s="0" t="n">
        <f aca="false">metadata!$H$16*(denatran!L614 + denatran!O614)</f>
        <v>21147.9302233838</v>
      </c>
      <c r="R614" s="0" t="n">
        <f aca="false">metadata!$H$17*(denatran!L614 + denatran!O614)</f>
        <v>5115.96160738701</v>
      </c>
      <c r="S614" s="0" t="n">
        <f aca="false">metadata!$H$18*(denatran!L614 + denatran!O614)</f>
        <v>9576.10816922913</v>
      </c>
      <c r="T614" s="0" t="n">
        <f aca="false">metadata!$H$19*(denatran!M614 + denatran!N614)</f>
        <v>402547.87188757</v>
      </c>
      <c r="U614" s="0" t="n">
        <f aca="false">metadata!$H$20*(denatran!M614 + denatran!N614)</f>
        <v>57506.8388410814</v>
      </c>
      <c r="V614" s="0" t="n">
        <f aca="false">metadata!$H$21*(denatran!M614 + denatran!N614)</f>
        <v>19168.9462803605</v>
      </c>
      <c r="W614" s="0" t="n">
        <f aca="false">IF(B614&lt;2010, 0, metadata!$H$22*(denatran!M614 + denatran!N614))</f>
        <v>0</v>
      </c>
      <c r="X614" s="0" t="n">
        <f aca="false">IF(B614&lt;2010, 0, metadata!$H$23*(denatran!M614 + denatran!N614))</f>
        <v>0</v>
      </c>
      <c r="Y614" s="0" t="n">
        <f aca="false">IF(B614&lt;2010, 0, metadata!$H$24*(denatran!M614 + denatran!N614))</f>
        <v>0</v>
      </c>
      <c r="Z614" s="0" t="n">
        <f aca="false">IF(B614&lt;2010, 0, metadata!$H$25*(denatran!M614 + denatran!N614))</f>
        <v>0</v>
      </c>
      <c r="AA614" s="0" t="n">
        <f aca="false">IF(B614&lt;2010, 0, metadata!$H$26*(denatran!M614 + denatran!N614))</f>
        <v>0</v>
      </c>
      <c r="AB614" s="0" t="n">
        <f aca="false">IF(B614&lt;2010, 0, metadata!$H$27*(denatran!M614 + denatran!N614))</f>
        <v>0</v>
      </c>
    </row>
    <row r="615" customFormat="false" ht="12.8" hidden="false" customHeight="false" outlineLevel="0" collapsed="false">
      <c r="A615" s="0" t="str">
        <f aca="false">denatran!A615</f>
        <v>PARANÁ</v>
      </c>
      <c r="B615" s="0" t="n">
        <f aca="false">denatran!B615</f>
        <v>2005</v>
      </c>
      <c r="C615" s="0" t="n">
        <f aca="false">metadata!$H$2*denatran!$D615</f>
        <v>568055.375300292</v>
      </c>
      <c r="D615" s="0" t="n">
        <f aca="false">IF(B615&gt;2006, 0, metadata!$H$3*denatran!D615)</f>
        <v>43236.8726586911</v>
      </c>
      <c r="E615" s="0" t="n">
        <f aca="false">IF(B615&lt;2003, 0, metadata!$H$4*denatran!D615)</f>
        <v>719533.210502538</v>
      </c>
      <c r="F615" s="0" t="n">
        <f aca="false">IF(B615&lt;2003, 0, metadata!$H$5*denatran!D615)</f>
        <v>850251.541538479</v>
      </c>
      <c r="G615" s="0" t="n">
        <f aca="false">IF(B615&lt;2003, 0, metadata!$H$6*(denatran!H615 + denatran!I615 + denatran!X615))</f>
        <v>94316.6755090017</v>
      </c>
      <c r="H615" s="0" t="n">
        <f aca="false">IF(B615&gt;2006, 0, metadata!$H$7*(denatran!H615 + denatran!I615 + denatran!X615))</f>
        <v>3648.4011481975</v>
      </c>
      <c r="I615" s="0" t="n">
        <f aca="false">IF(B615&lt;2003, 0, metadata!$H$8*(denatran!H615 + denatran!I615 + denatran!X615))</f>
        <v>82439.4737854161</v>
      </c>
      <c r="J615" s="0" t="n">
        <f aca="false">IF(B615&lt;2003, 0, metadata!$H$9*(denatran!H615 + denatran!I615 + denatran!X615))</f>
        <v>97416.336934213</v>
      </c>
      <c r="K615" s="0" t="n">
        <f aca="false">metadata!$H$10*(denatran!H615 + denatran!I615 + denatran!X615)</f>
        <v>80200.1126231718</v>
      </c>
      <c r="L615" s="5" t="n">
        <f aca="false">metadata!$H$11*(denatran!G615 + denatran!F615)</f>
        <v>16503.2842286232</v>
      </c>
      <c r="M615" s="0" t="n">
        <f aca="false">metadata!$H$12*(denatran!G615 + denatran!F615)</f>
        <v>54605.9288021133</v>
      </c>
      <c r="N615" s="0" t="n">
        <f aca="false">metadata!$H$13*(denatran!G615 + denatran!F615)</f>
        <v>31134.2629167363</v>
      </c>
      <c r="O615" s="0" t="n">
        <f aca="false">metadata!$H$14*(denatran!G615 + denatran!F615)</f>
        <v>57431.0442665326</v>
      </c>
      <c r="P615" s="0" t="n">
        <f aca="false">metadata!$H$15*(denatran!G615 + denatran!F615)</f>
        <v>63774.4797859945</v>
      </c>
      <c r="Q615" s="0" t="n">
        <f aca="false">metadata!$H$16*(denatran!L615 + denatran!O615)</f>
        <v>19911.153946927</v>
      </c>
      <c r="R615" s="0" t="n">
        <f aca="false">metadata!$H$17*(denatran!L615 + denatran!O615)</f>
        <v>4816.76920981214</v>
      </c>
      <c r="S615" s="0" t="n">
        <f aca="false">metadata!$H$18*(denatran!L615 + denatran!O615)</f>
        <v>9016.07684326082</v>
      </c>
      <c r="T615" s="0" t="n">
        <f aca="false">metadata!$H$19*(denatran!M615 + denatran!N615)</f>
        <v>346435.547204417</v>
      </c>
      <c r="U615" s="0" t="n">
        <f aca="false">metadata!$H$20*(denatran!M615 + denatran!N615)</f>
        <v>49490.7924577738</v>
      </c>
      <c r="V615" s="0" t="n">
        <f aca="false">metadata!$H$21*(denatran!M615 + denatran!N615)</f>
        <v>16496.9308192579</v>
      </c>
      <c r="W615" s="0" t="n">
        <f aca="false">IF(B615&lt;2010, 0, metadata!$H$22*(denatran!M615 + denatran!N615))</f>
        <v>0</v>
      </c>
      <c r="X615" s="0" t="n">
        <f aca="false">IF(B615&lt;2010, 0, metadata!$H$23*(denatran!M615 + denatran!N615))</f>
        <v>0</v>
      </c>
      <c r="Y615" s="0" t="n">
        <f aca="false">IF(B615&lt;2010, 0, metadata!$H$24*(denatran!M615 + denatran!N615))</f>
        <v>0</v>
      </c>
      <c r="Z615" s="0" t="n">
        <f aca="false">IF(B615&lt;2010, 0, metadata!$H$25*(denatran!M615 + denatran!N615))</f>
        <v>0</v>
      </c>
      <c r="AA615" s="0" t="n">
        <f aca="false">IF(B615&lt;2010, 0, metadata!$H$26*(denatran!M615 + denatran!N615))</f>
        <v>0</v>
      </c>
      <c r="AB615" s="0" t="n">
        <f aca="false">IF(B615&lt;2010, 0, metadata!$H$27*(denatran!M615 + denatran!N615))</f>
        <v>0</v>
      </c>
    </row>
    <row r="616" customFormat="false" ht="12.8" hidden="false" customHeight="false" outlineLevel="0" collapsed="false">
      <c r="A616" s="0" t="str">
        <f aca="false">denatran!A616</f>
        <v>PARANÁ</v>
      </c>
      <c r="B616" s="0" t="n">
        <f aca="false">denatran!B616</f>
        <v>2004</v>
      </c>
      <c r="C616" s="0" t="n">
        <f aca="false">metadata!$H$2*denatran!$D616</f>
        <v>533475.80191585</v>
      </c>
      <c r="D616" s="0" t="n">
        <f aca="false">IF(B616&gt;2006, 0, metadata!$H$3*denatran!D616)</f>
        <v>40604.8887429952</v>
      </c>
      <c r="E616" s="0" t="n">
        <f aca="false">IF(B616&lt;2003, 0, metadata!$H$4*denatran!D616)</f>
        <v>675732.636584963</v>
      </c>
      <c r="F616" s="0" t="n">
        <f aca="false">IF(B616&lt;2003, 0, metadata!$H$5*denatran!D616)</f>
        <v>798493.672756192</v>
      </c>
      <c r="G616" s="0" t="n">
        <f aca="false">IF(B616&lt;2003, 0, metadata!$H$6*(denatran!H616 + denatran!I616 + denatran!X616))</f>
        <v>88223.8595256594</v>
      </c>
      <c r="H616" s="0" t="n">
        <f aca="false">IF(B616&gt;2006, 0, metadata!$H$7*(denatran!H616 + denatran!I616 + denatran!X616))</f>
        <v>3412.71602985106</v>
      </c>
      <c r="I616" s="0" t="n">
        <f aca="false">IF(B616&lt;2003, 0, metadata!$H$8*(denatran!H616 + denatran!I616 + denatran!X616))</f>
        <v>77113.9198382758</v>
      </c>
      <c r="J616" s="0" t="n">
        <f aca="false">IF(B616&lt;2003, 0, metadata!$H$9*(denatran!H616 + denatran!I616 + denatran!X616))</f>
        <v>91123.284178608</v>
      </c>
      <c r="K616" s="0" t="n">
        <f aca="false">metadata!$H$10*(denatran!H616 + denatran!I616 + denatran!X616)</f>
        <v>75019.2204276058</v>
      </c>
      <c r="L616" s="5" t="n">
        <f aca="false">metadata!$H$11*(denatran!G616 + denatran!F616)</f>
        <v>15767.003285432</v>
      </c>
      <c r="M616" s="0" t="n">
        <f aca="false">metadata!$H$12*(denatran!G616 + denatran!F616)</f>
        <v>52169.728576432</v>
      </c>
      <c r="N616" s="0" t="n">
        <f aca="false">metadata!$H$13*(denatran!G616 + denatran!F616)</f>
        <v>29745.2324578086</v>
      </c>
      <c r="O616" s="0" t="n">
        <f aca="false">metadata!$H$14*(denatran!G616 + denatran!F616)</f>
        <v>54868.8037539635</v>
      </c>
      <c r="P616" s="0" t="n">
        <f aca="false">metadata!$H$15*(denatran!G616 + denatran!F616)</f>
        <v>60929.2319263639</v>
      </c>
      <c r="Q616" s="0" t="n">
        <f aca="false">metadata!$H$16*(denatran!L616 + denatran!O616)</f>
        <v>18775.8688534619</v>
      </c>
      <c r="R616" s="0" t="n">
        <f aca="false">metadata!$H$17*(denatran!L616 + denatran!O616)</f>
        <v>4542.12886012987</v>
      </c>
      <c r="S616" s="0" t="n">
        <f aca="false">metadata!$H$18*(denatran!L616 + denatran!O616)</f>
        <v>8502.00228640823</v>
      </c>
      <c r="T616" s="0" t="n">
        <f aca="false">metadata!$H$19*(denatran!M616 + denatran!N616)</f>
        <v>297888.355439542</v>
      </c>
      <c r="U616" s="0" t="n">
        <f aca="false">metadata!$H$20*(denatran!M616 + denatran!N616)</f>
        <v>42555.479348506</v>
      </c>
      <c r="V616" s="0" t="n">
        <f aca="false">metadata!$H$21*(denatran!M616 + denatran!N616)</f>
        <v>14185.1597828353</v>
      </c>
      <c r="W616" s="0" t="n">
        <f aca="false">IF(B616&lt;2010, 0, metadata!$H$22*(denatran!M616 + denatran!N616))</f>
        <v>0</v>
      </c>
      <c r="X616" s="0" t="n">
        <f aca="false">IF(B616&lt;2010, 0, metadata!$H$23*(denatran!M616 + denatran!N616))</f>
        <v>0</v>
      </c>
      <c r="Y616" s="0" t="n">
        <f aca="false">IF(B616&lt;2010, 0, metadata!$H$24*(denatran!M616 + denatran!N616))</f>
        <v>0</v>
      </c>
      <c r="Z616" s="0" t="n">
        <f aca="false">IF(B616&lt;2010, 0, metadata!$H$25*(denatran!M616 + denatran!N616))</f>
        <v>0</v>
      </c>
      <c r="AA616" s="0" t="n">
        <f aca="false">IF(B616&lt;2010, 0, metadata!$H$26*(denatran!M616 + denatran!N616))</f>
        <v>0</v>
      </c>
      <c r="AB616" s="0" t="n">
        <f aca="false">IF(B616&lt;2010, 0, metadata!$H$27*(denatran!M616 + denatran!N616))</f>
        <v>0</v>
      </c>
    </row>
    <row r="617" customFormat="false" ht="12.8" hidden="false" customHeight="false" outlineLevel="0" collapsed="false">
      <c r="A617" s="0" t="str">
        <f aca="false">denatran!A617</f>
        <v>PARANÁ</v>
      </c>
      <c r="B617" s="0" t="n">
        <f aca="false">denatran!B617</f>
        <v>2003</v>
      </c>
      <c r="C617" s="0" t="n">
        <f aca="false">metadata!$H$2*denatran!$D617</f>
        <v>496859.791954673</v>
      </c>
      <c r="D617" s="0" t="n">
        <f aca="false">IF(B617&gt;2006, 0, metadata!$H$3*denatran!D617)</f>
        <v>37817.903831315</v>
      </c>
      <c r="E617" s="0" t="n">
        <f aca="false">IF(B617&lt;2003, 0, metadata!$H$4*denatran!D617)</f>
        <v>629352.58923618</v>
      </c>
      <c r="F617" s="0" t="n">
        <f aca="false">IF(B617&lt;2003, 0, metadata!$H$5*denatran!D617)</f>
        <v>743687.714977832</v>
      </c>
      <c r="G617" s="0" t="n">
        <f aca="false">IF(B617&lt;2003, 0, metadata!$H$6*(denatran!H617 + denatran!I617 + denatran!X617))</f>
        <v>81935.0449651982</v>
      </c>
      <c r="H617" s="0" t="n">
        <f aca="false">IF(B617&gt;2006, 0, metadata!$H$7*(denatran!H617 + denatran!I617 + denatran!X617))</f>
        <v>3169.44920413477</v>
      </c>
      <c r="I617" s="0" t="n">
        <f aca="false">IF(B617&lt;2003, 0, metadata!$H$8*(denatran!H617 + denatran!I617 + denatran!X617))</f>
        <v>71617.0492127945</v>
      </c>
      <c r="J617" s="0" t="n">
        <f aca="false">IF(B617&lt;2003, 0, metadata!$H$9*(denatran!H617 + denatran!I617 + denatran!X617))</f>
        <v>84627.7914692598</v>
      </c>
      <c r="K617" s="0" t="n">
        <f aca="false">metadata!$H$10*(denatran!H617 + denatran!I617 + denatran!X617)</f>
        <v>69671.6651486128</v>
      </c>
      <c r="L617" s="5" t="n">
        <f aca="false">metadata!$H$11*(denatran!G617 + denatran!F617)</f>
        <v>14836.3305835408</v>
      </c>
      <c r="M617" s="0" t="n">
        <f aca="false">metadata!$H$12*(denatran!G617 + denatran!F617)</f>
        <v>49090.3265256936</v>
      </c>
      <c r="N617" s="0" t="n">
        <f aca="false">metadata!$H$13*(denatran!G617 + denatran!F617)</f>
        <v>27989.4723200868</v>
      </c>
      <c r="O617" s="0" t="n">
        <f aca="false">metadata!$H$14*(denatran!G617 + denatran!F617)</f>
        <v>51630.084454246</v>
      </c>
      <c r="P617" s="0" t="n">
        <f aca="false">metadata!$H$15*(denatran!G617 + denatran!F617)</f>
        <v>57332.7861164327</v>
      </c>
      <c r="Q617" s="0" t="n">
        <f aca="false">metadata!$H$16*(denatran!L617 + denatran!O617)</f>
        <v>17677.1677910751</v>
      </c>
      <c r="R617" s="0" t="n">
        <f aca="false">metadata!$H$17*(denatran!L617 + denatran!O617)</f>
        <v>4276.33866724609</v>
      </c>
      <c r="S617" s="0" t="n">
        <f aca="false">metadata!$H$18*(denatran!L617 + denatran!O617)</f>
        <v>8004.49354167874</v>
      </c>
      <c r="T617" s="0" t="n">
        <f aca="false">metadata!$H$19*(denatran!M617 + denatran!N617)</f>
        <v>253277.537480989</v>
      </c>
      <c r="U617" s="0" t="n">
        <f aca="false">metadata!$H$20*(denatran!M617 + denatran!N617)</f>
        <v>36182.505354427</v>
      </c>
      <c r="V617" s="0" t="n">
        <f aca="false">metadata!$H$21*(denatran!M617 + denatran!N617)</f>
        <v>12060.8351181423</v>
      </c>
      <c r="W617" s="0" t="n">
        <f aca="false">IF(B617&lt;2010, 0, metadata!$H$22*(denatran!M617 + denatran!N617))</f>
        <v>0</v>
      </c>
      <c r="X617" s="0" t="n">
        <f aca="false">IF(B617&lt;2010, 0, metadata!$H$23*(denatran!M617 + denatran!N617))</f>
        <v>0</v>
      </c>
      <c r="Y617" s="0" t="n">
        <f aca="false">IF(B617&lt;2010, 0, metadata!$H$24*(denatran!M617 + denatran!N617))</f>
        <v>0</v>
      </c>
      <c r="Z617" s="0" t="n">
        <f aca="false">IF(B617&lt;2010, 0, metadata!$H$25*(denatran!M617 + denatran!N617))</f>
        <v>0</v>
      </c>
      <c r="AA617" s="0" t="n">
        <f aca="false">IF(B617&lt;2010, 0, metadata!$H$26*(denatran!M617 + denatran!N617))</f>
        <v>0</v>
      </c>
      <c r="AB617" s="0" t="n">
        <f aca="false">IF(B617&lt;2010, 0, metadata!$H$27*(denatran!M617 + denatran!N617))</f>
        <v>0</v>
      </c>
    </row>
    <row r="618" customFormat="false" ht="12.8" hidden="false" customHeight="false" outlineLevel="0" collapsed="false">
      <c r="A618" s="0" t="str">
        <f aca="false">denatran!A618</f>
        <v>PARANÁ</v>
      </c>
      <c r="B618" s="0" t="n">
        <f aca="false">denatran!B618</f>
        <v>2002</v>
      </c>
      <c r="C618" s="0" t="n">
        <f aca="false">metadata!$H$2*denatran!$D618</f>
        <v>466747.669216185</v>
      </c>
      <c r="D618" s="0" t="n">
        <f aca="false">IF(B618&gt;2006, 0, metadata!$H$3*denatran!D618)</f>
        <v>35525.9547134343</v>
      </c>
      <c r="E618" s="0" t="n">
        <f aca="false">IF(B618&lt;2003, 0, metadata!$H$4*denatran!D618)</f>
        <v>0</v>
      </c>
      <c r="F618" s="0" t="n">
        <f aca="false">IF(B618&lt;2003, 0, metadata!$H$5*denatran!D618)</f>
        <v>0</v>
      </c>
      <c r="G618" s="0" t="n">
        <f aca="false">IF(B618&lt;2003, 0, metadata!$H$6*(denatran!H618 + denatran!I618 + denatran!X618))</f>
        <v>0</v>
      </c>
      <c r="H618" s="0" t="n">
        <f aca="false">IF(B618&gt;2006, 0, metadata!$H$7*(denatran!H618 + denatran!I618 + denatran!X618))</f>
        <v>2983.05537415921</v>
      </c>
      <c r="I618" s="0" t="n">
        <f aca="false">IF(B618&lt;2003, 0, metadata!$H$8*(denatran!H618 + denatran!I618 + denatran!X618))</f>
        <v>0</v>
      </c>
      <c r="J618" s="0" t="n">
        <f aca="false">IF(B618&lt;2003, 0, metadata!$H$9*(denatran!H618 + denatran!I618 + denatran!X618))</f>
        <v>0</v>
      </c>
      <c r="K618" s="0" t="n">
        <f aca="false">metadata!$H$10*(denatran!H618 + denatran!I618 + denatran!X618)</f>
        <v>65574.3070048435</v>
      </c>
      <c r="L618" s="5" t="n">
        <f aca="false">metadata!$H$11*(denatran!G618 + denatran!F618)</f>
        <v>13981.7306443627</v>
      </c>
      <c r="M618" s="0" t="n">
        <f aca="false">metadata!$H$12*(denatran!G618 + denatran!F618)</f>
        <v>46262.6333958553</v>
      </c>
      <c r="N618" s="0" t="n">
        <f aca="false">metadata!$H$13*(denatran!G618 + denatran!F618)</f>
        <v>26377.2272162396</v>
      </c>
      <c r="O618" s="0" t="n">
        <f aca="false">metadata!$H$14*(denatran!G618 + denatran!F618)</f>
        <v>48656.0965947879</v>
      </c>
      <c r="P618" s="0" t="n">
        <f aca="false">metadata!$H$15*(denatran!G618 + denatran!F618)</f>
        <v>54030.3121487545</v>
      </c>
      <c r="Q618" s="0" t="n">
        <f aca="false">metadata!$H$16*(denatran!L618 + denatran!O618)</f>
        <v>16681.7281067323</v>
      </c>
      <c r="R618" s="0" t="n">
        <f aca="false">metadata!$H$17*(denatran!L618 + denatran!O618)</f>
        <v>4035.52875564839</v>
      </c>
      <c r="S618" s="0" t="n">
        <f aca="false">metadata!$H$18*(denatran!L618 + denatran!O618)</f>
        <v>7553.74313761933</v>
      </c>
      <c r="T618" s="0" t="n">
        <f aca="false">metadata!$H$19*(denatran!M618 + denatran!N618)</f>
        <v>215334.541593127</v>
      </c>
      <c r="U618" s="0" t="n">
        <f aca="false">metadata!$H$20*(denatran!M618 + denatran!N618)</f>
        <v>30762.0773704467</v>
      </c>
      <c r="V618" s="0" t="n">
        <f aca="false">metadata!$H$21*(denatran!M618 + denatran!N618)</f>
        <v>10254.0257901489</v>
      </c>
      <c r="W618" s="0" t="n">
        <f aca="false">IF(B618&lt;2010, 0, metadata!$H$22*(denatran!M618 + denatran!N618))</f>
        <v>0</v>
      </c>
      <c r="X618" s="0" t="n">
        <f aca="false">IF(B618&lt;2010, 0, metadata!$H$23*(denatran!M618 + denatran!N618))</f>
        <v>0</v>
      </c>
      <c r="Y618" s="0" t="n">
        <f aca="false">IF(B618&lt;2010, 0, metadata!$H$24*(denatran!M618 + denatran!N618))</f>
        <v>0</v>
      </c>
      <c r="Z618" s="0" t="n">
        <f aca="false">IF(B618&lt;2010, 0, metadata!$H$25*(denatran!M618 + denatran!N618))</f>
        <v>0</v>
      </c>
      <c r="AA618" s="0" t="n">
        <f aca="false">IF(B618&lt;2010, 0, metadata!$H$26*(denatran!M618 + denatran!N618))</f>
        <v>0</v>
      </c>
      <c r="AB618" s="0" t="n">
        <f aca="false">IF(B618&lt;2010, 0, metadata!$H$27*(denatran!M618 + denatran!N618))</f>
        <v>0</v>
      </c>
    </row>
    <row r="619" customFormat="false" ht="12.8" hidden="false" customHeight="false" outlineLevel="0" collapsed="false">
      <c r="A619" s="0" t="str">
        <f aca="false">denatran!A619</f>
        <v>PARANÁ</v>
      </c>
      <c r="B619" s="0" t="n">
        <f aca="false">denatran!B619</f>
        <v>2001</v>
      </c>
      <c r="C619" s="0" t="n">
        <f aca="false">metadata!$H$2*denatran!$D619</f>
        <v>437508.305010583</v>
      </c>
      <c r="D619" s="0" t="n">
        <f aca="false">IF(B619&gt;2006, 0, metadata!$H$3*denatran!D619)</f>
        <v>33300.4345938325</v>
      </c>
      <c r="E619" s="0" t="n">
        <f aca="false">IF(B619&lt;2003, 0, metadata!$H$4*denatran!D619)</f>
        <v>0</v>
      </c>
      <c r="F619" s="0" t="n">
        <f aca="false">IF(B619&lt;2003, 0, metadata!$H$5*denatran!D619)</f>
        <v>0</v>
      </c>
      <c r="G619" s="0" t="n">
        <f aca="false">IF(B619&lt;2003, 0, metadata!$H$6*(denatran!H619 + denatran!I619 + denatran!X619))</f>
        <v>0</v>
      </c>
      <c r="H619" s="0" t="n">
        <f aca="false">IF(B619&gt;2006, 0, metadata!$H$7*(denatran!H619 + denatran!I619 + denatran!X619))</f>
        <v>2801.2064924188</v>
      </c>
      <c r="I619" s="0" t="n">
        <f aca="false">IF(B619&lt;2003, 0, metadata!$H$8*(denatran!H619 + denatran!I619 + denatran!X619))</f>
        <v>0</v>
      </c>
      <c r="J619" s="0" t="n">
        <f aca="false">IF(B619&lt;2003, 0, metadata!$H$9*(denatran!H619 + denatran!I619 + denatran!X619))</f>
        <v>0</v>
      </c>
      <c r="K619" s="0" t="n">
        <f aca="false">metadata!$H$10*(denatran!H619 + denatran!I619 + denatran!X619)</f>
        <v>61576.8571073221</v>
      </c>
      <c r="L619" s="5" t="n">
        <f aca="false">metadata!$H$11*(denatran!G619 + denatran!F619)</f>
        <v>13307.563481212</v>
      </c>
      <c r="M619" s="0" t="n">
        <f aca="false">metadata!$H$12*(denatran!G619 + denatran!F619)</f>
        <v>44031.9547259767</v>
      </c>
      <c r="N619" s="0" t="n">
        <f aca="false">metadata!$H$13*(denatran!G619 + denatran!F619)</f>
        <v>25105.3774791453</v>
      </c>
      <c r="O619" s="0" t="n">
        <f aca="false">metadata!$H$14*(denatran!G619 + denatran!F619)</f>
        <v>46310.0105882946</v>
      </c>
      <c r="P619" s="0" t="n">
        <f aca="false">metadata!$H$15*(denatran!G619 + denatran!F619)</f>
        <v>51425.0937253713</v>
      </c>
      <c r="Q619" s="0" t="n">
        <f aca="false">metadata!$H$16*(denatran!L619 + denatran!O619)</f>
        <v>15596.5985397456</v>
      </c>
      <c r="R619" s="0" t="n">
        <f aca="false">metadata!$H$17*(denatran!L619 + denatran!O619)</f>
        <v>3773.02168544792</v>
      </c>
      <c r="S619" s="0" t="n">
        <f aca="false">metadata!$H$18*(denatran!L619 + denatran!O619)</f>
        <v>7062.37977480648</v>
      </c>
      <c r="T619" s="0" t="n">
        <f aca="false">metadata!$H$19*(denatran!M619 + denatran!N619)</f>
        <v>188708.240439576</v>
      </c>
      <c r="U619" s="0" t="n">
        <f aca="false">metadata!$H$20*(denatran!M619 + denatran!N619)</f>
        <v>26958.3200627966</v>
      </c>
      <c r="V619" s="0" t="n">
        <f aca="false">metadata!$H$21*(denatran!M619 + denatran!N619)</f>
        <v>8986.10668759887</v>
      </c>
      <c r="W619" s="0" t="n">
        <f aca="false">IF(B619&lt;2010, 0, metadata!$H$22*(denatran!M619 + denatran!N619))</f>
        <v>0</v>
      </c>
      <c r="X619" s="0" t="n">
        <f aca="false">IF(B619&lt;2010, 0, metadata!$H$23*(denatran!M619 + denatran!N619))</f>
        <v>0</v>
      </c>
      <c r="Y619" s="0" t="n">
        <f aca="false">IF(B619&lt;2010, 0, metadata!$H$24*(denatran!M619 + denatran!N619))</f>
        <v>0</v>
      </c>
      <c r="Z619" s="0" t="n">
        <f aca="false">IF(B619&lt;2010, 0, metadata!$H$25*(denatran!M619 + denatran!N619))</f>
        <v>0</v>
      </c>
      <c r="AA619" s="0" t="n">
        <f aca="false">IF(B619&lt;2010, 0, metadata!$H$26*(denatran!M619 + denatran!N619))</f>
        <v>0</v>
      </c>
      <c r="AB619" s="0" t="n">
        <f aca="false">IF(B619&lt;2010, 0, metadata!$H$27*(denatran!M619 + denatran!N619))</f>
        <v>0</v>
      </c>
    </row>
    <row r="620" customFormat="false" ht="12.8" hidden="false" customHeight="false" outlineLevel="0" collapsed="false">
      <c r="A620" s="0" t="str">
        <f aca="false">denatran!A620</f>
        <v>PARANÁ</v>
      </c>
      <c r="B620" s="0" t="n">
        <f aca="false">denatran!B620</f>
        <v>2000</v>
      </c>
      <c r="C620" s="0" t="n">
        <f aca="false">metadata!$H$2*denatran!$D620</f>
        <v>20932.4010882054</v>
      </c>
      <c r="D620" s="0" t="n">
        <f aca="false">IF(B620&gt;2006, 0, metadata!$H$3*denatran!D620)</f>
        <v>1593.2453060812</v>
      </c>
      <c r="E620" s="0" t="n">
        <f aca="false">IF(B620&lt;2003, 0, metadata!$H$4*denatran!D620)</f>
        <v>0</v>
      </c>
      <c r="F620" s="0" t="n">
        <f aca="false">IF(B620&lt;2003, 0, metadata!$H$5*denatran!D620)</f>
        <v>0</v>
      </c>
      <c r="G620" s="0" t="n">
        <f aca="false">IF(B620&lt;2003, 0, metadata!$H$6*(denatran!H620 + denatran!I620 + denatran!X620))</f>
        <v>0</v>
      </c>
      <c r="H620" s="0" t="n">
        <f aca="false">IF(B620&gt;2006, 0, metadata!$H$7*(denatran!H620 + denatran!I620 + denatran!X620))</f>
        <v>231.782169525676</v>
      </c>
      <c r="I620" s="0" t="n">
        <f aca="false">IF(B620&lt;2003, 0, metadata!$H$8*(denatran!H620 + denatran!I620 + denatran!X620))</f>
        <v>0</v>
      </c>
      <c r="J620" s="0" t="n">
        <f aca="false">IF(B620&lt;2003, 0, metadata!$H$9*(denatran!H620 + denatran!I620 + denatran!X620))</f>
        <v>0</v>
      </c>
      <c r="K620" s="0" t="n">
        <f aca="false">metadata!$H$10*(denatran!H620 + denatran!I620 + denatran!X620)</f>
        <v>5095.09654912433</v>
      </c>
      <c r="L620" s="5" t="n">
        <f aca="false">metadata!$H$11*(denatran!G620 + denatran!F620)</f>
        <v>752.307923296844</v>
      </c>
      <c r="M620" s="0" t="n">
        <f aca="false">metadata!$H$12*(denatran!G620 + denatran!F620)</f>
        <v>2489.2301633855</v>
      </c>
      <c r="N620" s="0" t="n">
        <f aca="false">metadata!$H$13*(denatran!G620 + denatran!F620)</f>
        <v>1419.26615053044</v>
      </c>
      <c r="O620" s="0" t="n">
        <f aca="false">metadata!$H$14*(denatran!G620 + denatran!F620)</f>
        <v>2618.01402959468</v>
      </c>
      <c r="P620" s="0" t="n">
        <f aca="false">metadata!$H$15*(denatran!G620 + denatran!F620)</f>
        <v>2907.18173319254</v>
      </c>
      <c r="Q620" s="0" t="n">
        <f aca="false">metadata!$H$16*(denatran!L620 + denatran!O620)</f>
        <v>1466.3115682229</v>
      </c>
      <c r="R620" s="0" t="n">
        <f aca="false">metadata!$H$17*(denatran!L620 + denatran!O620)</f>
        <v>354.719994262185</v>
      </c>
      <c r="S620" s="0" t="n">
        <f aca="false">metadata!$H$18*(denatran!L620 + denatran!O620)</f>
        <v>663.96843751491</v>
      </c>
      <c r="T620" s="0" t="n">
        <f aca="false">metadata!$H$19*(denatran!M620 + denatran!N620)</f>
        <v>30170.5574146861</v>
      </c>
      <c r="U620" s="0" t="n">
        <f aca="false">metadata!$H$20*(denatran!M620 + denatran!N620)</f>
        <v>4310.07963066944</v>
      </c>
      <c r="V620" s="0" t="n">
        <f aca="false">metadata!$H$21*(denatran!M620 + denatran!N620)</f>
        <v>1436.69321022315</v>
      </c>
      <c r="W620" s="0" t="n">
        <f aca="false">IF(B620&lt;2010, 0, metadata!$H$22*(denatran!M620 + denatran!N620))</f>
        <v>0</v>
      </c>
      <c r="X620" s="0" t="n">
        <f aca="false">IF(B620&lt;2010, 0, metadata!$H$23*(denatran!M620 + denatran!N620))</f>
        <v>0</v>
      </c>
      <c r="Y620" s="0" t="n">
        <f aca="false">IF(B620&lt;2010, 0, metadata!$H$24*(denatran!M620 + denatran!N620))</f>
        <v>0</v>
      </c>
      <c r="Z620" s="0" t="n">
        <f aca="false">IF(B620&lt;2010, 0, metadata!$H$25*(denatran!M620 + denatran!N620))</f>
        <v>0</v>
      </c>
      <c r="AA620" s="0" t="n">
        <f aca="false">IF(B620&lt;2010, 0, metadata!$H$26*(denatran!M620 + denatran!N620))</f>
        <v>0</v>
      </c>
      <c r="AB620" s="0" t="n">
        <f aca="false">IF(B620&lt;2010, 0, metadata!$H$27*(denatran!M620 + denatran!N620))</f>
        <v>0</v>
      </c>
    </row>
    <row r="621" customFormat="false" ht="12.8" hidden="false" customHeight="false" outlineLevel="0" collapsed="false">
      <c r="A621" s="0" t="str">
        <f aca="false">denatran!A621</f>
        <v>PARANÁ</v>
      </c>
      <c r="B621" s="0" t="n">
        <f aca="false">denatran!B621</f>
        <v>1999</v>
      </c>
      <c r="C621" s="0" t="n">
        <f aca="false">metadata!$H$2*denatran!$D621</f>
        <v>385903.038384335</v>
      </c>
      <c r="D621" s="0" t="n">
        <f aca="false">IF(B621&gt;2006, 0, metadata!$H$3*denatran!D621)</f>
        <v>29372.55988539</v>
      </c>
      <c r="E621" s="0" t="n">
        <f aca="false">IF(B621&lt;2003, 0, metadata!$H$4*denatran!D621)</f>
        <v>0</v>
      </c>
      <c r="F621" s="0" t="n">
        <f aca="false">IF(B621&lt;2003, 0, metadata!$H$5*denatran!D621)</f>
        <v>0</v>
      </c>
      <c r="G621" s="0" t="n">
        <f aca="false">IF(B621&lt;2003, 0, metadata!$H$6*(denatran!H621 + denatran!I621 + denatran!X621))</f>
        <v>0</v>
      </c>
      <c r="H621" s="0" t="n">
        <f aca="false">IF(B621&gt;2006, 0, metadata!$H$7*(denatran!H621 + denatran!I621 + denatran!X621))</f>
        <v>2260.32708103545</v>
      </c>
      <c r="I621" s="0" t="n">
        <f aca="false">IF(B621&lt;2003, 0, metadata!$H$8*(denatran!H621 + denatran!I621 + denatran!X621))</f>
        <v>0</v>
      </c>
      <c r="J621" s="0" t="n">
        <f aca="false">IF(B621&lt;2003, 0, metadata!$H$9*(denatran!H621 + denatran!I621 + denatran!X621))</f>
        <v>0</v>
      </c>
      <c r="K621" s="0" t="n">
        <f aca="false">metadata!$H$10*(denatran!H621 + denatran!I621 + denatran!X621)</f>
        <v>49687.1037752548</v>
      </c>
      <c r="L621" s="5" t="n">
        <f aca="false">metadata!$H$11*(denatran!G621 + denatran!F621)</f>
        <v>12021.9337913604</v>
      </c>
      <c r="M621" s="0" t="n">
        <f aca="false">metadata!$H$12*(denatran!G621 + denatran!F621)</f>
        <v>39778.0739627673</v>
      </c>
      <c r="N621" s="0" t="n">
        <f aca="false">metadata!$H$13*(denatran!G621 + denatran!F621)</f>
        <v>22679.9734066651</v>
      </c>
      <c r="O621" s="0" t="n">
        <f aca="false">metadata!$H$14*(denatran!G621 + denatran!F621)</f>
        <v>41836.0492479103</v>
      </c>
      <c r="P621" s="0" t="n">
        <f aca="false">metadata!$H$15*(denatran!G621 + denatran!F621)</f>
        <v>46456.9695912968</v>
      </c>
      <c r="Q621" s="0" t="n">
        <f aca="false">metadata!$H$16*(denatran!L621 + denatran!O621)</f>
        <v>13400.3765450069</v>
      </c>
      <c r="R621" s="0" t="n">
        <f aca="false">metadata!$H$17*(denatran!L621 + denatran!O621)</f>
        <v>3241.72678860935</v>
      </c>
      <c r="S621" s="0" t="n">
        <f aca="false">metadata!$H$18*(denatran!L621 + denatran!O621)</f>
        <v>6067.89666638375</v>
      </c>
      <c r="T621" s="0" t="n">
        <f aca="false">metadata!$H$19*(denatran!M621 + denatran!N621)</f>
        <v>154308.892878671</v>
      </c>
      <c r="U621" s="0" t="n">
        <f aca="false">metadata!$H$20*(denatran!M621 + denatran!N621)</f>
        <v>22044.1275540959</v>
      </c>
      <c r="V621" s="0" t="n">
        <f aca="false">metadata!$H$21*(denatran!M621 + denatran!N621)</f>
        <v>7348.04251803196</v>
      </c>
      <c r="W621" s="0" t="n">
        <f aca="false">IF(B621&lt;2010, 0, metadata!$H$22*(denatran!M621 + denatran!N621))</f>
        <v>0</v>
      </c>
      <c r="X621" s="0" t="n">
        <f aca="false">IF(B621&lt;2010, 0, metadata!$H$23*(denatran!M621 + denatran!N621))</f>
        <v>0</v>
      </c>
      <c r="Y621" s="0" t="n">
        <f aca="false">IF(B621&lt;2010, 0, metadata!$H$24*(denatran!M621 + denatran!N621))</f>
        <v>0</v>
      </c>
      <c r="Z621" s="0" t="n">
        <f aca="false">IF(B621&lt;2010, 0, metadata!$H$25*(denatran!M621 + denatran!N621))</f>
        <v>0</v>
      </c>
      <c r="AA621" s="0" t="n">
        <f aca="false">IF(B621&lt;2010, 0, metadata!$H$26*(denatran!M621 + denatran!N621))</f>
        <v>0</v>
      </c>
      <c r="AB621" s="0" t="n">
        <f aca="false">IF(B621&lt;2010, 0, metadata!$H$27*(denatran!M621 + denatran!N621))</f>
        <v>0</v>
      </c>
    </row>
    <row r="622" customFormat="false" ht="12.8" hidden="false" customHeight="false" outlineLevel="0" collapsed="false">
      <c r="A622" s="0" t="str">
        <f aca="false">denatran!A622</f>
        <v>PARANÁ</v>
      </c>
      <c r="B622" s="0" t="n">
        <f aca="false">denatran!B622</f>
        <v>1998</v>
      </c>
      <c r="C622" s="0" t="n">
        <f aca="false">metadata!$H$2*denatran!$D622</f>
        <v>349908.976312306</v>
      </c>
      <c r="D622" s="0" t="n">
        <f aca="false">IF(B622&gt;2006, 0, metadata!$H$3*denatran!D622)</f>
        <v>26632.9138122326</v>
      </c>
      <c r="E622" s="0" t="n">
        <f aca="false">IF(B622&lt;2003, 0, metadata!$H$4*denatran!D622)</f>
        <v>0</v>
      </c>
      <c r="F622" s="0" t="n">
        <f aca="false">IF(B622&lt;2003, 0, metadata!$H$5*denatran!D622)</f>
        <v>0</v>
      </c>
      <c r="G622" s="0" t="n">
        <f aca="false">IF(B622&lt;2003, 0, metadata!$H$6*(denatran!H622 + denatran!I622 + denatran!X622))</f>
        <v>0</v>
      </c>
      <c r="H622" s="0" t="n">
        <f aca="false">IF(B622&gt;2006, 0, metadata!$H$7*(denatran!H622 + denatran!I622 + denatran!X622))</f>
        <v>2038.65385466956</v>
      </c>
      <c r="I622" s="0" t="n">
        <f aca="false">IF(B622&lt;2003, 0, metadata!$H$8*(denatran!H622 + denatran!I622 + denatran!X622))</f>
        <v>0</v>
      </c>
      <c r="J622" s="0" t="n">
        <f aca="false">IF(B622&lt;2003, 0, metadata!$H$9*(denatran!H622 + denatran!I622 + denatran!X622))</f>
        <v>0</v>
      </c>
      <c r="K622" s="0" t="n">
        <f aca="false">metadata!$H$10*(denatran!H622 + denatran!I622 + denatran!X622)</f>
        <v>44814.2246706998</v>
      </c>
      <c r="L622" s="5" t="n">
        <f aca="false">metadata!$H$11*(denatran!G622 + denatran!F622)</f>
        <v>10566.7283120047</v>
      </c>
      <c r="M622" s="0" t="n">
        <f aca="false">metadata!$H$12*(denatran!G622 + denatran!F622)</f>
        <v>34963.1022457847</v>
      </c>
      <c r="N622" s="0" t="n">
        <f aca="false">metadata!$H$13*(denatran!G622 + denatran!F622)</f>
        <v>19934.6562101306</v>
      </c>
      <c r="O622" s="0" t="n">
        <f aca="false">metadata!$H$14*(denatran!G622 + denatran!F622)</f>
        <v>36771.9681144817</v>
      </c>
      <c r="P622" s="0" t="n">
        <f aca="false">metadata!$H$15*(denatran!G622 + denatran!F622)</f>
        <v>40833.5451175983</v>
      </c>
      <c r="Q622" s="0" t="n">
        <f aca="false">metadata!$H$16*(denatran!L622 + denatran!O622)</f>
        <v>12170.0909837414</v>
      </c>
      <c r="R622" s="0" t="n">
        <f aca="false">metadata!$H$17*(denatran!L622 + denatran!O622)</f>
        <v>2944.10458014389</v>
      </c>
      <c r="S622" s="0" t="n">
        <f aca="false">metadata!$H$18*(denatran!L622 + denatran!O622)</f>
        <v>5510.8044361147</v>
      </c>
      <c r="T622" s="0" t="n">
        <f aca="false">metadata!$H$19*(denatran!M622 + denatran!N622)</f>
        <v>138658.235385247</v>
      </c>
      <c r="U622" s="0" t="n">
        <f aca="false">metadata!$H$20*(denatran!M622 + denatran!N622)</f>
        <v>19808.3193407495</v>
      </c>
      <c r="V622" s="0" t="n">
        <f aca="false">metadata!$H$21*(denatran!M622 + denatran!N622)</f>
        <v>6602.77311358317</v>
      </c>
      <c r="W622" s="0" t="n">
        <f aca="false">IF(B622&lt;2010, 0, metadata!$H$22*(denatran!M622 + denatran!N622))</f>
        <v>0</v>
      </c>
      <c r="X622" s="0" t="n">
        <f aca="false">IF(B622&lt;2010, 0, metadata!$H$23*(denatran!M622 + denatran!N622))</f>
        <v>0</v>
      </c>
      <c r="Y622" s="0" t="n">
        <f aca="false">IF(B622&lt;2010, 0, metadata!$H$24*(denatran!M622 + denatran!N622))</f>
        <v>0</v>
      </c>
      <c r="Z622" s="0" t="n">
        <f aca="false">IF(B622&lt;2010, 0, metadata!$H$25*(denatran!M622 + denatran!N622))</f>
        <v>0</v>
      </c>
      <c r="AA622" s="0" t="n">
        <f aca="false">IF(B622&lt;2010, 0, metadata!$H$26*(denatran!M622 + denatran!N622))</f>
        <v>0</v>
      </c>
      <c r="AB622" s="0" t="n">
        <f aca="false">IF(B622&lt;2010, 0, metadata!$H$27*(denatran!M622 + denatran!N622))</f>
        <v>0</v>
      </c>
    </row>
    <row r="623" customFormat="false" ht="12.8" hidden="false" customHeight="false" outlineLevel="0" collapsed="false">
      <c r="A623" s="0" t="str">
        <f aca="false">denatran!A623</f>
        <v>PARANÁ</v>
      </c>
      <c r="B623" s="0" t="n">
        <f aca="false">denatran!B623</f>
        <v>1997</v>
      </c>
      <c r="C623" s="0" t="n">
        <f aca="false">metadata!$H$2*denatran!$D623</f>
        <v>308636.283175482</v>
      </c>
      <c r="D623" s="0" t="n">
        <f aca="false">IF(B623&gt;2006, 0, metadata!$H$3*denatran!D623)</f>
        <v>23491.4908893446</v>
      </c>
      <c r="E623" s="0" t="n">
        <f aca="false">IF(B623&lt;2003, 0, metadata!$H$4*denatran!D623)</f>
        <v>0</v>
      </c>
      <c r="F623" s="0" t="n">
        <f aca="false">IF(B623&lt;2003, 0, metadata!$H$5*denatran!D623)</f>
        <v>0</v>
      </c>
      <c r="G623" s="0" t="n">
        <f aca="false">IF(B623&lt;2003, 0, metadata!$H$6*(denatran!H623 + denatran!I623 + denatran!X623))</f>
        <v>0</v>
      </c>
      <c r="H623" s="0" t="n">
        <f aca="false">IF(B623&gt;2006, 0, metadata!$H$7*(denatran!H623 + denatran!I623 + denatran!X623))</f>
        <v>1798.18921771529</v>
      </c>
      <c r="I623" s="0" t="n">
        <f aca="false">IF(B623&lt;2003, 0, metadata!$H$8*(denatran!H623 + denatran!I623 + denatran!X623))</f>
        <v>0</v>
      </c>
      <c r="J623" s="0" t="n">
        <f aca="false">IF(B623&lt;2003, 0, metadata!$H$9*(denatran!H623 + denatran!I623 + denatran!X623))</f>
        <v>0</v>
      </c>
      <c r="K623" s="0" t="n">
        <f aca="false">metadata!$H$10*(denatran!H623 + denatran!I623 + denatran!X623)</f>
        <v>39528.2678413225</v>
      </c>
      <c r="L623" s="5" t="n">
        <f aca="false">metadata!$H$11*(denatran!G623 + denatran!F623)</f>
        <v>9320.35464169243</v>
      </c>
      <c r="M623" s="0" t="n">
        <f aca="false">metadata!$H$12*(denatran!G623 + denatran!F623)</f>
        <v>30839.111471642</v>
      </c>
      <c r="N623" s="0" t="n">
        <f aca="false">metadata!$H$13*(denatran!G623 + denatran!F623)</f>
        <v>17583.3105624143</v>
      </c>
      <c r="O623" s="0" t="n">
        <f aca="false">metadata!$H$14*(denatran!G623 + denatran!F623)</f>
        <v>32434.6168066618</v>
      </c>
      <c r="P623" s="0" t="n">
        <f aca="false">metadata!$H$15*(denatran!G623 + denatran!F623)</f>
        <v>36017.1200144506</v>
      </c>
      <c r="Q623" s="0" t="n">
        <f aca="false">metadata!$H$16*(denatran!L623 + denatran!O623)</f>
        <v>10734.5964276633</v>
      </c>
      <c r="R623" s="0" t="n">
        <f aca="false">metadata!$H$17*(denatran!L623 + denatran!O623)</f>
        <v>2596.83962518446</v>
      </c>
      <c r="S623" s="0" t="n">
        <f aca="false">metadata!$H$18*(denatran!L623 + denatran!O623)</f>
        <v>4860.79041582331</v>
      </c>
      <c r="T623" s="0" t="n">
        <f aca="false">metadata!$H$19*(denatran!M623 + denatran!N623)</f>
        <v>122303.128236349</v>
      </c>
      <c r="U623" s="0" t="n">
        <f aca="false">metadata!$H$20*(denatran!M623 + denatran!N623)</f>
        <v>17471.8754623356</v>
      </c>
      <c r="V623" s="0" t="n">
        <f aca="false">metadata!$H$21*(denatran!M623 + denatran!N623)</f>
        <v>5823.9584874452</v>
      </c>
      <c r="W623" s="0" t="n">
        <f aca="false">IF(B623&lt;2010, 0, metadata!$H$22*(denatran!M623 + denatran!N623))</f>
        <v>0</v>
      </c>
      <c r="X623" s="0" t="n">
        <f aca="false">IF(B623&lt;2010, 0, metadata!$H$23*(denatran!M623 + denatran!N623))</f>
        <v>0</v>
      </c>
      <c r="Y623" s="0" t="n">
        <f aca="false">IF(B623&lt;2010, 0, metadata!$H$24*(denatran!M623 + denatran!N623))</f>
        <v>0</v>
      </c>
      <c r="Z623" s="0" t="n">
        <f aca="false">IF(B623&lt;2010, 0, metadata!$H$25*(denatran!M623 + denatran!N623))</f>
        <v>0</v>
      </c>
      <c r="AA623" s="0" t="n">
        <f aca="false">IF(B623&lt;2010, 0, metadata!$H$26*(denatran!M623 + denatran!N623))</f>
        <v>0</v>
      </c>
      <c r="AB623" s="0" t="n">
        <f aca="false">IF(B623&lt;2010, 0, metadata!$H$27*(denatran!M623 + denatran!N623))</f>
        <v>0</v>
      </c>
    </row>
    <row r="624" customFormat="false" ht="12.8" hidden="false" customHeight="false" outlineLevel="0" collapsed="false">
      <c r="A624" s="0" t="str">
        <f aca="false">denatran!A624</f>
        <v>PARANÁ</v>
      </c>
      <c r="B624" s="0" t="n">
        <f aca="false">denatran!B624</f>
        <v>1996</v>
      </c>
      <c r="C624" s="0" t="n">
        <f aca="false">metadata!$H$2*denatran!$D624</f>
        <v>272231.813817079</v>
      </c>
      <c r="D624" s="0" t="n">
        <f aca="false">IF(B624&gt;2006, 0, metadata!$H$3*denatran!D624)</f>
        <v>20720.607144033</v>
      </c>
      <c r="E624" s="0" t="n">
        <f aca="false">IF(B624&lt;2003, 0, metadata!$H$4*denatran!D624)</f>
        <v>0</v>
      </c>
      <c r="F624" s="0" t="n">
        <f aca="false">IF(B624&lt;2003, 0, metadata!$H$5*denatran!D624)</f>
        <v>0</v>
      </c>
      <c r="G624" s="0" t="n">
        <f aca="false">IF(B624&lt;2003, 0, metadata!$H$6*(denatran!H624 + denatran!I624 + denatran!X624))</f>
        <v>0</v>
      </c>
      <c r="H624" s="0" t="n">
        <f aca="false">IF(B624&gt;2006, 0, metadata!$H$7*(denatran!H624 + denatran!I624 + denatran!X624))</f>
        <v>1586.08802337934</v>
      </c>
      <c r="I624" s="0" t="n">
        <f aca="false">IF(B624&lt;2003, 0, metadata!$H$8*(denatran!H624 + denatran!I624 + denatran!X624))</f>
        <v>0</v>
      </c>
      <c r="J624" s="0" t="n">
        <f aca="false">IF(B624&lt;2003, 0, metadata!$H$9*(denatran!H624 + denatran!I624 + denatran!X624))</f>
        <v>0</v>
      </c>
      <c r="K624" s="0" t="n">
        <f aca="false">metadata!$H$10*(denatran!H624 + denatran!I624 + denatran!X624)</f>
        <v>34865.8036598121</v>
      </c>
      <c r="L624" s="5" t="n">
        <f aca="false">metadata!$H$11*(denatran!G624 + denatran!F624)</f>
        <v>8220.99405624233</v>
      </c>
      <c r="M624" s="0" t="n">
        <f aca="false">metadata!$H$12*(denatran!G624 + denatran!F624)</f>
        <v>27201.5563628946</v>
      </c>
      <c r="N624" s="0" t="n">
        <f aca="false">metadata!$H$13*(denatran!G624 + denatran!F624)</f>
        <v>15509.3123791717</v>
      </c>
      <c r="O624" s="0" t="n">
        <f aca="false">metadata!$H$14*(denatran!G624 + denatran!F624)</f>
        <v>28608.8676058839</v>
      </c>
      <c r="P624" s="0" t="n">
        <f aca="false">metadata!$H$15*(denatran!G624 + denatran!F624)</f>
        <v>31768.8050449547</v>
      </c>
      <c r="Q624" s="0" t="n">
        <f aca="false">metadata!$H$16*(denatran!L624 + denatran!O624)</f>
        <v>9468.42226724059</v>
      </c>
      <c r="R624" s="0" t="n">
        <f aca="false">metadata!$H$17*(denatran!L624 + denatran!O624)</f>
        <v>2290.53549402057</v>
      </c>
      <c r="S624" s="0" t="n">
        <f aca="false">metadata!$H$18*(denatran!L624 + denatran!O624)</f>
        <v>4287.44727570439</v>
      </c>
      <c r="T624" s="0" t="n">
        <f aca="false">metadata!$H$19*(denatran!M624 + denatran!N624)</f>
        <v>107877.149415883</v>
      </c>
      <c r="U624" s="0" t="n">
        <f aca="false">metadata!$H$20*(denatran!M624 + denatran!N624)</f>
        <v>15411.0213451261</v>
      </c>
      <c r="V624" s="0" t="n">
        <f aca="false">metadata!$H$21*(denatran!M624 + denatran!N624)</f>
        <v>5137.00711504203</v>
      </c>
      <c r="W624" s="0" t="n">
        <f aca="false">IF(B624&lt;2010, 0, metadata!$H$22*(denatran!M624 + denatran!N624))</f>
        <v>0</v>
      </c>
      <c r="X624" s="0" t="n">
        <f aca="false">IF(B624&lt;2010, 0, metadata!$H$23*(denatran!M624 + denatran!N624))</f>
        <v>0</v>
      </c>
      <c r="Y624" s="0" t="n">
        <f aca="false">IF(B624&lt;2010, 0, metadata!$H$24*(denatran!M624 + denatran!N624))</f>
        <v>0</v>
      </c>
      <c r="Z624" s="0" t="n">
        <f aca="false">IF(B624&lt;2010, 0, metadata!$H$25*(denatran!M624 + denatran!N624))</f>
        <v>0</v>
      </c>
      <c r="AA624" s="0" t="n">
        <f aca="false">IF(B624&lt;2010, 0, metadata!$H$26*(denatran!M624 + denatran!N624))</f>
        <v>0</v>
      </c>
      <c r="AB624" s="0" t="n">
        <f aca="false">IF(B624&lt;2010, 0, metadata!$H$27*(denatran!M624 + denatran!N624))</f>
        <v>0</v>
      </c>
    </row>
    <row r="625" customFormat="false" ht="12.8" hidden="false" customHeight="false" outlineLevel="0" collapsed="false">
      <c r="A625" s="0" t="str">
        <f aca="false">denatran!A625</f>
        <v>PARANÁ</v>
      </c>
      <c r="B625" s="0" t="n">
        <f aca="false">denatran!B625</f>
        <v>1995</v>
      </c>
      <c r="C625" s="0" t="n">
        <f aca="false">metadata!$H$2*denatran!$D625</f>
        <v>240121.348312116</v>
      </c>
      <c r="D625" s="0" t="n">
        <f aca="false">IF(B625&gt;2006, 0, metadata!$H$3*denatran!D625)</f>
        <v>18276.5564961266</v>
      </c>
      <c r="E625" s="0" t="n">
        <f aca="false">IF(B625&lt;2003, 0, metadata!$H$4*denatran!D625)</f>
        <v>0</v>
      </c>
      <c r="F625" s="0" t="n">
        <f aca="false">IF(B625&lt;2003, 0, metadata!$H$5*denatran!D625)</f>
        <v>0</v>
      </c>
      <c r="G625" s="0" t="n">
        <f aca="false">IF(B625&lt;2003, 0, metadata!$H$6*(denatran!H625 + denatran!I625 + denatran!X625))</f>
        <v>0</v>
      </c>
      <c r="H625" s="0" t="n">
        <f aca="false">IF(B625&gt;2006, 0, metadata!$H$7*(denatran!H625 + denatran!I625 + denatran!X625))</f>
        <v>1399.00472826976</v>
      </c>
      <c r="I625" s="0" t="n">
        <f aca="false">IF(B625&lt;2003, 0, metadata!$H$8*(denatran!H625 + denatran!I625 + denatran!X625))</f>
        <v>0</v>
      </c>
      <c r="J625" s="0" t="n">
        <f aca="false">IF(B625&lt;2003, 0, metadata!$H$9*(denatran!H625 + denatran!I625 + denatran!X625))</f>
        <v>0</v>
      </c>
      <c r="K625" s="0" t="n">
        <f aca="false">metadata!$H$10*(denatran!H625 + denatran!I625 + denatran!X625)</f>
        <v>30753.2895123162</v>
      </c>
      <c r="L625" s="5" t="n">
        <f aca="false">metadata!$H$11*(denatran!G625 + denatran!F625)</f>
        <v>7251.30597181862</v>
      </c>
      <c r="M625" s="0" t="n">
        <f aca="false">metadata!$H$12*(denatran!G625 + denatran!F625)</f>
        <v>23993.0605408048</v>
      </c>
      <c r="N625" s="0" t="n">
        <f aca="false">metadata!$H$13*(denatran!G625 + denatran!F625)</f>
        <v>13679.9477903154</v>
      </c>
      <c r="O625" s="0" t="n">
        <f aca="false">metadata!$H$14*(denatran!G625 + denatran!F625)</f>
        <v>25234.3756847742</v>
      </c>
      <c r="P625" s="0" t="n">
        <f aca="false">metadata!$H$15*(denatran!G625 + denatran!F625)</f>
        <v>28021.5901099091</v>
      </c>
      <c r="Q625" s="0" t="n">
        <f aca="false">metadata!$H$16*(denatran!L625 + denatran!O625)</f>
        <v>8351.59671207991</v>
      </c>
      <c r="R625" s="0" t="n">
        <f aca="false">metadata!$H$17*(denatran!L625 + denatran!O625)</f>
        <v>2020.36074869098</v>
      </c>
      <c r="S625" s="0" t="n">
        <f aca="false">metadata!$H$18*(denatran!L625 + denatran!O625)</f>
        <v>3781.73148179883</v>
      </c>
      <c r="T625" s="0" t="n">
        <f aca="false">metadata!$H$19*(denatran!M625 + denatran!N625)</f>
        <v>95152.7531136193</v>
      </c>
      <c r="U625" s="0" t="n">
        <f aca="false">metadata!$H$20*(denatran!M625 + denatran!N625)</f>
        <v>13593.2504448028</v>
      </c>
      <c r="V625" s="0" t="n">
        <f aca="false">metadata!$H$21*(denatran!M625 + denatran!N625)</f>
        <v>4531.08348160092</v>
      </c>
      <c r="W625" s="0" t="n">
        <f aca="false">IF(B625&lt;2010, 0, metadata!$H$22*(denatran!M625 + denatran!N625))</f>
        <v>0</v>
      </c>
      <c r="X625" s="0" t="n">
        <f aca="false">IF(B625&lt;2010, 0, metadata!$H$23*(denatran!M625 + denatran!N625))</f>
        <v>0</v>
      </c>
      <c r="Y625" s="0" t="n">
        <f aca="false">IF(B625&lt;2010, 0, metadata!$H$24*(denatran!M625 + denatran!N625))</f>
        <v>0</v>
      </c>
      <c r="Z625" s="0" t="n">
        <f aca="false">IF(B625&lt;2010, 0, metadata!$H$25*(denatran!M625 + denatran!N625))</f>
        <v>0</v>
      </c>
      <c r="AA625" s="0" t="n">
        <f aca="false">IF(B625&lt;2010, 0, metadata!$H$26*(denatran!M625 + denatran!N625))</f>
        <v>0</v>
      </c>
      <c r="AB625" s="0" t="n">
        <f aca="false">IF(B625&lt;2010, 0, metadata!$H$27*(denatran!M625 + denatran!N625))</f>
        <v>0</v>
      </c>
    </row>
    <row r="626" customFormat="false" ht="12.8" hidden="false" customHeight="false" outlineLevel="0" collapsed="false">
      <c r="A626" s="0" t="str">
        <f aca="false">denatran!A626</f>
        <v>PARANÁ</v>
      </c>
      <c r="B626" s="0" t="n">
        <f aca="false">denatran!B626</f>
        <v>1994</v>
      </c>
      <c r="C626" s="0" t="n">
        <f aca="false">metadata!$H$2*denatran!$D626</f>
        <v>211798.397500928</v>
      </c>
      <c r="D626" s="0" t="n">
        <f aca="false">IF(B626&gt;2006, 0, metadata!$H$3*denatran!D626)</f>
        <v>16120.7881136967</v>
      </c>
      <c r="E626" s="0" t="n">
        <f aca="false">IF(B626&lt;2003, 0, metadata!$H$4*denatran!D626)</f>
        <v>0</v>
      </c>
      <c r="F626" s="0" t="n">
        <f aca="false">IF(B626&lt;2003, 0, metadata!$H$5*denatran!D626)</f>
        <v>0</v>
      </c>
      <c r="G626" s="0" t="n">
        <f aca="false">IF(B626&lt;2003, 0, metadata!$H$6*(denatran!H626 + denatran!I626 + denatran!X626))</f>
        <v>0</v>
      </c>
      <c r="H626" s="0" t="n">
        <f aca="false">IF(B626&gt;2006, 0, metadata!$H$7*(denatran!H626 + denatran!I626 + denatran!X626))</f>
        <v>1233.98840472364</v>
      </c>
      <c r="I626" s="0" t="n">
        <f aca="false">IF(B626&lt;2003, 0, metadata!$H$8*(denatran!H626 + denatran!I626 + denatran!X626))</f>
        <v>0</v>
      </c>
      <c r="J626" s="0" t="n">
        <f aca="false">IF(B626&lt;2003, 0, metadata!$H$9*(denatran!H626 + denatran!I626 + denatran!X626))</f>
        <v>0</v>
      </c>
      <c r="K626" s="0" t="n">
        <f aca="false">metadata!$H$10*(denatran!H626 + denatran!I626 + denatran!X626)</f>
        <v>27125.85733162</v>
      </c>
      <c r="L626" s="5" t="n">
        <f aca="false">metadata!$H$11*(denatran!G626 + denatran!F626)</f>
        <v>6395.99517250671</v>
      </c>
      <c r="M626" s="0" t="n">
        <f aca="false">metadata!$H$12*(denatran!G626 + denatran!F626)</f>
        <v>21163.0153229021</v>
      </c>
      <c r="N626" s="0" t="n">
        <f aca="false">metadata!$H$13*(denatran!G626 + denatran!F626)</f>
        <v>12066.3616136249</v>
      </c>
      <c r="O626" s="0" t="n">
        <f aca="false">metadata!$H$14*(denatran!G626 + denatran!F626)</f>
        <v>22257.9140486272</v>
      </c>
      <c r="P626" s="0" t="n">
        <f aca="false">metadata!$H$15*(denatran!G626 + denatran!F626)</f>
        <v>24716.3691292964</v>
      </c>
      <c r="Q626" s="0" t="n">
        <f aca="false">metadata!$H$16*(denatran!L626 + denatran!O626)</f>
        <v>7366.50369751111</v>
      </c>
      <c r="R626" s="0" t="n">
        <f aca="false">metadata!$H$17*(denatran!L626 + denatran!O626)</f>
        <v>1782.05383217456</v>
      </c>
      <c r="S626" s="0" t="n">
        <f aca="false">metadata!$H$18*(denatran!L626 + denatran!O626)</f>
        <v>3335.66620899818</v>
      </c>
      <c r="T626" s="0" t="n">
        <f aca="false">metadata!$H$19*(denatran!M626 + denatran!N626)</f>
        <v>83929.2331520246</v>
      </c>
      <c r="U626" s="0" t="n">
        <f aca="false">metadata!$H$20*(denatran!M626 + denatran!N626)</f>
        <v>11989.8904502892</v>
      </c>
      <c r="V626" s="0" t="n">
        <f aca="false">metadata!$H$21*(denatran!M626 + denatran!N626)</f>
        <v>3996.63015009641</v>
      </c>
      <c r="W626" s="0" t="n">
        <f aca="false">IF(B626&lt;2010, 0, metadata!$H$22*(denatran!M626 + denatran!N626))</f>
        <v>0</v>
      </c>
      <c r="X626" s="0" t="n">
        <f aca="false">IF(B626&lt;2010, 0, metadata!$H$23*(denatran!M626 + denatran!N626))</f>
        <v>0</v>
      </c>
      <c r="Y626" s="0" t="n">
        <f aca="false">IF(B626&lt;2010, 0, metadata!$H$24*(denatran!M626 + denatran!N626))</f>
        <v>0</v>
      </c>
      <c r="Z626" s="0" t="n">
        <f aca="false">IF(B626&lt;2010, 0, metadata!$H$25*(denatran!M626 + denatran!N626))</f>
        <v>0</v>
      </c>
      <c r="AA626" s="0" t="n">
        <f aca="false">IF(B626&lt;2010, 0, metadata!$H$26*(denatran!M626 + denatran!N626))</f>
        <v>0</v>
      </c>
      <c r="AB626" s="0" t="n">
        <f aca="false">IF(B626&lt;2010, 0, metadata!$H$27*(denatran!M626 + denatran!N626))</f>
        <v>0</v>
      </c>
    </row>
    <row r="627" customFormat="false" ht="12.8" hidden="false" customHeight="false" outlineLevel="0" collapsed="false">
      <c r="A627" s="0" t="str">
        <f aca="false">denatran!A627</f>
        <v>PARANÁ</v>
      </c>
      <c r="B627" s="0" t="n">
        <f aca="false">denatran!B627</f>
        <v>1993</v>
      </c>
      <c r="C627" s="0" t="n">
        <f aca="false">metadata!$H$2*denatran!$D627</f>
        <v>186816.213965503</v>
      </c>
      <c r="D627" s="0" t="n">
        <f aca="false">IF(B627&gt;2006, 0, metadata!$H$3*denatran!D627)</f>
        <v>14219.2983378342</v>
      </c>
      <c r="E627" s="0" t="n">
        <f aca="false">IF(B627&lt;2003, 0, metadata!$H$4*denatran!D627)</f>
        <v>0</v>
      </c>
      <c r="F627" s="0" t="n">
        <f aca="false">IF(B627&lt;2003, 0, metadata!$H$5*denatran!D627)</f>
        <v>0</v>
      </c>
      <c r="G627" s="0" t="n">
        <f aca="false">IF(B627&lt;2003, 0, metadata!$H$6*(denatran!H627 + denatran!I627 + denatran!X627))</f>
        <v>0</v>
      </c>
      <c r="H627" s="0" t="n">
        <f aca="false">IF(B627&gt;2006, 0, metadata!$H$7*(denatran!H627 + denatran!I627 + denatran!X627))</f>
        <v>1088.43619483377</v>
      </c>
      <c r="I627" s="0" t="n">
        <f aca="false">IF(B627&lt;2003, 0, metadata!$H$8*(denatran!H627 + denatran!I627 + denatran!X627))</f>
        <v>0</v>
      </c>
      <c r="J627" s="0" t="n">
        <f aca="false">IF(B627&lt;2003, 0, metadata!$H$9*(denatran!H627 + denatran!I627 + denatran!X627))</f>
        <v>0</v>
      </c>
      <c r="K627" s="0" t="n">
        <f aca="false">metadata!$H$10*(denatran!H627 + denatran!I627 + denatran!X627)</f>
        <v>23926.2904113305</v>
      </c>
      <c r="L627" s="5" t="n">
        <f aca="false">metadata!$H$11*(denatran!G627 + denatran!F627)</f>
        <v>5641.57055373425</v>
      </c>
      <c r="M627" s="0" t="n">
        <f aca="false">metadata!$H$12*(denatran!G627 + denatran!F627)</f>
        <v>18666.7814552335</v>
      </c>
      <c r="N627" s="0" t="n">
        <f aca="false">metadata!$H$13*(denatran!G627 + denatran!F627)</f>
        <v>10643.1022122639</v>
      </c>
      <c r="O627" s="0" t="n">
        <f aca="false">metadata!$H$14*(denatran!G627 + denatran!F627)</f>
        <v>19632.5339681378</v>
      </c>
      <c r="P627" s="0" t="n">
        <f aca="false">metadata!$H$15*(denatran!G627 + denatran!F627)</f>
        <v>21801.0077422269</v>
      </c>
      <c r="Q627" s="0" t="n">
        <f aca="false">metadata!$H$16*(denatran!L627 + denatran!O627)</f>
        <v>6497.60502048118</v>
      </c>
      <c r="R627" s="0" t="n">
        <f aca="false">metadata!$H$17*(denatran!L627 + denatran!O627)</f>
        <v>1571.85584941976</v>
      </c>
      <c r="S627" s="0" t="n">
        <f aca="false">metadata!$H$18*(denatran!L627 + denatran!O627)</f>
        <v>2942.21551990245</v>
      </c>
      <c r="T627" s="0" t="n">
        <f aca="false">metadata!$H$19*(denatran!M627 + denatran!N627)</f>
        <v>74029.557180292</v>
      </c>
      <c r="U627" s="0" t="n">
        <f aca="false">metadata!$H$20*(denatran!M627 + denatran!N627)</f>
        <v>10575.651025756</v>
      </c>
      <c r="V627" s="0" t="n">
        <f aca="false">metadata!$H$21*(denatran!M627 + denatran!N627)</f>
        <v>3525.21700858533</v>
      </c>
      <c r="W627" s="0" t="n">
        <f aca="false">IF(B627&lt;2010, 0, metadata!$H$22*(denatran!M627 + denatran!N627))</f>
        <v>0</v>
      </c>
      <c r="X627" s="0" t="n">
        <f aca="false">IF(B627&lt;2010, 0, metadata!$H$23*(denatran!M627 + denatran!N627))</f>
        <v>0</v>
      </c>
      <c r="Y627" s="0" t="n">
        <f aca="false">IF(B627&lt;2010, 0, metadata!$H$24*(denatran!M627 + denatran!N627))</f>
        <v>0</v>
      </c>
      <c r="Z627" s="0" t="n">
        <f aca="false">IF(B627&lt;2010, 0, metadata!$H$25*(denatran!M627 + denatran!N627))</f>
        <v>0</v>
      </c>
      <c r="AA627" s="0" t="n">
        <f aca="false">IF(B627&lt;2010, 0, metadata!$H$26*(denatran!M627 + denatran!N627))</f>
        <v>0</v>
      </c>
      <c r="AB627" s="0" t="n">
        <f aca="false">IF(B627&lt;2010, 0, metadata!$H$27*(denatran!M627 + denatran!N627))</f>
        <v>0</v>
      </c>
    </row>
    <row r="628" customFormat="false" ht="12.8" hidden="false" customHeight="false" outlineLevel="0" collapsed="false">
      <c r="A628" s="0" t="str">
        <f aca="false">denatran!A628</f>
        <v>PARANÁ</v>
      </c>
      <c r="B628" s="0" t="n">
        <f aca="false">denatran!B628</f>
        <v>1992</v>
      </c>
      <c r="C628" s="0" t="n">
        <f aca="false">metadata!$H$2*denatran!$D628</f>
        <v>164780.74533237</v>
      </c>
      <c r="D628" s="0" t="n">
        <f aca="false">IF(B628&gt;2006, 0, metadata!$H$3*denatran!D628)</f>
        <v>12542.0943315141</v>
      </c>
      <c r="E628" s="0" t="n">
        <f aca="false">IF(B628&lt;2003, 0, metadata!$H$4*denatran!D628)</f>
        <v>0</v>
      </c>
      <c r="F628" s="0" t="n">
        <f aca="false">IF(B628&lt;2003, 0, metadata!$H$5*denatran!D628)</f>
        <v>0</v>
      </c>
      <c r="G628" s="0" t="n">
        <f aca="false">IF(B628&lt;2003, 0, metadata!$H$6*(denatran!H628 + denatran!I628 + denatran!X628))</f>
        <v>0</v>
      </c>
      <c r="H628" s="0" t="n">
        <f aca="false">IF(B628&gt;2006, 0, metadata!$H$7*(denatran!H628 + denatran!I628 + denatran!X628))</f>
        <v>960.05225469646</v>
      </c>
      <c r="I628" s="0" t="n">
        <f aca="false">IF(B628&lt;2003, 0, metadata!$H$8*(denatran!H628 + denatran!I628 + denatran!X628))</f>
        <v>0</v>
      </c>
      <c r="J628" s="0" t="n">
        <f aca="false">IF(B628&lt;2003, 0, metadata!$H$9*(denatran!H628 + denatran!I628 + denatran!X628))</f>
        <v>0</v>
      </c>
      <c r="K628" s="0" t="n">
        <f aca="false">metadata!$H$10*(denatran!H628 + denatran!I628 + denatran!X628)</f>
        <v>21104.120907545</v>
      </c>
      <c r="L628" s="5" t="n">
        <f aca="false">metadata!$H$11*(denatran!G628 + denatran!F628)</f>
        <v>4976.13232254639</v>
      </c>
      <c r="M628" s="0" t="n">
        <f aca="false">metadata!$H$12*(denatran!G628 + denatran!F628)</f>
        <v>16464.9850024143</v>
      </c>
      <c r="N628" s="0" t="n">
        <f aca="false">metadata!$H$13*(denatran!G628 + denatran!F628)</f>
        <v>9387.72003756209</v>
      </c>
      <c r="O628" s="0" t="n">
        <f aca="false">metadata!$H$14*(denatran!G628 + denatran!F628)</f>
        <v>17316.8244413207</v>
      </c>
      <c r="P628" s="0" t="n">
        <f aca="false">metadata!$H$15*(denatran!G628 + denatran!F628)</f>
        <v>19229.5209741499</v>
      </c>
      <c r="Q628" s="0" t="n">
        <f aca="false">metadata!$H$16*(denatran!L628 + denatran!O628)</f>
        <v>5731.19525025782</v>
      </c>
      <c r="R628" s="0" t="n">
        <f aca="false">metadata!$H$17*(denatran!L628 + denatran!O628)</f>
        <v>1386.45127703028</v>
      </c>
      <c r="S628" s="0" t="n">
        <f aca="false">metadata!$H$18*(denatran!L628 + denatran!O628)</f>
        <v>2595.17338461595</v>
      </c>
      <c r="T628" s="0" t="n">
        <f aca="false">metadata!$H$19*(denatran!M628 + denatran!N628)</f>
        <v>65297.5742836027</v>
      </c>
      <c r="U628" s="0" t="n">
        <f aca="false">metadata!$H$20*(denatran!M628 + denatran!N628)</f>
        <v>9328.22489765752</v>
      </c>
      <c r="V628" s="0" t="n">
        <f aca="false">metadata!$H$21*(denatran!M628 + denatran!N628)</f>
        <v>3109.40829921917</v>
      </c>
      <c r="W628" s="0" t="n">
        <f aca="false">IF(B628&lt;2010, 0, metadata!$H$22*(denatran!M628 + denatran!N628))</f>
        <v>0</v>
      </c>
      <c r="X628" s="0" t="n">
        <f aca="false">IF(B628&lt;2010, 0, metadata!$H$23*(denatran!M628 + denatran!N628))</f>
        <v>0</v>
      </c>
      <c r="Y628" s="0" t="n">
        <f aca="false">IF(B628&lt;2010, 0, metadata!$H$24*(denatran!M628 + denatran!N628))</f>
        <v>0</v>
      </c>
      <c r="Z628" s="0" t="n">
        <f aca="false">IF(B628&lt;2010, 0, metadata!$H$25*(denatran!M628 + denatran!N628))</f>
        <v>0</v>
      </c>
      <c r="AA628" s="0" t="n">
        <f aca="false">IF(B628&lt;2010, 0, metadata!$H$26*(denatran!M628 + denatran!N628))</f>
        <v>0</v>
      </c>
      <c r="AB628" s="0" t="n">
        <f aca="false">IF(B628&lt;2010, 0, metadata!$H$27*(denatran!M628 + denatran!N628))</f>
        <v>0</v>
      </c>
    </row>
    <row r="629" customFormat="false" ht="12.8" hidden="false" customHeight="false" outlineLevel="0" collapsed="false">
      <c r="A629" s="0" t="str">
        <f aca="false">denatran!A629</f>
        <v>PARANÁ</v>
      </c>
      <c r="B629" s="0" t="n">
        <f aca="false">denatran!B629</f>
        <v>1991</v>
      </c>
      <c r="C629" s="0" t="n">
        <f aca="false">metadata!$H$2*denatran!$D629</f>
        <v>145344.41875214</v>
      </c>
      <c r="D629" s="0" t="n">
        <f aca="false">IF(B629&gt;2006, 0, metadata!$H$3*denatran!D629)</f>
        <v>11062.7209925013</v>
      </c>
      <c r="E629" s="0" t="n">
        <f aca="false">IF(B629&lt;2003, 0, metadata!$H$4*denatran!D629)</f>
        <v>0</v>
      </c>
      <c r="F629" s="0" t="n">
        <f aca="false">IF(B629&lt;2003, 0, metadata!$H$5*denatran!D629)</f>
        <v>0</v>
      </c>
      <c r="G629" s="0" t="n">
        <f aca="false">IF(B629&lt;2003, 0, metadata!$H$6*(denatran!H629 + denatran!I629 + denatran!X629))</f>
        <v>0</v>
      </c>
      <c r="H629" s="0" t="n">
        <f aca="false">IF(B629&gt;2006, 0, metadata!$H$7*(denatran!H629 + denatran!I629 + denatran!X629))</f>
        <v>846.811541294364</v>
      </c>
      <c r="I629" s="0" t="n">
        <f aca="false">IF(B629&lt;2003, 0, metadata!$H$8*(denatran!H629 + denatran!I629 + denatran!X629))</f>
        <v>0</v>
      </c>
      <c r="J629" s="0" t="n">
        <f aca="false">IF(B629&lt;2003, 0, metadata!$H$9*(denatran!H629 + denatran!I629 + denatran!X629))</f>
        <v>0</v>
      </c>
      <c r="K629" s="0" t="n">
        <f aca="false">metadata!$H$10*(denatran!H629 + denatran!I629 + denatran!X629)</f>
        <v>18614.8337925951</v>
      </c>
      <c r="L629" s="5" t="n">
        <f aca="false">metadata!$H$11*(denatran!G629 + denatran!F629)</f>
        <v>4389.18429817395</v>
      </c>
      <c r="M629" s="0" t="n">
        <f aca="false">metadata!$H$12*(denatran!G629 + denatran!F629)</f>
        <v>14522.8962893185</v>
      </c>
      <c r="N629" s="0" t="n">
        <f aca="false">metadata!$H$13*(denatran!G629 + denatran!F629)</f>
        <v>8280.41352474232</v>
      </c>
      <c r="O629" s="0" t="n">
        <f aca="false">metadata!$H$14*(denatran!G629 + denatran!F629)</f>
        <v>15274.2590038654</v>
      </c>
      <c r="P629" s="0" t="n">
        <f aca="false">metadata!$H$15*(denatran!G629 + denatran!F629)</f>
        <v>16961.3479004022</v>
      </c>
      <c r="Q629" s="0" t="n">
        <f aca="false">metadata!$H$16*(denatran!L629 + denatran!O629)</f>
        <v>5055.18554806604</v>
      </c>
      <c r="R629" s="0" t="n">
        <f aca="false">metadata!$H$17*(denatran!L629 + denatran!O629)</f>
        <v>1222.91566640063</v>
      </c>
      <c r="S629" s="0" t="n">
        <f aca="false">metadata!$H$18*(denatran!L629 + denatran!O629)</f>
        <v>2289.06579095277</v>
      </c>
      <c r="T629" s="0" t="n">
        <f aca="false">metadata!$H$19*(denatran!M629 + denatran!N629)</f>
        <v>57595.551962287</v>
      </c>
      <c r="U629" s="0" t="n">
        <f aca="false">metadata!$H$20*(denatran!M629 + denatran!N629)</f>
        <v>8227.93599461242</v>
      </c>
      <c r="V629" s="0" t="n">
        <f aca="false">metadata!$H$21*(denatran!M629 + denatran!N629)</f>
        <v>2742.64533153747</v>
      </c>
      <c r="W629" s="0" t="n">
        <f aca="false">IF(B629&lt;2010, 0, metadata!$H$22*(denatran!M629 + denatran!N629))</f>
        <v>0</v>
      </c>
      <c r="X629" s="0" t="n">
        <f aca="false">IF(B629&lt;2010, 0, metadata!$H$23*(denatran!M629 + denatran!N629))</f>
        <v>0</v>
      </c>
      <c r="Y629" s="0" t="n">
        <f aca="false">IF(B629&lt;2010, 0, metadata!$H$24*(denatran!M629 + denatran!N629))</f>
        <v>0</v>
      </c>
      <c r="Z629" s="0" t="n">
        <f aca="false">IF(B629&lt;2010, 0, metadata!$H$25*(denatran!M629 + denatran!N629))</f>
        <v>0</v>
      </c>
      <c r="AA629" s="0" t="n">
        <f aca="false">IF(B629&lt;2010, 0, metadata!$H$26*(denatran!M629 + denatran!N629))</f>
        <v>0</v>
      </c>
      <c r="AB629" s="0" t="n">
        <f aca="false">IF(B629&lt;2010, 0, metadata!$H$27*(denatran!M629 + denatran!N629))</f>
        <v>0</v>
      </c>
    </row>
    <row r="630" customFormat="false" ht="12.8" hidden="false" customHeight="false" outlineLevel="0" collapsed="false">
      <c r="A630" s="0" t="str">
        <f aca="false">denatran!A630</f>
        <v>PARANÁ</v>
      </c>
      <c r="B630" s="0" t="n">
        <f aca="false">denatran!B630</f>
        <v>1990</v>
      </c>
      <c r="C630" s="0" t="n">
        <f aca="false">metadata!$H$2*denatran!$D630</f>
        <v>128200.658516183</v>
      </c>
      <c r="D630" s="0" t="n">
        <f aca="false">IF(B630&gt;2006, 0, metadata!$H$3*denatran!D630)</f>
        <v>9757.84366813599</v>
      </c>
      <c r="E630" s="0" t="n">
        <f aca="false">IF(B630&lt;2003, 0, metadata!$H$4*denatran!D630)</f>
        <v>0</v>
      </c>
      <c r="F630" s="0" t="n">
        <f aca="false">IF(B630&lt;2003, 0, metadata!$H$5*denatran!D630)</f>
        <v>0</v>
      </c>
      <c r="G630" s="0" t="n">
        <f aca="false">IF(B630&lt;2003, 0, metadata!$H$6*(denatran!H630 + denatran!I630 + denatran!X630))</f>
        <v>0</v>
      </c>
      <c r="H630" s="0" t="n">
        <f aca="false">IF(B630&gt;2006, 0, metadata!$H$7*(denatran!H630 + denatran!I630 + denatran!X630))</f>
        <v>746.927870812676</v>
      </c>
      <c r="I630" s="0" t="n">
        <f aca="false">IF(B630&lt;2003, 0, metadata!$H$8*(denatran!H630 + denatran!I630 + denatran!X630))</f>
        <v>0</v>
      </c>
      <c r="J630" s="0" t="n">
        <f aca="false">IF(B630&lt;2003, 0, metadata!$H$9*(denatran!H630 + denatran!I630 + denatran!X630))</f>
        <v>0</v>
      </c>
      <c r="K630" s="0" t="n">
        <f aca="false">metadata!$H$10*(denatran!H630 + denatran!I630 + denatran!X630)</f>
        <v>16419.1647045605</v>
      </c>
      <c r="L630" s="5" t="n">
        <f aca="false">metadata!$H$11*(denatran!G630 + denatran!F630)</f>
        <v>3871.46835224802</v>
      </c>
      <c r="M630" s="0" t="n">
        <f aca="false">metadata!$H$12*(denatran!G630 + denatran!F630)</f>
        <v>12809.882098245</v>
      </c>
      <c r="N630" s="0" t="n">
        <f aca="false">metadata!$H$13*(denatran!G630 + denatran!F630)</f>
        <v>7303.71675618709</v>
      </c>
      <c r="O630" s="0" t="n">
        <f aca="false">metadata!$H$14*(denatran!G630 + denatran!F630)</f>
        <v>13472.6195849433</v>
      </c>
      <c r="P630" s="0" t="n">
        <f aca="false">metadata!$H$15*(denatran!G630 + denatran!F630)</f>
        <v>14960.7118651168</v>
      </c>
      <c r="Q630" s="0" t="n">
        <f aca="false">metadata!$H$16*(denatran!L630 + denatran!O630)</f>
        <v>4458.9129857731</v>
      </c>
      <c r="R630" s="0" t="n">
        <f aca="false">metadata!$H$17*(denatran!L630 + denatran!O630)</f>
        <v>1078.66951540587</v>
      </c>
      <c r="S630" s="0" t="n">
        <f aca="false">metadata!$H$18*(denatran!L630 + denatran!O630)</f>
        <v>2019.06440100366</v>
      </c>
      <c r="T630" s="0" t="n">
        <f aca="false">metadata!$H$19*(denatran!M630 + denatran!N630)</f>
        <v>50802.003630838</v>
      </c>
      <c r="U630" s="0" t="n">
        <f aca="false">metadata!$H$20*(denatran!M630 + denatran!N630)</f>
        <v>7257.42909011972</v>
      </c>
      <c r="V630" s="0" t="n">
        <f aca="false">metadata!$H$21*(denatran!M630 + denatran!N630)</f>
        <v>2419.14303003991</v>
      </c>
      <c r="W630" s="0" t="n">
        <f aca="false">IF(B630&lt;2010, 0, metadata!$H$22*(denatran!M630 + denatran!N630))</f>
        <v>0</v>
      </c>
      <c r="X630" s="0" t="n">
        <f aca="false">IF(B630&lt;2010, 0, metadata!$H$23*(denatran!M630 + denatran!N630))</f>
        <v>0</v>
      </c>
      <c r="Y630" s="0" t="n">
        <f aca="false">IF(B630&lt;2010, 0, metadata!$H$24*(denatran!M630 + denatran!N630))</f>
        <v>0</v>
      </c>
      <c r="Z630" s="0" t="n">
        <f aca="false">IF(B630&lt;2010, 0, metadata!$H$25*(denatran!M630 + denatran!N630))</f>
        <v>0</v>
      </c>
      <c r="AA630" s="0" t="n">
        <f aca="false">IF(B630&lt;2010, 0, metadata!$H$26*(denatran!M630 + denatran!N630))</f>
        <v>0</v>
      </c>
      <c r="AB630" s="0" t="n">
        <f aca="false">IF(B630&lt;2010, 0, metadata!$H$27*(denatran!M630 + denatran!N630))</f>
        <v>0</v>
      </c>
    </row>
    <row r="631" customFormat="false" ht="12.8" hidden="false" customHeight="false" outlineLevel="0" collapsed="false">
      <c r="A631" s="0" t="str">
        <f aca="false">denatran!A631</f>
        <v>PARANÁ</v>
      </c>
      <c r="B631" s="0" t="n">
        <f aca="false">denatran!B631</f>
        <v>1989</v>
      </c>
      <c r="C631" s="0" t="n">
        <f aca="false">metadata!$H$2*denatran!$D631</f>
        <v>113079.05033499</v>
      </c>
      <c r="D631" s="0" t="n">
        <f aca="false">IF(B631&gt;2006, 0, metadata!$H$3*denatran!D631)</f>
        <v>8606.88009001782</v>
      </c>
      <c r="E631" s="0" t="n">
        <f aca="false">IF(B631&lt;2003, 0, metadata!$H$4*denatran!D631)</f>
        <v>0</v>
      </c>
      <c r="F631" s="0" t="n">
        <f aca="false">IF(B631&lt;2003, 0, metadata!$H$5*denatran!D631)</f>
        <v>0</v>
      </c>
      <c r="G631" s="0" t="n">
        <f aca="false">IF(B631&lt;2003, 0, metadata!$H$6*(denatran!H631 + denatran!I631 + denatran!X631))</f>
        <v>0</v>
      </c>
      <c r="H631" s="0" t="n">
        <f aca="false">IF(B631&gt;2006, 0, metadata!$H$7*(denatran!H631 + denatran!I631 + denatran!X631))</f>
        <v>658.825744561767</v>
      </c>
      <c r="I631" s="0" t="n">
        <f aca="false">IF(B631&lt;2003, 0, metadata!$H$8*(denatran!H631 + denatran!I631 + denatran!X631))</f>
        <v>0</v>
      </c>
      <c r="J631" s="0" t="n">
        <f aca="false">IF(B631&lt;2003, 0, metadata!$H$9*(denatran!H631 + denatran!I631 + denatran!X631))</f>
        <v>0</v>
      </c>
      <c r="K631" s="0" t="n">
        <f aca="false">metadata!$H$10*(denatran!H631 + denatran!I631 + denatran!X631)</f>
        <v>14482.4806172982</v>
      </c>
      <c r="L631" s="5" t="n">
        <f aca="false">metadata!$H$11*(denatran!G631 + denatran!F631)</f>
        <v>3414.81837723097</v>
      </c>
      <c r="M631" s="0" t="n">
        <f aca="false">metadata!$H$12*(denatran!G631 + denatran!F631)</f>
        <v>11298.9224808848</v>
      </c>
      <c r="N631" s="0" t="n">
        <f aca="false">metadata!$H$13*(denatran!G631 + denatran!F631)</f>
        <v>6442.22396565251</v>
      </c>
      <c r="O631" s="0" t="n">
        <f aca="false">metadata!$H$14*(denatran!G631 + denatran!F631)</f>
        <v>11883.4883207536</v>
      </c>
      <c r="P631" s="0" t="n">
        <f aca="false">metadata!$H$15*(denatran!G631 + denatran!F631)</f>
        <v>13196.0561640116</v>
      </c>
      <c r="Q631" s="0" t="n">
        <f aca="false">metadata!$H$16*(denatran!L631 + denatran!O631)</f>
        <v>3932.97235594096</v>
      </c>
      <c r="R631" s="0" t="n">
        <f aca="false">metadata!$H$17*(denatran!L631 + denatran!O631)</f>
        <v>951.437581048008</v>
      </c>
      <c r="S631" s="0" t="n">
        <f aca="false">metadata!$H$18*(denatran!L631 + denatran!O631)</f>
        <v>1780.91039214013</v>
      </c>
      <c r="T631" s="0" t="n">
        <f aca="false">metadata!$H$19*(denatran!M631 + denatran!N631)</f>
        <v>44809.7723691856</v>
      </c>
      <c r="U631" s="0" t="n">
        <f aca="false">metadata!$H$20*(denatran!M631 + denatran!N631)</f>
        <v>6401.3960527408</v>
      </c>
      <c r="V631" s="0" t="n">
        <f aca="false">metadata!$H$21*(denatran!M631 + denatran!N631)</f>
        <v>2133.79868424693</v>
      </c>
      <c r="W631" s="0" t="n">
        <f aca="false">IF(B631&lt;2010, 0, metadata!$H$22*(denatran!M631 + denatran!N631))</f>
        <v>0</v>
      </c>
      <c r="X631" s="0" t="n">
        <f aca="false">IF(B631&lt;2010, 0, metadata!$H$23*(denatran!M631 + denatran!N631))</f>
        <v>0</v>
      </c>
      <c r="Y631" s="0" t="n">
        <f aca="false">IF(B631&lt;2010, 0, metadata!$H$24*(denatran!M631 + denatran!N631))</f>
        <v>0</v>
      </c>
      <c r="Z631" s="0" t="n">
        <f aca="false">IF(B631&lt;2010, 0, metadata!$H$25*(denatran!M631 + denatran!N631))</f>
        <v>0</v>
      </c>
      <c r="AA631" s="0" t="n">
        <f aca="false">IF(B631&lt;2010, 0, metadata!$H$26*(denatran!M631 + denatran!N631))</f>
        <v>0</v>
      </c>
      <c r="AB631" s="0" t="n">
        <f aca="false">IF(B631&lt;2010, 0, metadata!$H$27*(denatran!M631 + denatran!N631))</f>
        <v>0</v>
      </c>
    </row>
    <row r="632" customFormat="false" ht="12.8" hidden="false" customHeight="false" outlineLevel="0" collapsed="false">
      <c r="A632" s="0" t="str">
        <f aca="false">denatran!A632</f>
        <v>PARANÁ</v>
      </c>
      <c r="B632" s="0" t="n">
        <f aca="false">denatran!B632</f>
        <v>1988</v>
      </c>
      <c r="C632" s="0" t="n">
        <f aca="false">metadata!$H$2*denatran!$D632</f>
        <v>99741.076002734</v>
      </c>
      <c r="D632" s="0" t="n">
        <f aca="false">IF(B632&gt;2006, 0, metadata!$H$3*denatran!D632)</f>
        <v>7591.67572297212</v>
      </c>
      <c r="E632" s="0" t="n">
        <f aca="false">IF(B632&lt;2003, 0, metadata!$H$4*denatran!D632)</f>
        <v>0</v>
      </c>
      <c r="F632" s="0" t="n">
        <f aca="false">IF(B632&lt;2003, 0, metadata!$H$5*denatran!D632)</f>
        <v>0</v>
      </c>
      <c r="G632" s="0" t="n">
        <f aca="false">IF(B632&lt;2003, 0, metadata!$H$6*(denatran!H632 + denatran!I632 + denatran!X632))</f>
        <v>0</v>
      </c>
      <c r="H632" s="0" t="n">
        <f aca="false">IF(B632&gt;2006, 0, metadata!$H$7*(denatran!H632 + denatran!I632 + denatran!X632))</f>
        <v>581.115498107077</v>
      </c>
      <c r="I632" s="0" t="n">
        <f aca="false">IF(B632&lt;2003, 0, metadata!$H$8*(denatran!H632 + denatran!I632 + denatran!X632))</f>
        <v>0</v>
      </c>
      <c r="J632" s="0" t="n">
        <f aca="false">IF(B632&lt;2003, 0, metadata!$H$9*(denatran!H632 + denatran!I632 + denatran!X632))</f>
        <v>0</v>
      </c>
      <c r="K632" s="0" t="n">
        <f aca="false">metadata!$H$10*(denatran!H632 + denatran!I632 + denatran!X632)</f>
        <v>12774.2335620861</v>
      </c>
      <c r="L632" s="5" t="n">
        <f aca="false">metadata!$H$11*(denatran!G632 + denatran!F632)</f>
        <v>3012.03147965893</v>
      </c>
      <c r="M632" s="0" t="n">
        <f aca="false">metadata!$H$12*(denatran!G632 + denatran!F632)</f>
        <v>9966.18456359826</v>
      </c>
      <c r="N632" s="0" t="n">
        <f aca="false">metadata!$H$13*(denatran!G632 + denatran!F632)</f>
        <v>5682.34653794184</v>
      </c>
      <c r="O632" s="0" t="n">
        <f aca="false">metadata!$H$14*(denatran!G632 + denatran!F632)</f>
        <v>10481.79931001</v>
      </c>
      <c r="P632" s="0" t="n">
        <f aca="false">metadata!$H$15*(denatran!G632 + denatran!F632)</f>
        <v>11639.5462898909</v>
      </c>
      <c r="Q632" s="0" t="n">
        <f aca="false">metadata!$H$16*(denatran!L632 + denatran!O632)</f>
        <v>3469.06782032973</v>
      </c>
      <c r="R632" s="0" t="n">
        <f aca="false">metadata!$H$17*(denatran!L632 + denatran!O632)</f>
        <v>839.212991283875</v>
      </c>
      <c r="S632" s="0" t="n">
        <f aca="false">metadata!$H$18*(denatran!L632 + denatran!O632)</f>
        <v>1570.84728117445</v>
      </c>
      <c r="T632" s="0" t="n">
        <f aca="false">metadata!$H$19*(denatran!M632 + denatran!N632)</f>
        <v>39524.3407005974</v>
      </c>
      <c r="U632" s="0" t="n">
        <f aca="false">metadata!$H$20*(denatran!M632 + denatran!N632)</f>
        <v>5646.33438579963</v>
      </c>
      <c r="V632" s="0" t="n">
        <f aca="false">metadata!$H$21*(denatran!M632 + denatran!N632)</f>
        <v>1882.11146193321</v>
      </c>
      <c r="W632" s="0" t="n">
        <f aca="false">IF(B632&lt;2010, 0, metadata!$H$22*(denatran!M632 + denatran!N632))</f>
        <v>0</v>
      </c>
      <c r="X632" s="0" t="n">
        <f aca="false">IF(B632&lt;2010, 0, metadata!$H$23*(denatran!M632 + denatran!N632))</f>
        <v>0</v>
      </c>
      <c r="Y632" s="0" t="n">
        <f aca="false">IF(B632&lt;2010, 0, metadata!$H$24*(denatran!M632 + denatran!N632))</f>
        <v>0</v>
      </c>
      <c r="Z632" s="0" t="n">
        <f aca="false">IF(B632&lt;2010, 0, metadata!$H$25*(denatran!M632 + denatran!N632))</f>
        <v>0</v>
      </c>
      <c r="AA632" s="0" t="n">
        <f aca="false">IF(B632&lt;2010, 0, metadata!$H$26*(denatran!M632 + denatran!N632))</f>
        <v>0</v>
      </c>
      <c r="AB632" s="0" t="n">
        <f aca="false">IF(B632&lt;2010, 0, metadata!$H$27*(denatran!M632 + denatran!N632))</f>
        <v>0</v>
      </c>
    </row>
    <row r="633" customFormat="false" ht="12.8" hidden="false" customHeight="false" outlineLevel="0" collapsed="false">
      <c r="A633" s="0" t="str">
        <f aca="false">denatran!A633</f>
        <v>PARANÁ</v>
      </c>
      <c r="B633" s="0" t="n">
        <f aca="false">denatran!B633</f>
        <v>1987</v>
      </c>
      <c r="C633" s="0" t="n">
        <f aca="false">metadata!$H$2*denatran!$D633</f>
        <v>87976.3511694869</v>
      </c>
      <c r="D633" s="0" t="n">
        <f aca="false">IF(B633&gt;2006, 0, metadata!$H$3*denatran!D633)</f>
        <v>6696.21740746767</v>
      </c>
      <c r="E633" s="0" t="n">
        <f aca="false">IF(B633&lt;2003, 0, metadata!$H$4*denatran!D633)</f>
        <v>0</v>
      </c>
      <c r="F633" s="0" t="n">
        <f aca="false">IF(B633&lt;2003, 0, metadata!$H$5*denatran!D633)</f>
        <v>0</v>
      </c>
      <c r="G633" s="0" t="n">
        <f aca="false">IF(B633&lt;2003, 0, metadata!$H$6*(denatran!H633 + denatran!I633 + denatran!X633))</f>
        <v>0</v>
      </c>
      <c r="H633" s="0" t="n">
        <f aca="false">IF(B633&gt;2006, 0, metadata!$H$7*(denatran!H633 + denatran!I633 + denatran!X633))</f>
        <v>512.571381625141</v>
      </c>
      <c r="I633" s="0" t="n">
        <f aca="false">IF(B633&lt;2003, 0, metadata!$H$8*(denatran!H633 + denatran!I633 + denatran!X633))</f>
        <v>0</v>
      </c>
      <c r="J633" s="0" t="n">
        <f aca="false">IF(B633&lt;2003, 0, metadata!$H$9*(denatran!H633 + denatran!I633 + denatran!X633))</f>
        <v>0</v>
      </c>
      <c r="K633" s="0" t="n">
        <f aca="false">metadata!$H$10*(denatran!H633 + denatran!I633 + denatran!X633)</f>
        <v>11267.4787842506</v>
      </c>
      <c r="L633" s="5" t="n">
        <f aca="false">metadata!$H$11*(denatran!G633 + denatran!F633)</f>
        <v>2656.75436648347</v>
      </c>
      <c r="M633" s="0" t="n">
        <f aca="false">metadata!$H$12*(denatran!G633 + denatran!F633)</f>
        <v>8790.64662349347</v>
      </c>
      <c r="N633" s="0" t="n">
        <f aca="false">metadata!$H$13*(denatran!G633 + denatran!F633)</f>
        <v>5012.09867111305</v>
      </c>
      <c r="O633" s="0" t="n">
        <f aca="false">metadata!$H$14*(denatran!G633 + denatran!F633)</f>
        <v>9245.44324105994</v>
      </c>
      <c r="P633" s="0" t="n">
        <f aca="false">metadata!$H$15*(denatran!G633 + denatran!F633)</f>
        <v>10266.6308896134</v>
      </c>
      <c r="Q633" s="0" t="n">
        <f aca="false">metadata!$H$16*(denatran!L633 + denatran!O633)</f>
        <v>3059.88205685417</v>
      </c>
      <c r="R633" s="0" t="n">
        <f aca="false">metadata!$H$17*(denatran!L633 + denatran!O633)</f>
        <v>740.225589958162</v>
      </c>
      <c r="S633" s="0" t="n">
        <f aca="false">metadata!$H$18*(denatran!L633 + denatran!O633)</f>
        <v>1385.56167208832</v>
      </c>
      <c r="T633" s="0" t="n">
        <f aca="false">metadata!$H$19*(denatran!M633 + denatran!N633)</f>
        <v>34862.3397357664</v>
      </c>
      <c r="U633" s="0" t="n">
        <f aca="false">metadata!$H$20*(denatran!M633 + denatran!N633)</f>
        <v>4980.33424796662</v>
      </c>
      <c r="V633" s="0" t="n">
        <f aca="false">metadata!$H$21*(denatran!M633 + denatran!N633)</f>
        <v>1660.11141598887</v>
      </c>
      <c r="W633" s="0" t="n">
        <f aca="false">IF(B633&lt;2010, 0, metadata!$H$22*(denatran!M633 + denatran!N633))</f>
        <v>0</v>
      </c>
      <c r="X633" s="0" t="n">
        <f aca="false">IF(B633&lt;2010, 0, metadata!$H$23*(denatran!M633 + denatran!N633))</f>
        <v>0</v>
      </c>
      <c r="Y633" s="0" t="n">
        <f aca="false">IF(B633&lt;2010, 0, metadata!$H$24*(denatran!M633 + denatran!N633))</f>
        <v>0</v>
      </c>
      <c r="Z633" s="0" t="n">
        <f aca="false">IF(B633&lt;2010, 0, metadata!$H$25*(denatran!M633 + denatran!N633))</f>
        <v>0</v>
      </c>
      <c r="AA633" s="0" t="n">
        <f aca="false">IF(B633&lt;2010, 0, metadata!$H$26*(denatran!M633 + denatran!N633))</f>
        <v>0</v>
      </c>
      <c r="AB633" s="0" t="n">
        <f aca="false">IF(B633&lt;2010, 0, metadata!$H$27*(denatran!M633 + denatran!N633))</f>
        <v>0</v>
      </c>
    </row>
    <row r="634" customFormat="false" ht="12.8" hidden="false" customHeight="false" outlineLevel="0" collapsed="false">
      <c r="A634" s="0" t="str">
        <f aca="false">denatran!A634</f>
        <v>PARANÁ</v>
      </c>
      <c r="B634" s="0" t="n">
        <f aca="false">denatran!B634</f>
        <v>1986</v>
      </c>
      <c r="C634" s="0" t="n">
        <f aca="false">metadata!$H$2*denatran!$D634</f>
        <v>77599.3068781884</v>
      </c>
      <c r="D634" s="0" t="n">
        <f aca="false">IF(B634&gt;2006, 0, metadata!$H$3*denatran!D634)</f>
        <v>5906.38077867195</v>
      </c>
      <c r="E634" s="0" t="n">
        <f aca="false">IF(B634&lt;2003, 0, metadata!$H$4*denatran!D634)</f>
        <v>0</v>
      </c>
      <c r="F634" s="0" t="n">
        <f aca="false">IF(B634&lt;2003, 0, metadata!$H$5*denatran!D634)</f>
        <v>0</v>
      </c>
      <c r="G634" s="0" t="n">
        <f aca="false">IF(B634&lt;2003, 0, metadata!$H$6*(denatran!H634 + denatran!I634 + denatran!X634))</f>
        <v>0</v>
      </c>
      <c r="H634" s="0" t="n">
        <f aca="false">IF(B634&gt;2006, 0, metadata!$H$7*(denatran!H634 + denatran!I634 + denatran!X634))</f>
        <v>452.112225739838</v>
      </c>
      <c r="I634" s="0" t="n">
        <f aca="false">IF(B634&lt;2003, 0, metadata!$H$8*(denatran!H634 + denatran!I634 + denatran!X634))</f>
        <v>0</v>
      </c>
      <c r="J634" s="0" t="n">
        <f aca="false">IF(B634&lt;2003, 0, metadata!$H$9*(denatran!H634 + denatran!I634 + denatran!X634))</f>
        <v>0</v>
      </c>
      <c r="K634" s="0" t="n">
        <f aca="false">metadata!$H$10*(denatran!H634 + denatran!I634 + denatran!X634)</f>
        <v>9938.44973449861</v>
      </c>
      <c r="L634" s="5" t="n">
        <f aca="false">metadata!$H$11*(denatran!G634 + denatran!F634)</f>
        <v>2343.38313244596</v>
      </c>
      <c r="M634" s="0" t="n">
        <f aca="false">metadata!$H$12*(denatran!G634 + denatran!F634)</f>
        <v>7753.76650572857</v>
      </c>
      <c r="N634" s="0" t="n">
        <f aca="false">metadata!$H$13*(denatran!G634 + denatran!F634)</f>
        <v>4420.90832039825</v>
      </c>
      <c r="O634" s="0" t="n">
        <f aca="false">metadata!$H$14*(denatran!G634 + denatran!F634)</f>
        <v>8154.91865428396</v>
      </c>
      <c r="P634" s="0" t="n">
        <f aca="false">metadata!$H$15*(denatran!G634 + denatran!F634)</f>
        <v>9055.65450735031</v>
      </c>
      <c r="Q634" s="0" t="n">
        <f aca="false">metadata!$H$16*(denatran!L634 + denatran!O634)</f>
        <v>2698.96084100432</v>
      </c>
      <c r="R634" s="0" t="n">
        <f aca="false">metadata!$H$17*(denatran!L634 + denatran!O634)</f>
        <v>652.914015535733</v>
      </c>
      <c r="S634" s="0" t="n">
        <f aca="false">metadata!$H$18*(denatran!L634 + denatran!O634)</f>
        <v>1222.13099272442</v>
      </c>
      <c r="T634" s="0" t="n">
        <f aca="false">metadata!$H$19*(denatran!M634 + denatran!N634)</f>
        <v>30750.234167312</v>
      </c>
      <c r="U634" s="0" t="n">
        <f aca="false">metadata!$H$20*(denatran!M634 + denatran!N634)</f>
        <v>4392.89059533029</v>
      </c>
      <c r="V634" s="0" t="n">
        <f aca="false">metadata!$H$21*(denatran!M634 + denatran!N634)</f>
        <v>1464.2968651101</v>
      </c>
      <c r="W634" s="0" t="n">
        <f aca="false">IF(B634&lt;2010, 0, metadata!$H$22*(denatran!M634 + denatran!N634))</f>
        <v>0</v>
      </c>
      <c r="X634" s="0" t="n">
        <f aca="false">IF(B634&lt;2010, 0, metadata!$H$23*(denatran!M634 + denatran!N634))</f>
        <v>0</v>
      </c>
      <c r="Y634" s="0" t="n">
        <f aca="false">IF(B634&lt;2010, 0, metadata!$H$24*(denatran!M634 + denatran!N634))</f>
        <v>0</v>
      </c>
      <c r="Z634" s="0" t="n">
        <f aca="false">IF(B634&lt;2010, 0, metadata!$H$25*(denatran!M634 + denatran!N634))</f>
        <v>0</v>
      </c>
      <c r="AA634" s="0" t="n">
        <f aca="false">IF(B634&lt;2010, 0, metadata!$H$26*(denatran!M634 + denatran!N634))</f>
        <v>0</v>
      </c>
      <c r="AB634" s="0" t="n">
        <f aca="false">IF(B634&lt;2010, 0, metadata!$H$27*(denatran!M634 + denatran!N634))</f>
        <v>0</v>
      </c>
    </row>
    <row r="635" customFormat="false" ht="12.8" hidden="false" customHeight="false" outlineLevel="0" collapsed="false">
      <c r="A635" s="0" t="str">
        <f aca="false">denatran!A635</f>
        <v>PARANÁ</v>
      </c>
      <c r="B635" s="0" t="n">
        <f aca="false">denatran!B635</f>
        <v>1985</v>
      </c>
      <c r="C635" s="0" t="n">
        <f aca="false">metadata!$H$2*denatran!$D635</f>
        <v>68446.2625231469</v>
      </c>
      <c r="D635" s="0" t="n">
        <f aca="false">IF(B635&gt;2006, 0, metadata!$H$3*denatran!D635)</f>
        <v>5209.70747809967</v>
      </c>
      <c r="E635" s="0" t="n">
        <f aca="false">IF(B635&lt;2003, 0, metadata!$H$4*denatran!D635)</f>
        <v>0</v>
      </c>
      <c r="F635" s="0" t="n">
        <f aca="false">IF(B635&lt;2003, 0, metadata!$H$5*denatran!D635)</f>
        <v>0</v>
      </c>
      <c r="G635" s="0" t="n">
        <f aca="false">IF(B635&lt;2003, 0, metadata!$H$6*(denatran!H635 + denatran!I635 + denatran!X635))</f>
        <v>0</v>
      </c>
      <c r="H635" s="0" t="n">
        <f aca="false">IF(B635&gt;2006, 0, metadata!$H$7*(denatran!H635 + denatran!I635 + denatran!X635))</f>
        <v>398.784387874621</v>
      </c>
      <c r="I635" s="0" t="n">
        <f aca="false">IF(B635&lt;2003, 0, metadata!$H$8*(denatran!H635 + denatran!I635 + denatran!X635))</f>
        <v>0</v>
      </c>
      <c r="J635" s="0" t="n">
        <f aca="false">IF(B635&lt;2003, 0, metadata!$H$9*(denatran!H635 + denatran!I635 + denatran!X635))</f>
        <v>0</v>
      </c>
      <c r="K635" s="0" t="n">
        <f aca="false">metadata!$H$10*(denatran!H635 + denatran!I635 + denatran!X635)</f>
        <v>8766.18319115162</v>
      </c>
      <c r="L635" s="5" t="n">
        <f aca="false">metadata!$H$11*(denatran!G635 + denatran!F635)</f>
        <v>2066.97486779737</v>
      </c>
      <c r="M635" s="0" t="n">
        <f aca="false">metadata!$H$12*(denatran!G635 + denatran!F635)</f>
        <v>6839.18915187443</v>
      </c>
      <c r="N635" s="0" t="n">
        <f aca="false">metadata!$H$13*(denatran!G635 + denatran!F635)</f>
        <v>3899.45044178992</v>
      </c>
      <c r="O635" s="0" t="n">
        <f aca="false">metadata!$H$14*(denatran!G635 + denatran!F635)</f>
        <v>7193.02433902176</v>
      </c>
      <c r="P635" s="0" t="n">
        <f aca="false">metadata!$H$15*(denatran!G635 + denatran!F635)</f>
        <v>7987.51600580647</v>
      </c>
      <c r="Q635" s="0" t="n">
        <f aca="false">metadata!$H$16*(denatran!L635 + denatran!O635)</f>
        <v>2380.61124119396</v>
      </c>
      <c r="R635" s="0" t="n">
        <f aca="false">metadata!$H$17*(denatran!L635 + denatran!O635)</f>
        <v>575.901073221599</v>
      </c>
      <c r="S635" s="0" t="n">
        <f aca="false">metadata!$H$18*(denatran!L635 + denatran!O635)</f>
        <v>1077.97739607392</v>
      </c>
      <c r="T635" s="0" t="n">
        <f aca="false">metadata!$H$19*(denatran!M635 + denatran!N635)</f>
        <v>27123.1623726742</v>
      </c>
      <c r="U635" s="0" t="n">
        <f aca="false">metadata!$H$20*(denatran!M635 + denatran!N635)</f>
        <v>3874.7374818106</v>
      </c>
      <c r="V635" s="0" t="n">
        <f aca="false">metadata!$H$21*(denatran!M635 + denatran!N635)</f>
        <v>1291.57916060353</v>
      </c>
      <c r="W635" s="0" t="n">
        <f aca="false">IF(B635&lt;2010, 0, metadata!$H$22*(denatran!M635 + denatran!N635))</f>
        <v>0</v>
      </c>
      <c r="X635" s="0" t="n">
        <f aca="false">IF(B635&lt;2010, 0, metadata!$H$23*(denatran!M635 + denatran!N635))</f>
        <v>0</v>
      </c>
      <c r="Y635" s="0" t="n">
        <f aca="false">IF(B635&lt;2010, 0, metadata!$H$24*(denatran!M635 + denatran!N635))</f>
        <v>0</v>
      </c>
      <c r="Z635" s="0" t="n">
        <f aca="false">IF(B635&lt;2010, 0, metadata!$H$25*(denatran!M635 + denatran!N635))</f>
        <v>0</v>
      </c>
      <c r="AA635" s="0" t="n">
        <f aca="false">IF(B635&lt;2010, 0, metadata!$H$26*(denatran!M635 + denatran!N635))</f>
        <v>0</v>
      </c>
      <c r="AB635" s="0" t="n">
        <f aca="false">IF(B635&lt;2010, 0, metadata!$H$27*(denatran!M635 + denatran!N635))</f>
        <v>0</v>
      </c>
    </row>
    <row r="636" customFormat="false" ht="12.8" hidden="false" customHeight="false" outlineLevel="0" collapsed="false">
      <c r="A636" s="0" t="str">
        <f aca="false">denatran!A636</f>
        <v>PARANÁ</v>
      </c>
      <c r="B636" s="0" t="n">
        <f aca="false">denatran!B636</f>
        <v>1984</v>
      </c>
      <c r="C636" s="0" t="n">
        <f aca="false">metadata!$H$2*denatran!$D636</f>
        <v>60372.8440608582</v>
      </c>
      <c r="D636" s="0" t="n">
        <f aca="false">IF(B636&gt;2006, 0, metadata!$H$3*denatran!D636)</f>
        <v>4595.20864373907</v>
      </c>
      <c r="E636" s="0" t="n">
        <f aca="false">IF(B636&lt;2003, 0, metadata!$H$4*denatran!D636)</f>
        <v>0</v>
      </c>
      <c r="F636" s="0" t="n">
        <f aca="false">IF(B636&lt;2003, 0, metadata!$H$5*denatran!D636)</f>
        <v>0</v>
      </c>
      <c r="G636" s="0" t="n">
        <f aca="false">IF(B636&lt;2003, 0, metadata!$H$6*(denatran!H636 + denatran!I636 + denatran!X636))</f>
        <v>0</v>
      </c>
      <c r="H636" s="0" t="n">
        <f aca="false">IF(B636&gt;2006, 0, metadata!$H$7*(denatran!H636 + denatran!I636 + denatran!X636))</f>
        <v>351.74671012778</v>
      </c>
      <c r="I636" s="0" t="n">
        <f aca="false">IF(B636&lt;2003, 0, metadata!$H$8*(denatran!H636 + denatran!I636 + denatran!X636))</f>
        <v>0</v>
      </c>
      <c r="J636" s="0" t="n">
        <f aca="false">IF(B636&lt;2003, 0, metadata!$H$9*(denatran!H636 + denatran!I636 + denatran!X636))</f>
        <v>0</v>
      </c>
      <c r="K636" s="0" t="n">
        <f aca="false">metadata!$H$10*(denatran!H636 + denatran!I636 + denatran!X636)</f>
        <v>7732.18860020789</v>
      </c>
      <c r="L636" s="5" t="n">
        <f aca="false">metadata!$H$11*(denatran!G636 + denatran!F636)</f>
        <v>1823.16969212223</v>
      </c>
      <c r="M636" s="0" t="n">
        <f aca="false">metadata!$H$12*(denatran!G636 + denatran!F636)</f>
        <v>6032.48862608376</v>
      </c>
      <c r="N636" s="0" t="n">
        <f aca="false">metadata!$H$13*(denatran!G636 + denatran!F636)</f>
        <v>3439.49990498915</v>
      </c>
      <c r="O636" s="0" t="n">
        <f aca="false">metadata!$H$14*(denatran!G636 + denatran!F636)</f>
        <v>6344.588013098</v>
      </c>
      <c r="P636" s="0" t="n">
        <f aca="false">metadata!$H$15*(denatran!G636 + denatran!F636)</f>
        <v>7045.3672775644</v>
      </c>
      <c r="Q636" s="0" t="n">
        <f aca="false">metadata!$H$16*(denatran!L636 + denatran!O636)</f>
        <v>2099.81182223828</v>
      </c>
      <c r="R636" s="0" t="n">
        <f aca="false">metadata!$H$17*(denatran!L636 + denatran!O636)</f>
        <v>507.972012004753</v>
      </c>
      <c r="S636" s="0" t="n">
        <f aca="false">metadata!$H$18*(denatran!L636 + denatran!O636)</f>
        <v>950.827099029575</v>
      </c>
      <c r="T636" s="0" t="n">
        <f aca="false">metadata!$H$19*(denatran!M636 + denatran!N636)</f>
        <v>23923.9133299503</v>
      </c>
      <c r="U636" s="0" t="n">
        <f aca="false">metadata!$H$20*(denatran!M636 + denatran!N636)</f>
        <v>3417.70190427862</v>
      </c>
      <c r="V636" s="0" t="n">
        <f aca="false">metadata!$H$21*(denatran!M636 + denatran!N636)</f>
        <v>1139.23396809287</v>
      </c>
      <c r="W636" s="0" t="n">
        <f aca="false">IF(B636&lt;2010, 0, metadata!$H$22*(denatran!M636 + denatran!N636))</f>
        <v>0</v>
      </c>
      <c r="X636" s="0" t="n">
        <f aca="false">IF(B636&lt;2010, 0, metadata!$H$23*(denatran!M636 + denatran!N636))</f>
        <v>0</v>
      </c>
      <c r="Y636" s="0" t="n">
        <f aca="false">IF(B636&lt;2010, 0, metadata!$H$24*(denatran!M636 + denatran!N636))</f>
        <v>0</v>
      </c>
      <c r="Z636" s="0" t="n">
        <f aca="false">IF(B636&lt;2010, 0, metadata!$H$25*(denatran!M636 + denatran!N636))</f>
        <v>0</v>
      </c>
      <c r="AA636" s="0" t="n">
        <f aca="false">IF(B636&lt;2010, 0, metadata!$H$26*(denatran!M636 + denatran!N636))</f>
        <v>0</v>
      </c>
      <c r="AB636" s="0" t="n">
        <f aca="false">IF(B636&lt;2010, 0, metadata!$H$27*(denatran!M636 + denatran!N636))</f>
        <v>0</v>
      </c>
    </row>
    <row r="637" customFormat="false" ht="12.8" hidden="false" customHeight="false" outlineLevel="0" collapsed="false">
      <c r="A637" s="0" t="str">
        <f aca="false">denatran!A637</f>
        <v>PARANÁ</v>
      </c>
      <c r="B637" s="0" t="n">
        <f aca="false">denatran!B637</f>
        <v>1983</v>
      </c>
      <c r="C637" s="0" t="n">
        <f aca="false">metadata!$H$2*denatran!$D637</f>
        <v>53251.706749716</v>
      </c>
      <c r="D637" s="0" t="n">
        <f aca="false">IF(B637&gt;2006, 0, metadata!$H$3*denatran!D637)</f>
        <v>4053.19157903979</v>
      </c>
      <c r="E637" s="0" t="n">
        <f aca="false">IF(B637&lt;2003, 0, metadata!$H$4*denatran!D637)</f>
        <v>0</v>
      </c>
      <c r="F637" s="0" t="n">
        <f aca="false">IF(B637&lt;2003, 0, metadata!$H$5*denatran!D637)</f>
        <v>0</v>
      </c>
      <c r="G637" s="0" t="n">
        <f aca="false">IF(B637&lt;2003, 0, metadata!$H$6*(denatran!H637 + denatran!I637 + denatran!X637))</f>
        <v>0</v>
      </c>
      <c r="H637" s="0" t="n">
        <f aca="false">IF(B637&gt;2006, 0, metadata!$H$7*(denatran!H637 + denatran!I637 + denatran!X637))</f>
        <v>310.257251406281</v>
      </c>
      <c r="I637" s="0" t="n">
        <f aca="false">IF(B637&lt;2003, 0, metadata!$H$8*(denatran!H637 + denatran!I637 + denatran!X637))</f>
        <v>0</v>
      </c>
      <c r="J637" s="0" t="n">
        <f aca="false">IF(B637&lt;2003, 0, metadata!$H$9*(denatran!H637 + denatran!I637 + denatran!X637))</f>
        <v>0</v>
      </c>
      <c r="K637" s="0" t="n">
        <f aca="false">metadata!$H$10*(denatran!H637 + denatran!I637 + denatran!X637)</f>
        <v>6820.15641762223</v>
      </c>
      <c r="L637" s="5" t="n">
        <f aca="false">metadata!$H$11*(denatran!G637 + denatran!F637)</f>
        <v>1608.12198448024</v>
      </c>
      <c r="M637" s="0" t="n">
        <f aca="false">metadata!$H$12*(denatran!G637 + denatran!F637)</f>
        <v>5320.9405699587</v>
      </c>
      <c r="N637" s="0" t="n">
        <f aca="false">metadata!$H$13*(denatran!G637 + denatran!F637)</f>
        <v>3033.80175566232</v>
      </c>
      <c r="O637" s="0" t="n">
        <f aca="false">metadata!$H$14*(denatran!G637 + denatran!F637)</f>
        <v>5596.22700531853</v>
      </c>
      <c r="P637" s="0" t="n">
        <f aca="false">metadata!$H$15*(denatran!G637 + denatran!F637)</f>
        <v>6214.34749422623</v>
      </c>
      <c r="Q637" s="0" t="n">
        <f aca="false">metadata!$H$16*(denatran!L637 + denatran!O637)</f>
        <v>1852.13344056977</v>
      </c>
      <c r="R637" s="0" t="n">
        <f aca="false">metadata!$H$17*(denatran!L637 + denatran!O637)</f>
        <v>448.055363982396</v>
      </c>
      <c r="S637" s="0" t="n">
        <f aca="false">metadata!$H$18*(denatran!L637 + denatran!O637)</f>
        <v>838.674517240993</v>
      </c>
      <c r="T637" s="0" t="n">
        <f aca="false">metadata!$H$19*(denatran!M637 + denatran!N637)</f>
        <v>21102.0242092274</v>
      </c>
      <c r="U637" s="0" t="n">
        <f aca="false">metadata!$H$20*(denatran!M637 + denatran!N637)</f>
        <v>3014.57488703248</v>
      </c>
      <c r="V637" s="0" t="n">
        <f aca="false">metadata!$H$21*(denatran!M637 + denatran!N637)</f>
        <v>1004.85829567749</v>
      </c>
      <c r="W637" s="0" t="n">
        <f aca="false">IF(B637&lt;2010, 0, metadata!$H$22*(denatran!M637 + denatran!N637))</f>
        <v>0</v>
      </c>
      <c r="X637" s="0" t="n">
        <f aca="false">IF(B637&lt;2010, 0, metadata!$H$23*(denatran!M637 + denatran!N637))</f>
        <v>0</v>
      </c>
      <c r="Y637" s="0" t="n">
        <f aca="false">IF(B637&lt;2010, 0, metadata!$H$24*(denatran!M637 + denatran!N637))</f>
        <v>0</v>
      </c>
      <c r="Z637" s="0" t="n">
        <f aca="false">IF(B637&lt;2010, 0, metadata!$H$25*(denatran!M637 + denatran!N637))</f>
        <v>0</v>
      </c>
      <c r="AA637" s="0" t="n">
        <f aca="false">IF(B637&lt;2010, 0, metadata!$H$26*(denatran!M637 + denatran!N637))</f>
        <v>0</v>
      </c>
      <c r="AB637" s="0" t="n">
        <f aca="false">IF(B637&lt;2010, 0, metadata!$H$27*(denatran!M637 + denatran!N637))</f>
        <v>0</v>
      </c>
    </row>
    <row r="638" customFormat="false" ht="12.8" hidden="false" customHeight="false" outlineLevel="0" collapsed="false">
      <c r="A638" s="0" t="str">
        <f aca="false">denatran!A638</f>
        <v>PARANÁ</v>
      </c>
      <c r="B638" s="0" t="n">
        <f aca="false">denatran!B638</f>
        <v>1982</v>
      </c>
      <c r="C638" s="0" t="n">
        <f aca="false">metadata!$H$2*denatran!$D638</f>
        <v>46970.5264986226</v>
      </c>
      <c r="D638" s="0" t="n">
        <f aca="false">IF(B638&gt;2006, 0, metadata!$H$3*denatran!D638)</f>
        <v>3575.10686675405</v>
      </c>
      <c r="E638" s="0" t="n">
        <f aca="false">IF(B638&lt;2003, 0, metadata!$H$4*denatran!D638)</f>
        <v>0</v>
      </c>
      <c r="F638" s="0" t="n">
        <f aca="false">IF(B638&lt;2003, 0, metadata!$H$5*denatran!D638)</f>
        <v>0</v>
      </c>
      <c r="G638" s="0" t="n">
        <f aca="false">IF(B638&lt;2003, 0, metadata!$H$6*(denatran!H638 + denatran!I638 + denatran!X638))</f>
        <v>0</v>
      </c>
      <c r="H638" s="0" t="n">
        <f aca="false">IF(B638&gt;2006, 0, metadata!$H$7*(denatran!H638 + denatran!I638 + denatran!X638))</f>
        <v>273.66158453966</v>
      </c>
      <c r="I638" s="0" t="n">
        <f aca="false">IF(B638&lt;2003, 0, metadata!$H$8*(denatran!H638 + denatran!I638 + denatran!X638))</f>
        <v>0</v>
      </c>
      <c r="J638" s="0" t="n">
        <f aca="false">IF(B638&lt;2003, 0, metadata!$H$9*(denatran!H638 + denatran!I638 + denatran!X638))</f>
        <v>0</v>
      </c>
      <c r="K638" s="0" t="n">
        <f aca="false">metadata!$H$10*(denatran!H638 + denatran!I638 + denatran!X638)</f>
        <v>6015.70085338879</v>
      </c>
      <c r="L638" s="5" t="n">
        <f aca="false">metadata!$H$11*(denatran!G638 + denatran!F638)</f>
        <v>1418.43972513518</v>
      </c>
      <c r="M638" s="0" t="n">
        <f aca="false">metadata!$H$12*(denatran!G638 + denatran!F638)</f>
        <v>4693.32149697106</v>
      </c>
      <c r="N638" s="0" t="n">
        <f aca="false">metadata!$H$13*(denatran!G638 + denatran!F638)</f>
        <v>2675.956780609</v>
      </c>
      <c r="O638" s="0" t="n">
        <f aca="false">metadata!$H$14*(denatran!G638 + denatran!F638)</f>
        <v>4936.13716610169</v>
      </c>
      <c r="P638" s="0" t="n">
        <f aca="false">metadata!$H$15*(denatran!G638 + denatran!F638)</f>
        <v>5481.34870157488</v>
      </c>
      <c r="Q638" s="0" t="n">
        <f aca="false">metadata!$H$16*(denatran!L638 + denatran!O638)</f>
        <v>1633.66938186881</v>
      </c>
      <c r="R638" s="0" t="n">
        <f aca="false">metadata!$H$17*(denatran!L638 + denatran!O638)</f>
        <v>395.206043736756</v>
      </c>
      <c r="S638" s="0" t="n">
        <f aca="false">metadata!$H$18*(denatran!L638 + denatran!O638)</f>
        <v>739.750630358862</v>
      </c>
      <c r="T638" s="0" t="n">
        <f aca="false">metadata!$H$19*(denatran!M638 + denatran!N638)</f>
        <v>18612.984405413</v>
      </c>
      <c r="U638" s="0" t="n">
        <f aca="false">metadata!$H$20*(denatran!M638 + denatran!N638)</f>
        <v>2658.99777220185</v>
      </c>
      <c r="V638" s="0" t="n">
        <f aca="false">metadata!$H$21*(denatran!M638 + denatran!N638)</f>
        <v>886.332590733951</v>
      </c>
      <c r="W638" s="0" t="n">
        <f aca="false">IF(B638&lt;2010, 0, metadata!$H$22*(denatran!M638 + denatran!N638))</f>
        <v>0</v>
      </c>
      <c r="X638" s="0" t="n">
        <f aca="false">IF(B638&lt;2010, 0, metadata!$H$23*(denatran!M638 + denatran!N638))</f>
        <v>0</v>
      </c>
      <c r="Y638" s="0" t="n">
        <f aca="false">IF(B638&lt;2010, 0, metadata!$H$24*(denatran!M638 + denatran!N638))</f>
        <v>0</v>
      </c>
      <c r="Z638" s="0" t="n">
        <f aca="false">IF(B638&lt;2010, 0, metadata!$H$25*(denatran!M638 + denatran!N638))</f>
        <v>0</v>
      </c>
      <c r="AA638" s="0" t="n">
        <f aca="false">IF(B638&lt;2010, 0, metadata!$H$26*(denatran!M638 + denatran!N638))</f>
        <v>0</v>
      </c>
      <c r="AB638" s="0" t="n">
        <f aca="false">IF(B638&lt;2010, 0, metadata!$H$27*(denatran!M638 + denatran!N638))</f>
        <v>0</v>
      </c>
    </row>
    <row r="639" customFormat="false" ht="12.8" hidden="false" customHeight="false" outlineLevel="0" collapsed="false">
      <c r="A639" s="0" t="str">
        <f aca="false">denatran!A639</f>
        <v>PARANÁ</v>
      </c>
      <c r="B639" s="0" t="n">
        <f aca="false">denatran!B639</f>
        <v>1981</v>
      </c>
      <c r="C639" s="0" t="n">
        <f aca="false">metadata!$H$2*denatran!$D639</f>
        <v>41430.2281413652</v>
      </c>
      <c r="D639" s="0" t="n">
        <f aca="false">IF(B639&gt;2006, 0, metadata!$H$3*denatran!D639)</f>
        <v>3153.41351610621</v>
      </c>
      <c r="E639" s="0" t="n">
        <f aca="false">IF(B639&lt;2003, 0, metadata!$H$4*denatran!D639)</f>
        <v>0</v>
      </c>
      <c r="F639" s="0" t="n">
        <f aca="false">IF(B639&lt;2003, 0, metadata!$H$5*denatran!D639)</f>
        <v>0</v>
      </c>
      <c r="G639" s="0" t="n">
        <f aca="false">IF(B639&lt;2003, 0, metadata!$H$6*(denatran!H639 + denatran!I639 + denatran!X639))</f>
        <v>0</v>
      </c>
      <c r="H639" s="0" t="n">
        <f aca="false">IF(B639&gt;2006, 0, metadata!$H$7*(denatran!H639 + denatran!I639 + denatran!X639))</f>
        <v>241.382473780404</v>
      </c>
      <c r="I639" s="0" t="n">
        <f aca="false">IF(B639&lt;2003, 0, metadata!$H$8*(denatran!H639 + denatran!I639 + denatran!X639))</f>
        <v>0</v>
      </c>
      <c r="J639" s="0" t="n">
        <f aca="false">IF(B639&lt;2003, 0, metadata!$H$9*(denatran!H639 + denatran!I639 + denatran!X639))</f>
        <v>0</v>
      </c>
      <c r="K639" s="0" t="n">
        <f aca="false">metadata!$H$10*(denatran!H639 + denatran!I639 + denatran!X639)</f>
        <v>5306.13295964248</v>
      </c>
      <c r="L639" s="5" t="n">
        <f aca="false">metadata!$H$11*(denatran!G639 + denatran!F639)</f>
        <v>1251.13099208818</v>
      </c>
      <c r="M639" s="0" t="n">
        <f aca="false">metadata!$H$12*(denatran!G639 + denatran!F639)</f>
        <v>4139.73176063902</v>
      </c>
      <c r="N639" s="0" t="n">
        <f aca="false">metadata!$H$13*(denatran!G639 + denatran!F639)</f>
        <v>2360.32057082254</v>
      </c>
      <c r="O639" s="0" t="n">
        <f aca="false">metadata!$H$14*(denatran!G639 + denatran!F639)</f>
        <v>4353.90667666163</v>
      </c>
      <c r="P639" s="0" t="n">
        <f aca="false">metadata!$H$15*(denatran!G639 + denatran!F639)</f>
        <v>4834.80906340879</v>
      </c>
      <c r="Q639" s="0" t="n">
        <f aca="false">metadata!$H$16*(denatran!L639 + denatran!O639)</f>
        <v>1440.97373914624</v>
      </c>
      <c r="R639" s="0" t="n">
        <f aca="false">metadata!$H$17*(denatran!L639 + denatran!O639)</f>
        <v>348.590441185288</v>
      </c>
      <c r="S639" s="0" t="n">
        <f aca="false">metadata!$H$18*(denatran!L639 + denatran!O639)</f>
        <v>652.495078682693</v>
      </c>
      <c r="T639" s="0" t="n">
        <f aca="false">metadata!$H$19*(denatran!M639 + denatran!N639)</f>
        <v>16417.5334575086</v>
      </c>
      <c r="U639" s="0" t="n">
        <f aca="false">metadata!$H$20*(denatran!M639 + denatran!N639)</f>
        <v>2345.36192250123</v>
      </c>
      <c r="V639" s="0" t="n">
        <f aca="false">metadata!$H$21*(denatran!M639 + denatran!N639)</f>
        <v>781.78730750041</v>
      </c>
      <c r="W639" s="0" t="n">
        <f aca="false">IF(B639&lt;2010, 0, metadata!$H$22*(denatran!M639 + denatran!N639))</f>
        <v>0</v>
      </c>
      <c r="X639" s="0" t="n">
        <f aca="false">IF(B639&lt;2010, 0, metadata!$H$23*(denatran!M639 + denatran!N639))</f>
        <v>0</v>
      </c>
      <c r="Y639" s="0" t="n">
        <f aca="false">IF(B639&lt;2010, 0, metadata!$H$24*(denatran!M639 + denatran!N639))</f>
        <v>0</v>
      </c>
      <c r="Z639" s="0" t="n">
        <f aca="false">IF(B639&lt;2010, 0, metadata!$H$25*(denatran!M639 + denatran!N639))</f>
        <v>0</v>
      </c>
      <c r="AA639" s="0" t="n">
        <f aca="false">IF(B639&lt;2010, 0, metadata!$H$26*(denatran!M639 + denatran!N639))</f>
        <v>0</v>
      </c>
      <c r="AB639" s="0" t="n">
        <f aca="false">IF(B639&lt;2010, 0, metadata!$H$27*(denatran!M639 + denatran!N639))</f>
        <v>0</v>
      </c>
    </row>
    <row r="640" customFormat="false" ht="12.8" hidden="false" customHeight="false" outlineLevel="0" collapsed="false">
      <c r="A640" s="0" t="str">
        <f aca="false">denatran!A640</f>
        <v>PARANÁ</v>
      </c>
      <c r="B640" s="0" t="n">
        <f aca="false">denatran!B640</f>
        <v>1980</v>
      </c>
      <c r="C640" s="0" t="n">
        <f aca="false">metadata!$H$2*denatran!$D640</f>
        <v>36543.4226907356</v>
      </c>
      <c r="D640" s="0" t="n">
        <f aca="false">IF(B640&gt;2006, 0, metadata!$H$3*denatran!D640)</f>
        <v>2781.46001621199</v>
      </c>
      <c r="E640" s="0" t="n">
        <f aca="false">IF(B640&lt;2003, 0, metadata!$H$4*denatran!D640)</f>
        <v>0</v>
      </c>
      <c r="F640" s="0" t="n">
        <f aca="false">IF(B640&lt;2003, 0, metadata!$H$5*denatran!D640)</f>
        <v>0</v>
      </c>
      <c r="G640" s="0" t="n">
        <f aca="false">IF(B640&lt;2003, 0, metadata!$H$6*(denatran!H640 + denatran!I640 + denatran!X640))</f>
        <v>0</v>
      </c>
      <c r="H640" s="0" t="n">
        <f aca="false">IF(B640&gt;2006, 0, metadata!$H$7*(denatran!H640 + denatran!I640 + denatran!X640))</f>
        <v>212.910769870602</v>
      </c>
      <c r="I640" s="0" t="n">
        <f aca="false">IF(B640&lt;2003, 0, metadata!$H$8*(denatran!H640 + denatran!I640 + denatran!X640))</f>
        <v>0</v>
      </c>
      <c r="J640" s="0" t="n">
        <f aca="false">IF(B640&lt;2003, 0, metadata!$H$9*(denatran!H640 + denatran!I640 + denatran!X640))</f>
        <v>0</v>
      </c>
      <c r="K640" s="0" t="n">
        <f aca="false">metadata!$H$10*(denatran!H640 + denatran!I640 + denatran!X640)</f>
        <v>4680.26048362161</v>
      </c>
      <c r="L640" s="5" t="n">
        <f aca="false">metadata!$H$11*(denatran!G640 + denatran!F640)</f>
        <v>1103.55676848685</v>
      </c>
      <c r="M640" s="0" t="n">
        <f aca="false">metadata!$H$12*(denatran!G640 + denatran!F640)</f>
        <v>3651.43940407734</v>
      </c>
      <c r="N640" s="0" t="n">
        <f aca="false">metadata!$H$13*(denatran!G640 + denatran!F640)</f>
        <v>2081.91449033049</v>
      </c>
      <c r="O640" s="0" t="n">
        <f aca="false">metadata!$H$14*(denatran!G640 + denatran!F640)</f>
        <v>3840.3518198927</v>
      </c>
      <c r="P640" s="0" t="n">
        <f aca="false">metadata!$H$15*(denatran!G640 + denatran!F640)</f>
        <v>4264.53049281531</v>
      </c>
      <c r="Q640" s="0" t="n">
        <f aca="false">metadata!$H$16*(denatran!L640 + denatran!O640)</f>
        <v>1271.00705929484</v>
      </c>
      <c r="R640" s="0" t="n">
        <f aca="false">metadata!$H$17*(denatran!L640 + denatran!O640)</f>
        <v>307.47327276881</v>
      </c>
      <c r="S640" s="0" t="n">
        <f aca="false">metadata!$H$18*(denatran!L640 + denatran!O640)</f>
        <v>575.531551083097</v>
      </c>
      <c r="T640" s="0" t="n">
        <f aca="false">metadata!$H$19*(denatran!M640 + denatran!N640)</f>
        <v>14481.0417801688</v>
      </c>
      <c r="U640" s="0" t="n">
        <f aca="false">metadata!$H$20*(denatran!M640 + denatran!N640)</f>
        <v>2068.72025430982</v>
      </c>
      <c r="V640" s="0" t="n">
        <f aca="false">metadata!$H$21*(denatran!M640 + denatran!N640)</f>
        <v>689.573418103274</v>
      </c>
      <c r="W640" s="0" t="n">
        <f aca="false">IF(B640&lt;2010, 0, metadata!$H$22*(denatran!M640 + denatran!N640))</f>
        <v>0</v>
      </c>
      <c r="X640" s="0" t="n">
        <f aca="false">IF(B640&lt;2010, 0, metadata!$H$23*(denatran!M640 + denatran!N640))</f>
        <v>0</v>
      </c>
      <c r="Y640" s="0" t="n">
        <f aca="false">IF(B640&lt;2010, 0, metadata!$H$24*(denatran!M640 + denatran!N640))</f>
        <v>0</v>
      </c>
      <c r="Z640" s="0" t="n">
        <f aca="false">IF(B640&lt;2010, 0, metadata!$H$25*(denatran!M640 + denatran!N640))</f>
        <v>0</v>
      </c>
      <c r="AA640" s="0" t="n">
        <f aca="false">IF(B640&lt;2010, 0, metadata!$H$26*(denatran!M640 + denatran!N640))</f>
        <v>0</v>
      </c>
      <c r="AB640" s="0" t="n">
        <f aca="false">IF(B640&lt;2010, 0, metadata!$H$27*(denatran!M640 + denatran!N640))</f>
        <v>0</v>
      </c>
    </row>
    <row r="641" customFormat="false" ht="12.8" hidden="false" customHeight="false" outlineLevel="0" collapsed="false">
      <c r="A641" s="0" t="str">
        <f aca="false">denatran!A641</f>
        <v>PARANÁ</v>
      </c>
      <c r="B641" s="0" t="n">
        <f aca="false">denatran!B641</f>
        <v>1979</v>
      </c>
      <c r="C641" s="0" t="n">
        <f aca="false">metadata!$H$2*denatran!$D641</f>
        <v>32233.028922678</v>
      </c>
      <c r="D641" s="0" t="n">
        <f aca="false">IF(B641&gt;2006, 0, metadata!$H$3*denatran!D641)</f>
        <v>2453.37941956276</v>
      </c>
      <c r="E641" s="0" t="n">
        <f aca="false">IF(B641&lt;2003, 0, metadata!$H$4*denatran!D641)</f>
        <v>0</v>
      </c>
      <c r="F641" s="0" t="n">
        <f aca="false">IF(B641&lt;2003, 0, metadata!$H$5*denatran!D641)</f>
        <v>0</v>
      </c>
      <c r="G641" s="0" t="n">
        <f aca="false">IF(B641&lt;2003, 0, metadata!$H$6*(denatran!H641 + denatran!I641 + denatran!X641))</f>
        <v>0</v>
      </c>
      <c r="H641" s="0" t="n">
        <f aca="false">IF(B641&gt;2006, 0, metadata!$H$7*(denatran!H641 + denatran!I641 + denatran!X641))</f>
        <v>187.797379059641</v>
      </c>
      <c r="I641" s="0" t="n">
        <f aca="false">IF(B641&lt;2003, 0, metadata!$H$8*(denatran!H641 + denatran!I641 + denatran!X641))</f>
        <v>0</v>
      </c>
      <c r="J641" s="0" t="n">
        <f aca="false">IF(B641&lt;2003, 0, metadata!$H$9*(denatran!H641 + denatran!I641 + denatran!X641))</f>
        <v>0</v>
      </c>
      <c r="K641" s="0" t="n">
        <f aca="false">metadata!$H$10*(denatran!H641 + denatran!I641 + denatran!X641)</f>
        <v>4128.21132850504</v>
      </c>
      <c r="L641" s="5" t="n">
        <f aca="false">metadata!$H$11*(denatran!G641 + denatran!F641)</f>
        <v>973.389316525938</v>
      </c>
      <c r="M641" s="0" t="n">
        <f aca="false">metadata!$H$12*(denatran!G641 + denatran!F641)</f>
        <v>3220.74242790808</v>
      </c>
      <c r="N641" s="0" t="n">
        <f aca="false">metadata!$H$13*(denatran!G641 + denatran!F641)</f>
        <v>1836.34714649697</v>
      </c>
      <c r="O641" s="0" t="n">
        <f aca="false">metadata!$H$14*(denatran!G641 + denatran!F641)</f>
        <v>3387.37212251447</v>
      </c>
      <c r="P641" s="0" t="n">
        <f aca="false">metadata!$H$15*(denatran!G641 + denatran!F641)</f>
        <v>3761.51779431997</v>
      </c>
      <c r="Q641" s="0" t="n">
        <f aca="false">metadata!$H$16*(denatran!L641 + denatran!O641)</f>
        <v>1121.08840077437</v>
      </c>
      <c r="R641" s="0" t="n">
        <f aca="false">metadata!$H$17*(denatran!L641 + denatran!O641)</f>
        <v>271.205983576905</v>
      </c>
      <c r="S641" s="0" t="n">
        <f aca="false">metadata!$H$18*(denatran!L641 + denatran!O641)</f>
        <v>507.646075983963</v>
      </c>
      <c r="T641" s="0" t="n">
        <f aca="false">metadata!$H$19*(denatran!M641 + denatran!N641)</f>
        <v>12772.9644396178</v>
      </c>
      <c r="U641" s="0" t="n">
        <f aca="false">metadata!$H$20*(denatran!M641 + denatran!N641)</f>
        <v>1824.70920565969</v>
      </c>
      <c r="V641" s="0" t="n">
        <f aca="false">metadata!$H$21*(denatran!M641 + denatran!N641)</f>
        <v>608.236401886563</v>
      </c>
      <c r="W641" s="0" t="n">
        <f aca="false">IF(B641&lt;2010, 0, metadata!$H$22*(denatran!M641 + denatran!N641))</f>
        <v>0</v>
      </c>
      <c r="X641" s="0" t="n">
        <f aca="false">IF(B641&lt;2010, 0, metadata!$H$23*(denatran!M641 + denatran!N641))</f>
        <v>0</v>
      </c>
      <c r="Y641" s="0" t="n">
        <f aca="false">IF(B641&lt;2010, 0, metadata!$H$24*(denatran!M641 + denatran!N641))</f>
        <v>0</v>
      </c>
      <c r="Z641" s="0" t="n">
        <f aca="false">IF(B641&lt;2010, 0, metadata!$H$25*(denatran!M641 + denatran!N641))</f>
        <v>0</v>
      </c>
      <c r="AA641" s="0" t="n">
        <f aca="false">IF(B641&lt;2010, 0, metadata!$H$26*(denatran!M641 + denatran!N641))</f>
        <v>0</v>
      </c>
      <c r="AB641" s="0" t="n">
        <f aca="false">IF(B641&lt;2010, 0, metadata!$H$27*(denatran!M641 + denatran!N641))</f>
        <v>0</v>
      </c>
    </row>
    <row r="642" customFormat="false" ht="12.8" hidden="false" customHeight="false" outlineLevel="0" collapsed="false">
      <c r="A642" s="0" t="str">
        <f aca="false">denatran!A642</f>
        <v>PERNAMBUCO</v>
      </c>
      <c r="B642" s="0" t="n">
        <f aca="false">denatran!B642</f>
        <v>2018</v>
      </c>
      <c r="C642" s="0" t="n">
        <f aca="false">metadata!$H$2*denatran!$D642</f>
        <v>343713.198115104</v>
      </c>
      <c r="D642" s="0" t="n">
        <f aca="false">IF(B642&gt;2006, 0, metadata!$H$3*denatran!D642)</f>
        <v>0</v>
      </c>
      <c r="E642" s="0" t="n">
        <f aca="false">IF(B642&lt;2003, 0, metadata!$H$4*denatran!D642)</f>
        <v>435367.873776598</v>
      </c>
      <c r="F642" s="0" t="n">
        <f aca="false">IF(B642&lt;2003, 0, metadata!$H$5*denatran!D642)</f>
        <v>514461.59873058</v>
      </c>
      <c r="G642" s="0" t="n">
        <f aca="false">IF(B642&lt;2003, 0, metadata!$H$6*(denatran!H642 + denatran!I642 + denatran!X642))</f>
        <v>78315.130384296</v>
      </c>
      <c r="H642" s="0" t="n">
        <f aca="false">IF(B642&gt;2006, 0, metadata!$H$7*(denatran!H642 + denatran!I642 + denatran!X642))</f>
        <v>0</v>
      </c>
      <c r="I642" s="0" t="n">
        <f aca="false">IF(B642&lt;2003, 0, metadata!$H$8*(denatran!H642 + denatran!I642 + denatran!X642))</f>
        <v>68452.9867435946</v>
      </c>
      <c r="J642" s="0" t="n">
        <f aca="false">IF(B642&lt;2003, 0, metadata!$H$9*(denatran!H642 + denatran!I642 + denatran!X642))</f>
        <v>80888.9105493891</v>
      </c>
      <c r="K642" s="0" t="n">
        <f aca="false">metadata!$H$10*(denatran!H642 + denatran!I642 + denatran!X642)</f>
        <v>66593.5503241891</v>
      </c>
      <c r="L642" s="5" t="n">
        <f aca="false">metadata!$H$11*(denatran!G642 + denatran!F642)</f>
        <v>7813.11587294357</v>
      </c>
      <c r="M642" s="0" t="n">
        <f aca="false">metadata!$H$12*(denatran!G642 + denatran!F642)</f>
        <v>25851.9724419852</v>
      </c>
      <c r="N642" s="0" t="n">
        <f aca="false">metadata!$H$13*(denatran!G642 + denatran!F642)</f>
        <v>14739.8299888242</v>
      </c>
      <c r="O642" s="0" t="n">
        <f aca="false">metadata!$H$14*(denatran!G642 + denatran!F642)</f>
        <v>27189.4610395378</v>
      </c>
      <c r="P642" s="0" t="n">
        <f aca="false">metadata!$H$15*(denatran!G642 + denatran!F642)</f>
        <v>30192.6206567091</v>
      </c>
      <c r="Q642" s="0" t="n">
        <f aca="false">metadata!$H$16*(denatran!L642 + denatran!O642)</f>
        <v>22965.9205419733</v>
      </c>
      <c r="R642" s="0" t="n">
        <f aca="false">metadata!$H$17*(denatran!L642 + denatran!O642)</f>
        <v>5555.75730248632</v>
      </c>
      <c r="S642" s="0" t="n">
        <f aca="false">metadata!$H$18*(denatran!L642 + denatran!O642)</f>
        <v>10399.3221555404</v>
      </c>
      <c r="T642" s="0" t="n">
        <f aca="false">metadata!$H$19*(denatran!M642 + denatran!N642)</f>
        <v>698540.688558292</v>
      </c>
      <c r="U642" s="0" t="n">
        <f aca="false">metadata!$H$20*(denatran!M642 + denatran!N642)</f>
        <v>99791.5269368988</v>
      </c>
      <c r="V642" s="0" t="n">
        <f aca="false">metadata!$H$21*(denatran!M642 + denatran!N642)</f>
        <v>33263.8423122996</v>
      </c>
      <c r="W642" s="0" t="n">
        <f aca="false">IF(B642&lt;2010, 0, metadata!$H$22*(denatran!M642 + denatran!N642))</f>
        <v>120769.112213764</v>
      </c>
      <c r="X642" s="0" t="n">
        <f aca="false">IF(B642&lt;2010, 0, metadata!$H$23*(denatran!M642 + denatran!N642))</f>
        <v>18915.6440816739</v>
      </c>
      <c r="Y642" s="0" t="n">
        <f aca="false">IF(B642&lt;2010, 0, metadata!$H$24*(denatran!M642 + denatran!N642))</f>
        <v>5820.19817897658</v>
      </c>
      <c r="Z642" s="0" t="n">
        <f aca="false">IF(B642&lt;2010, 0, metadata!$H$25*(denatran!M642 + denatran!N642))</f>
        <v>142709.359806019</v>
      </c>
      <c r="AA642" s="0" t="n">
        <f aca="false">IF(B642&lt;2010, 0, metadata!$H$26*(denatran!M642 + denatran!N642))</f>
        <v>22352.0684033524</v>
      </c>
      <c r="AB642" s="0" t="n">
        <f aca="false">IF(B642&lt;2010, 0, metadata!$H$27*(denatran!M642 + denatran!N642))</f>
        <v>6877.5595087238</v>
      </c>
    </row>
    <row r="643" customFormat="false" ht="12.8" hidden="false" customHeight="false" outlineLevel="0" collapsed="false">
      <c r="A643" s="0" t="str">
        <f aca="false">denatran!A643</f>
        <v>PERNAMBUCO</v>
      </c>
      <c r="B643" s="0" t="n">
        <f aca="false">denatran!B643</f>
        <v>2017</v>
      </c>
      <c r="C643" s="0" t="n">
        <f aca="false">metadata!$H$2*denatran!$D643</f>
        <v>332559.807660819</v>
      </c>
      <c r="D643" s="0" t="n">
        <f aca="false">IF(B643&gt;2006, 0, metadata!$H$3*denatran!D643)</f>
        <v>0</v>
      </c>
      <c r="E643" s="0" t="n">
        <f aca="false">IF(B643&lt;2003, 0, metadata!$H$4*denatran!D643)</f>
        <v>421240.316516327</v>
      </c>
      <c r="F643" s="0" t="n">
        <f aca="false">IF(B643&lt;2003, 0, metadata!$H$5*denatran!D643)</f>
        <v>497767.473757072</v>
      </c>
      <c r="G643" s="0" t="n">
        <f aca="false">IF(B643&lt;2003, 0, metadata!$H$6*(denatran!H643 + denatran!I643 + denatran!X643))</f>
        <v>74890.9509415649</v>
      </c>
      <c r="H643" s="0" t="n">
        <f aca="false">IF(B643&gt;2006, 0, metadata!$H$7*(denatran!H643 + denatran!I643 + denatran!X643))</f>
        <v>0</v>
      </c>
      <c r="I643" s="0" t="n">
        <f aca="false">IF(B643&lt;2003, 0, metadata!$H$8*(denatran!H643 + denatran!I643 + denatran!X643))</f>
        <v>65460.0106883832</v>
      </c>
      <c r="J643" s="0" t="n">
        <f aca="false">IF(B643&lt;2003, 0, metadata!$H$9*(denatran!H643 + denatran!I643 + denatran!X643))</f>
        <v>77352.1974865495</v>
      </c>
      <c r="K643" s="0" t="n">
        <f aca="false">metadata!$H$10*(denatran!H643 + denatran!I643 + denatran!X643)</f>
        <v>63681.8745736717</v>
      </c>
      <c r="L643" s="5" t="n">
        <f aca="false">metadata!$H$11*(denatran!G643 + denatran!F643)</f>
        <v>7669.61162250515</v>
      </c>
      <c r="M643" s="0" t="n">
        <f aca="false">metadata!$H$12*(denatran!G643 + denatran!F643)</f>
        <v>25377.1467785788</v>
      </c>
      <c r="N643" s="0" t="n">
        <f aca="false">metadata!$H$13*(denatran!G643 + denatran!F643)</f>
        <v>14469.1021142434</v>
      </c>
      <c r="O643" s="0" t="n">
        <f aca="false">metadata!$H$14*(denatran!G643 + denatran!F643)</f>
        <v>26690.0695944659</v>
      </c>
      <c r="P643" s="0" t="n">
        <f aca="false">metadata!$H$15*(denatran!G643 + denatran!F643)</f>
        <v>29638.0698902068</v>
      </c>
      <c r="Q643" s="0" t="n">
        <f aca="false">metadata!$H$16*(denatran!L643 + denatran!O643)</f>
        <v>22437.2222863887</v>
      </c>
      <c r="R643" s="0" t="n">
        <f aca="false">metadata!$H$17*(denatran!L643 + denatran!O643)</f>
        <v>5427.85826230165</v>
      </c>
      <c r="S643" s="0" t="n">
        <f aca="false">metadata!$H$18*(denatran!L643 + denatran!O643)</f>
        <v>10159.9194513096</v>
      </c>
      <c r="T643" s="0" t="n">
        <f aca="false">metadata!$H$19*(denatran!M643 + denatran!N643)</f>
        <v>673831.81180399</v>
      </c>
      <c r="U643" s="0" t="n">
        <f aca="false">metadata!$H$20*(denatran!M643 + denatran!N643)</f>
        <v>96261.68740057</v>
      </c>
      <c r="V643" s="0" t="n">
        <f aca="false">metadata!$H$21*(denatran!M643 + denatran!N643)</f>
        <v>32087.2291335233</v>
      </c>
      <c r="W643" s="0" t="n">
        <f aca="false">IF(B643&lt;2010, 0, metadata!$H$22*(denatran!M643 + denatran!N643))</f>
        <v>116497.250662542</v>
      </c>
      <c r="X643" s="0" t="n">
        <f aca="false">IF(B643&lt;2010, 0, metadata!$H$23*(denatran!M643 + denatran!N643))</f>
        <v>18246.5573326873</v>
      </c>
      <c r="Y643" s="0" t="n">
        <f aca="false">IF(B643&lt;2010, 0, metadata!$H$24*(denatran!M643 + denatran!N643))</f>
        <v>5614.32533313455</v>
      </c>
      <c r="Z643" s="0" t="n">
        <f aca="false">IF(B643&lt;2010, 0, metadata!$H$25*(denatran!M643 + denatran!N643))</f>
        <v>137661.424816849</v>
      </c>
      <c r="AA643" s="0" t="n">
        <f aca="false">IF(B643&lt;2010, 0, metadata!$H$26*(denatran!M643 + denatran!N643))</f>
        <v>21561.4279833619</v>
      </c>
      <c r="AB643" s="0" t="n">
        <f aca="false">IF(B643&lt;2010, 0, metadata!$H$27*(denatran!M643 + denatran!N643))</f>
        <v>6634.28553334211</v>
      </c>
    </row>
    <row r="644" customFormat="false" ht="12.8" hidden="false" customHeight="false" outlineLevel="0" collapsed="false">
      <c r="A644" s="0" t="str">
        <f aca="false">denatran!A644</f>
        <v>PERNAMBUCO</v>
      </c>
      <c r="B644" s="0" t="n">
        <f aca="false">denatran!B644</f>
        <v>2016</v>
      </c>
      <c r="C644" s="0" t="n">
        <f aca="false">metadata!$H$2*denatran!$D644</f>
        <v>322282.822000077</v>
      </c>
      <c r="D644" s="0" t="n">
        <f aca="false">IF(B644&gt;2006, 0, metadata!$H$3*denatran!D644)</f>
        <v>0</v>
      </c>
      <c r="E644" s="0" t="n">
        <f aca="false">IF(B644&lt;2003, 0, metadata!$H$4*denatran!D644)</f>
        <v>408222.866443166</v>
      </c>
      <c r="F644" s="0" t="n">
        <f aca="false">IF(B644&lt;2003, 0, metadata!$H$5*denatran!D644)</f>
        <v>482385.130273753</v>
      </c>
      <c r="G644" s="0" t="n">
        <f aca="false">IF(B644&lt;2003, 0, metadata!$H$6*(denatran!H644 + denatran!I644 + denatran!X644))</f>
        <v>71898.2844952329</v>
      </c>
      <c r="H644" s="0" t="n">
        <f aca="false">IF(B644&gt;2006, 0, metadata!$H$7*(denatran!H644 + denatran!I644 + denatran!X644))</f>
        <v>0</v>
      </c>
      <c r="I644" s="0" t="n">
        <f aca="false">IF(B644&lt;2003, 0, metadata!$H$8*(denatran!H644 + denatran!I644 + denatran!X644))</f>
        <v>62844.2076427453</v>
      </c>
      <c r="J644" s="0" t="n">
        <f aca="false">IF(B644&lt;2003, 0, metadata!$H$9*(denatran!H644 + denatran!I644 + denatran!X644))</f>
        <v>74261.1788379991</v>
      </c>
      <c r="K644" s="0" t="n">
        <f aca="false">metadata!$H$10*(denatran!H644 + denatran!I644 + denatran!X644)</f>
        <v>61137.1264181187</v>
      </c>
      <c r="L644" s="5" t="n">
        <f aca="false">metadata!$H$11*(denatran!G644 + denatran!F644)</f>
        <v>7611.78155143295</v>
      </c>
      <c r="M644" s="0" t="n">
        <f aca="false">metadata!$H$12*(denatran!G644 + denatran!F644)</f>
        <v>25185.7991231762</v>
      </c>
      <c r="N644" s="0" t="n">
        <f aca="false">metadata!$H$13*(denatran!G644 + denatran!F644)</f>
        <v>14360.0028215018</v>
      </c>
      <c r="O644" s="0" t="n">
        <f aca="false">metadata!$H$14*(denatran!G644 + denatran!F644)</f>
        <v>26488.8222957056</v>
      </c>
      <c r="P644" s="0" t="n">
        <f aca="false">metadata!$H$15*(denatran!G644 + denatran!F644)</f>
        <v>29414.5942081834</v>
      </c>
      <c r="Q644" s="0" t="n">
        <f aca="false">metadata!$H$16*(denatran!L644 + denatran!O644)</f>
        <v>22011.1953438306</v>
      </c>
      <c r="R644" s="0" t="n">
        <f aca="false">metadata!$H$17*(denatran!L644 + denatran!O644)</f>
        <v>5324.79675893855</v>
      </c>
      <c r="S644" s="0" t="n">
        <f aca="false">metadata!$H$18*(denatran!L644 + denatran!O644)</f>
        <v>9967.00789723086</v>
      </c>
      <c r="T644" s="0" t="n">
        <f aca="false">metadata!$H$19*(denatran!M644 + denatran!N644)</f>
        <v>653431.364573301</v>
      </c>
      <c r="U644" s="0" t="n">
        <f aca="false">metadata!$H$20*(denatran!M644 + denatran!N644)</f>
        <v>93347.3377961859</v>
      </c>
      <c r="V644" s="0" t="n">
        <f aca="false">metadata!$H$21*(denatran!M644 + denatran!N644)</f>
        <v>31115.7792653953</v>
      </c>
      <c r="W644" s="0" t="n">
        <f aca="false">IF(B644&lt;2010, 0, metadata!$H$22*(denatran!M644 + denatran!N644))</f>
        <v>112970.263700768</v>
      </c>
      <c r="X644" s="0" t="n">
        <f aca="false">IF(B644&lt;2010, 0, metadata!$H$23*(denatran!M644 + denatran!N644))</f>
        <v>17694.137688072</v>
      </c>
      <c r="Y644" s="0" t="n">
        <f aca="false">IF(B644&lt;2010, 0, metadata!$H$24*(denatran!M644 + denatran!N644))</f>
        <v>5444.35005786832</v>
      </c>
      <c r="Z644" s="0" t="n">
        <f aca="false">IF(B644&lt;2010, 0, metadata!$H$25*(denatran!M644 + denatran!N644))</f>
        <v>133493.686542281</v>
      </c>
      <c r="AA644" s="0" t="n">
        <f aca="false">IF(B644&lt;2010, 0, metadata!$H$26*(denatran!M644 + denatran!N644))</f>
        <v>20908.6496993933</v>
      </c>
      <c r="AB644" s="0" t="n">
        <f aca="false">IF(B644&lt;2010, 0, metadata!$H$27*(denatran!M644 + denatran!N644))</f>
        <v>6433.43067673639</v>
      </c>
    </row>
    <row r="645" customFormat="false" ht="12.8" hidden="false" customHeight="false" outlineLevel="0" collapsed="false">
      <c r="A645" s="0" t="str">
        <f aca="false">denatran!A645</f>
        <v>PERNAMBUCO</v>
      </c>
      <c r="B645" s="0" t="n">
        <f aca="false">denatran!B645</f>
        <v>2015</v>
      </c>
      <c r="C645" s="0" t="n">
        <f aca="false">metadata!$H$2*denatran!$D645</f>
        <v>313714.890798541</v>
      </c>
      <c r="D645" s="0" t="n">
        <f aca="false">IF(B645&gt;2006, 0, metadata!$H$3*denatran!D645)</f>
        <v>0</v>
      </c>
      <c r="E645" s="0" t="n">
        <f aca="false">IF(B645&lt;2003, 0, metadata!$H$4*denatran!D645)</f>
        <v>397370.207859401</v>
      </c>
      <c r="F645" s="0" t="n">
        <f aca="false">IF(B645&lt;2003, 0, metadata!$H$5*denatran!D645)</f>
        <v>469560.858154066</v>
      </c>
      <c r="G645" s="0" t="n">
        <f aca="false">IF(B645&lt;2003, 0, metadata!$H$6*(denatran!H645 + denatran!I645 + denatran!X645))</f>
        <v>69229.9113935693</v>
      </c>
      <c r="H645" s="0" t="n">
        <f aca="false">IF(B645&gt;2006, 0, metadata!$H$7*(denatran!H645 + denatran!I645 + denatran!X645))</f>
        <v>0</v>
      </c>
      <c r="I645" s="0" t="n">
        <f aca="false">IF(B645&lt;2003, 0, metadata!$H$8*(denatran!H645 + denatran!I645 + denatran!X645))</f>
        <v>60511.8600151691</v>
      </c>
      <c r="J645" s="0" t="n">
        <f aca="false">IF(B645&lt;2003, 0, metadata!$H$9*(denatran!H645 + denatran!I645 + denatran!X645))</f>
        <v>71505.1112419457</v>
      </c>
      <c r="K645" s="0" t="n">
        <f aca="false">metadata!$H$10*(denatran!H645 + denatran!I645 + denatran!X645)</f>
        <v>58868.1339825909</v>
      </c>
      <c r="L645" s="5" t="n">
        <f aca="false">metadata!$H$11*(denatran!G645 + denatran!F645)</f>
        <v>7521.67594899606</v>
      </c>
      <c r="M645" s="0" t="n">
        <f aca="false">metadata!$H$12*(denatran!G645 + denatran!F645)</f>
        <v>24887.658459586</v>
      </c>
      <c r="N645" s="0" t="n">
        <f aca="false">metadata!$H$13*(denatran!G645 + denatran!F645)</f>
        <v>14190.0141406019</v>
      </c>
      <c r="O645" s="0" t="n">
        <f aca="false">metadata!$H$14*(denatran!G645 + denatran!F645)</f>
        <v>26175.2569004469</v>
      </c>
      <c r="P645" s="0" t="n">
        <f aca="false">metadata!$H$15*(denatran!G645 + denatran!F645)</f>
        <v>29066.3945503693</v>
      </c>
      <c r="Q645" s="0" t="n">
        <f aca="false">metadata!$H$16*(denatran!L645 + denatran!O645)</f>
        <v>21714.982705099</v>
      </c>
      <c r="R645" s="0" t="n">
        <f aca="false">metadata!$H$17*(denatran!L645 + denatran!O645)</f>
        <v>5253.13903776365</v>
      </c>
      <c r="S645" s="0" t="n">
        <f aca="false">metadata!$H$18*(denatran!L645 + denatran!O645)</f>
        <v>9832.87825713731</v>
      </c>
      <c r="T645" s="0" t="n">
        <f aca="false">metadata!$H$19*(denatran!M645 + denatran!N645)</f>
        <v>631044.796381184</v>
      </c>
      <c r="U645" s="0" t="n">
        <f aca="false">metadata!$H$20*(denatran!M645 + denatran!N645)</f>
        <v>90149.2566258834</v>
      </c>
      <c r="V645" s="0" t="n">
        <f aca="false">metadata!$H$21*(denatran!M645 + denatran!N645)</f>
        <v>30049.7522086278</v>
      </c>
      <c r="W645" s="0" t="n">
        <f aca="false">IF(B645&lt;2010, 0, metadata!$H$22*(denatran!M645 + denatran!N645))</f>
        <v>109099.900799424</v>
      </c>
      <c r="X645" s="0" t="n">
        <f aca="false">IF(B645&lt;2010, 0, metadata!$H$23*(denatran!M645 + denatran!N645))</f>
        <v>17087.9362697893</v>
      </c>
      <c r="Y645" s="0" t="n">
        <f aca="false">IF(B645&lt;2010, 0, metadata!$H$24*(denatran!M645 + denatran!N645))</f>
        <v>5257.82654455056</v>
      </c>
      <c r="Z645" s="0" t="n">
        <f aca="false">IF(B645&lt;2010, 0, metadata!$H$25*(denatran!M645 + denatran!N645))</f>
        <v>128920.19087155</v>
      </c>
      <c r="AA645" s="0" t="n">
        <f aca="false">IF(B645&lt;2010, 0, metadata!$H$26*(denatran!M645 + denatran!N645))</f>
        <v>20192.3190521703</v>
      </c>
      <c r="AB645" s="0" t="n">
        <f aca="false">IF(B645&lt;2010, 0, metadata!$H$27*(denatran!M645 + denatran!N645))</f>
        <v>6213.02124682163</v>
      </c>
    </row>
    <row r="646" customFormat="false" ht="12.8" hidden="false" customHeight="false" outlineLevel="0" collapsed="false">
      <c r="A646" s="0" t="str">
        <f aca="false">denatran!A646</f>
        <v>PERNAMBUCO</v>
      </c>
      <c r="B646" s="0" t="n">
        <f aca="false">denatran!B646</f>
        <v>2014</v>
      </c>
      <c r="C646" s="0" t="n">
        <f aca="false">metadata!$H$2*denatran!$D646</f>
        <v>301133.468402802</v>
      </c>
      <c r="D646" s="0" t="n">
        <f aca="false">IF(B646&gt;2006, 0, metadata!$H$3*denatran!D646)</f>
        <v>0</v>
      </c>
      <c r="E646" s="0" t="n">
        <f aca="false">IF(B646&lt;2003, 0, metadata!$H$4*denatran!D646)</f>
        <v>381433.819185482</v>
      </c>
      <c r="F646" s="0" t="n">
        <f aca="false">IF(B646&lt;2003, 0, metadata!$H$5*denatran!D646)</f>
        <v>450729.289522101</v>
      </c>
      <c r="G646" s="0" t="n">
        <f aca="false">IF(B646&lt;2003, 0, metadata!$H$6*(denatran!H646 + denatran!I646 + denatran!X646))</f>
        <v>65539.1317357249</v>
      </c>
      <c r="H646" s="0" t="n">
        <f aca="false">IF(B646&gt;2006, 0, metadata!$H$7*(denatran!H646 + denatran!I646 + denatran!X646))</f>
        <v>0</v>
      </c>
      <c r="I646" s="0" t="n">
        <f aca="false">IF(B646&lt;2003, 0, metadata!$H$8*(denatran!H646 + denatran!I646 + denatran!X646))</f>
        <v>57285.8564351174</v>
      </c>
      <c r="J646" s="0" t="n">
        <f aca="false">IF(B646&lt;2003, 0, metadata!$H$9*(denatran!H646 + denatran!I646 + denatran!X646))</f>
        <v>67693.0363065416</v>
      </c>
      <c r="K646" s="0" t="n">
        <f aca="false">metadata!$H$10*(denatran!H646 + denatran!I646 + denatran!X646)</f>
        <v>55729.7605970894</v>
      </c>
      <c r="L646" s="5" t="n">
        <f aca="false">metadata!$H$11*(denatran!G646 + denatran!F646)</f>
        <v>7295.45180123853</v>
      </c>
      <c r="M646" s="0" t="n">
        <f aca="false">metadata!$H$12*(denatran!G646 + denatran!F646)</f>
        <v>24139.1298918999</v>
      </c>
      <c r="N646" s="0" t="n">
        <f aca="false">metadata!$H$13*(denatran!G646 + denatran!F646)</f>
        <v>13763.2310835554</v>
      </c>
      <c r="O646" s="0" t="n">
        <f aca="false">metadata!$H$14*(denatran!G646 + denatran!F646)</f>
        <v>25388.0021416948</v>
      </c>
      <c r="P646" s="0" t="n">
        <f aca="false">metadata!$H$15*(denatran!G646 + denatran!F646)</f>
        <v>28192.1850816113</v>
      </c>
      <c r="Q646" s="0" t="n">
        <f aca="false">metadata!$H$16*(denatran!L646 + denatran!O646)</f>
        <v>20862.9288199828</v>
      </c>
      <c r="R646" s="0" t="n">
        <f aca="false">metadata!$H$17*(denatran!L646 + denatran!O646)</f>
        <v>5047.01603103746</v>
      </c>
      <c r="S646" s="0" t="n">
        <f aca="false">metadata!$H$18*(denatran!L646 + denatran!O646)</f>
        <v>9447.05514897975</v>
      </c>
      <c r="T646" s="0" t="n">
        <f aca="false">metadata!$H$19*(denatran!M646 + denatran!N646)</f>
        <v>597173.135687289</v>
      </c>
      <c r="U646" s="0" t="n">
        <f aca="false">metadata!$H$20*(denatran!M646 + denatran!N646)</f>
        <v>85310.4479553269</v>
      </c>
      <c r="V646" s="0" t="n">
        <f aca="false">metadata!$H$21*(denatran!M646 + denatran!N646)</f>
        <v>28436.815985109</v>
      </c>
      <c r="W646" s="0" t="n">
        <f aca="false">IF(B646&lt;2010, 0, metadata!$H$22*(denatran!M646 + denatran!N646))</f>
        <v>103243.906355278</v>
      </c>
      <c r="X646" s="0" t="n">
        <f aca="false">IF(B646&lt;2010, 0, metadata!$H$23*(denatran!M646 + denatran!N646))</f>
        <v>16170.7323207061</v>
      </c>
      <c r="Y646" s="0" t="n">
        <f aca="false">IF(B646&lt;2010, 0, metadata!$H$24*(denatran!M646 + denatran!N646))</f>
        <v>4975.60994483266</v>
      </c>
      <c r="Z646" s="0" t="n">
        <f aca="false">IF(B646&lt;2010, 0, metadata!$H$25*(denatran!M646 + denatran!N646))</f>
        <v>122000.331953712</v>
      </c>
      <c r="AA646" s="0" t="n">
        <f aca="false">IF(B646&lt;2010, 0, metadata!$H$26*(denatran!M646 + denatran!N646))</f>
        <v>19108.4857276897</v>
      </c>
      <c r="AB646" s="0" t="n">
        <f aca="false">IF(B646&lt;2010, 0, metadata!$H$27*(denatran!M646 + denatran!N646))</f>
        <v>5879.53407005838</v>
      </c>
    </row>
    <row r="647" customFormat="false" ht="12.8" hidden="false" customHeight="false" outlineLevel="0" collapsed="false">
      <c r="A647" s="0" t="str">
        <f aca="false">denatran!A647</f>
        <v>PERNAMBUCO</v>
      </c>
      <c r="B647" s="0" t="n">
        <f aca="false">denatran!B647</f>
        <v>2013</v>
      </c>
      <c r="C647" s="0" t="n">
        <f aca="false">metadata!$H$2*denatran!$D647</f>
        <v>283454.573609079</v>
      </c>
      <c r="D647" s="0" t="n">
        <f aca="false">IF(B647&gt;2006, 0, metadata!$H$3*denatran!D647)</f>
        <v>0</v>
      </c>
      <c r="E647" s="0" t="n">
        <f aca="false">IF(B647&lt;2003, 0, metadata!$H$4*denatran!D647)</f>
        <v>359040.664429505</v>
      </c>
      <c r="F647" s="0" t="n">
        <f aca="false">IF(B647&lt;2003, 0, metadata!$H$5*denatran!D647)</f>
        <v>424267.947539177</v>
      </c>
      <c r="G647" s="0" t="n">
        <f aca="false">IF(B647&lt;2003, 0, metadata!$H$6*(denatran!H647 + denatran!I647 + denatran!X647))</f>
        <v>59687.3623895652</v>
      </c>
      <c r="H647" s="0" t="n">
        <f aca="false">IF(B647&gt;2006, 0, metadata!$H$7*(denatran!H647 + denatran!I647 + denatran!X647))</f>
        <v>0</v>
      </c>
      <c r="I647" s="0" t="n">
        <f aca="false">IF(B647&lt;2003, 0, metadata!$H$8*(denatran!H647 + denatran!I647 + denatran!X647))</f>
        <v>52170.9943706143</v>
      </c>
      <c r="J647" s="0" t="n">
        <f aca="false">IF(B647&lt;2003, 0, metadata!$H$9*(denatran!H647 + denatran!I647 + denatran!X647))</f>
        <v>61648.9520424351</v>
      </c>
      <c r="K647" s="0" t="n">
        <f aca="false">metadata!$H$10*(denatran!H647 + denatran!I647 + denatran!X647)</f>
        <v>50753.8371129962</v>
      </c>
      <c r="L647" s="5" t="n">
        <f aca="false">metadata!$H$11*(denatran!G647 + denatran!F647)</f>
        <v>6915.3095588265</v>
      </c>
      <c r="M647" s="0" t="n">
        <f aca="false">metadata!$H$12*(denatran!G647 + denatran!F647)</f>
        <v>22881.3184201794</v>
      </c>
      <c r="N647" s="0" t="n">
        <f aca="false">metadata!$H$13*(denatran!G647 + denatran!F647)</f>
        <v>13046.0739191356</v>
      </c>
      <c r="O647" s="0" t="n">
        <f aca="false">metadata!$H$14*(denatran!G647 + denatran!F647)</f>
        <v>24065.116002845</v>
      </c>
      <c r="P647" s="0" t="n">
        <f aca="false">metadata!$H$15*(denatran!G647 + denatran!F647)</f>
        <v>26723.1820990134</v>
      </c>
      <c r="Q647" s="0" t="n">
        <f aca="false">metadata!$H$16*(denatran!L647 + denatran!O647)</f>
        <v>19634.4134537694</v>
      </c>
      <c r="R647" s="0" t="n">
        <f aca="false">metadata!$H$17*(denatran!L647 + denatran!O647)</f>
        <v>4749.82205596548</v>
      </c>
      <c r="S647" s="0" t="n">
        <f aca="false">metadata!$H$18*(denatran!L647 + denatran!O647)</f>
        <v>8890.76449026505</v>
      </c>
      <c r="T647" s="0" t="n">
        <f aca="false">metadata!$H$19*(denatran!M647 + denatran!N647)</f>
        <v>554165.440157657</v>
      </c>
      <c r="U647" s="0" t="n">
        <f aca="false">metadata!$H$20*(denatran!M647 + denatran!N647)</f>
        <v>79166.4914510938</v>
      </c>
      <c r="V647" s="0" t="n">
        <f aca="false">metadata!$H$21*(denatran!M647 + denatran!N647)</f>
        <v>26388.8304836979</v>
      </c>
      <c r="W647" s="0" t="n">
        <f aca="false">IF(B647&lt;2010, 0, metadata!$H$22*(denatran!M647 + denatran!N647))</f>
        <v>95808.4036099857</v>
      </c>
      <c r="X647" s="0" t="n">
        <f aca="false">IF(B647&lt;2010, 0, metadata!$H$23*(denatran!M647 + denatran!N647))</f>
        <v>15006.1355051784</v>
      </c>
      <c r="Y647" s="0" t="n">
        <f aca="false">IF(B647&lt;2010, 0, metadata!$H$24*(denatran!M647 + denatran!N647))</f>
        <v>4617.27246313183</v>
      </c>
      <c r="Z647" s="0" t="n">
        <f aca="false">IF(B647&lt;2010, 0, metadata!$H$25*(denatran!M647 + denatran!N647))</f>
        <v>113214.013853283</v>
      </c>
      <c r="AA647" s="0" t="n">
        <f aca="false">IF(B647&lt;2010, 0, metadata!$H$26*(denatran!M647 + denatran!N647))</f>
        <v>17732.3154228033</v>
      </c>
      <c r="AB647" s="0" t="n">
        <f aca="false">IF(B647&lt;2010, 0, metadata!$H$27*(denatran!M647 + denatran!N647))</f>
        <v>5456.09705317023</v>
      </c>
    </row>
    <row r="648" customFormat="false" ht="12.8" hidden="false" customHeight="false" outlineLevel="0" collapsed="false">
      <c r="A648" s="0" t="str">
        <f aca="false">denatran!A648</f>
        <v>PERNAMBUCO</v>
      </c>
      <c r="B648" s="0" t="n">
        <f aca="false">denatran!B648</f>
        <v>2012</v>
      </c>
      <c r="C648" s="0" t="n">
        <f aca="false">metadata!$H$2*denatran!$D648</f>
        <v>263118.596585424</v>
      </c>
      <c r="D648" s="0" t="n">
        <f aca="false">IF(B648&gt;2006, 0, metadata!$H$3*denatran!D648)</f>
        <v>0</v>
      </c>
      <c r="E648" s="0" t="n">
        <f aca="false">IF(B648&lt;2003, 0, metadata!$H$4*denatran!D648)</f>
        <v>333281.889012934</v>
      </c>
      <c r="F648" s="0" t="n">
        <f aca="false">IF(B648&lt;2003, 0, metadata!$H$5*denatran!D648)</f>
        <v>393829.549163115</v>
      </c>
      <c r="G648" s="0" t="n">
        <f aca="false">IF(B648&lt;2003, 0, metadata!$H$6*(denatran!H648 + denatran!I648 + denatran!X648))</f>
        <v>53796.6040791399</v>
      </c>
      <c r="H648" s="0" t="n">
        <f aca="false">IF(B648&gt;2006, 0, metadata!$H$7*(denatran!H648 + denatran!I648 + denatran!X648))</f>
        <v>0</v>
      </c>
      <c r="I648" s="0" t="n">
        <f aca="false">IF(B648&lt;2003, 0, metadata!$H$8*(denatran!H648 + denatran!I648 + denatran!X648))</f>
        <v>47022.0531819252</v>
      </c>
      <c r="J648" s="0" t="n">
        <f aca="false">IF(B648&lt;2003, 0, metadata!$H$9*(denatran!H648 + denatran!I648 + denatran!X648))</f>
        <v>55564.5974649496</v>
      </c>
      <c r="K648" s="0" t="n">
        <f aca="false">metadata!$H$10*(denatran!H648 + denatran!I648 + denatran!X648)</f>
        <v>45744.7602198343</v>
      </c>
      <c r="L648" s="5" t="n">
        <f aca="false">metadata!$H$11*(denatran!G648 + denatran!F648)</f>
        <v>6508.06177863224</v>
      </c>
      <c r="M648" s="0" t="n">
        <f aca="false">metadata!$H$12*(denatran!G648 + denatran!F648)</f>
        <v>21533.8203717887</v>
      </c>
      <c r="N648" s="0" t="n">
        <f aca="false">metadata!$H$13*(denatran!G648 + denatran!F648)</f>
        <v>12277.7808154615</v>
      </c>
      <c r="O648" s="0" t="n">
        <f aca="false">metadata!$H$14*(denatran!G648 + denatran!F648)</f>
        <v>22647.9032246018</v>
      </c>
      <c r="P648" s="0" t="n">
        <f aca="false">metadata!$H$15*(denatran!G648 + denatran!F648)</f>
        <v>25149.4338095157</v>
      </c>
      <c r="Q648" s="0" t="n">
        <f aca="false">metadata!$H$16*(denatran!L648 + denatran!O648)</f>
        <v>17891.9514574064</v>
      </c>
      <c r="R648" s="0" t="n">
        <f aca="false">metadata!$H$17*(denatran!L648 + denatran!O648)</f>
        <v>4328.29765232112</v>
      </c>
      <c r="S648" s="0" t="n">
        <f aca="false">metadata!$H$18*(denatran!L648 + denatran!O648)</f>
        <v>8101.75089027248</v>
      </c>
      <c r="T648" s="0" t="n">
        <f aca="false">metadata!$H$19*(denatran!M648 + denatran!N648)</f>
        <v>505069.891763702</v>
      </c>
      <c r="U648" s="0" t="n">
        <f aca="false">metadata!$H$20*(denatran!M648 + denatran!N648)</f>
        <v>72152.8416805287</v>
      </c>
      <c r="V648" s="0" t="n">
        <f aca="false">metadata!$H$21*(denatran!M648 + denatran!N648)</f>
        <v>24050.9472268429</v>
      </c>
      <c r="W648" s="0" t="n">
        <f aca="false">IF(B648&lt;2010, 0, metadata!$H$22*(denatran!M648 + denatran!N648))</f>
        <v>87320.3858176032</v>
      </c>
      <c r="X648" s="0" t="n">
        <f aca="false">IF(B648&lt;2010, 0, metadata!$H$23*(denatran!M648 + denatran!N648))</f>
        <v>13676.6869352872</v>
      </c>
      <c r="Y648" s="0" t="n">
        <f aca="false">IF(B648&lt;2010, 0, metadata!$H$24*(denatran!M648 + denatran!N648))</f>
        <v>4208.21136470376</v>
      </c>
      <c r="Z648" s="0" t="n">
        <f aca="false">IF(B648&lt;2010, 0, metadata!$H$25*(denatran!M648 + denatran!N648))</f>
        <v>103183.969225407</v>
      </c>
      <c r="AA648" s="0" t="n">
        <f aca="false">IF(B648&lt;2010, 0, metadata!$H$26*(denatran!M648 + denatran!N648))</f>
        <v>16161.3445774733</v>
      </c>
      <c r="AB648" s="0" t="n">
        <f aca="false">IF(B648&lt;2010, 0, metadata!$H$27*(denatran!M648 + denatran!N648))</f>
        <v>4972.72140845332</v>
      </c>
    </row>
    <row r="649" customFormat="false" ht="12.8" hidden="false" customHeight="false" outlineLevel="0" collapsed="false">
      <c r="A649" s="0" t="str">
        <f aca="false">denatran!A649</f>
        <v>PERNAMBUCO</v>
      </c>
      <c r="B649" s="0" t="n">
        <f aca="false">denatran!B649</f>
        <v>2011</v>
      </c>
      <c r="C649" s="0" t="n">
        <f aca="false">metadata!$H$2*denatran!$D649</f>
        <v>241498.354469062</v>
      </c>
      <c r="D649" s="0" t="n">
        <f aca="false">IF(B649&gt;2006, 0, metadata!$H$3*denatran!D649)</f>
        <v>0</v>
      </c>
      <c r="E649" s="0" t="n">
        <f aca="false">IF(B649&lt;2003, 0, metadata!$H$4*denatran!D649)</f>
        <v>305896.385947138</v>
      </c>
      <c r="F649" s="0" t="n">
        <f aca="false">IF(B649&lt;2003, 0, metadata!$H$5*denatran!D649)</f>
        <v>361468.893869335</v>
      </c>
      <c r="G649" s="0" t="n">
        <f aca="false">IF(B649&lt;2003, 0, metadata!$H$6*(denatran!H649 + denatran!I649 + denatran!X649))</f>
        <v>48205.902730191</v>
      </c>
      <c r="H649" s="0" t="n">
        <f aca="false">IF(B649&gt;2006, 0, metadata!$H$7*(denatran!H649 + denatran!I649 + denatran!X649))</f>
        <v>0</v>
      </c>
      <c r="I649" s="0" t="n">
        <f aca="false">IF(B649&lt;2003, 0, metadata!$H$8*(denatran!H649 + denatran!I649 + denatran!X649))</f>
        <v>42135.3830908576</v>
      </c>
      <c r="J649" s="0" t="n">
        <f aca="false">IF(B649&lt;2003, 0, metadata!$H$9*(denatran!H649 + denatran!I649 + denatran!X649))</f>
        <v>49790.1610424552</v>
      </c>
      <c r="K649" s="0" t="n">
        <f aca="false">metadata!$H$10*(denatran!H649 + denatran!I649 + denatran!X649)</f>
        <v>40990.8301707898</v>
      </c>
      <c r="L649" s="5" t="n">
        <f aca="false">metadata!$H$11*(denatran!G649 + denatran!F649)</f>
        <v>6173.04619448984</v>
      </c>
      <c r="M649" s="0" t="n">
        <f aca="false">metadata!$H$12*(denatran!G649 + denatran!F649)</f>
        <v>20425.3236094564</v>
      </c>
      <c r="N649" s="0" t="n">
        <f aca="false">metadata!$H$13*(denatran!G649 + denatran!F649)</f>
        <v>11645.757326476</v>
      </c>
      <c r="O649" s="0" t="n">
        <f aca="false">metadata!$H$14*(denatran!G649 + denatran!F649)</f>
        <v>21482.0568041972</v>
      </c>
      <c r="P649" s="0" t="n">
        <f aca="false">metadata!$H$15*(denatran!G649 + denatran!F649)</f>
        <v>23854.8160653805</v>
      </c>
      <c r="Q649" s="0" t="n">
        <f aca="false">metadata!$H$16*(denatran!L649 + denatran!O649)</f>
        <v>16269.2726595742</v>
      </c>
      <c r="R649" s="0" t="n">
        <f aca="false">metadata!$H$17*(denatran!L649 + denatran!O649)</f>
        <v>3935.7503749686</v>
      </c>
      <c r="S649" s="0" t="n">
        <f aca="false">metadata!$H$18*(denatran!L649 + denatran!O649)</f>
        <v>7366.97696545718</v>
      </c>
      <c r="T649" s="0" t="n">
        <f aca="false">metadata!$H$19*(denatran!M649 + denatran!N649)</f>
        <v>450221.462237821</v>
      </c>
      <c r="U649" s="0" t="n">
        <f aca="false">metadata!$H$20*(denatran!M649 + denatran!N649)</f>
        <v>64317.3517482601</v>
      </c>
      <c r="V649" s="0" t="n">
        <f aca="false">metadata!$H$21*(denatran!M649 + denatran!N649)</f>
        <v>21439.11724942</v>
      </c>
      <c r="W649" s="0" t="n">
        <f aca="false">IF(B649&lt;2010, 0, metadata!$H$22*(denatran!M649 + denatran!N649))</f>
        <v>77837.7654797228</v>
      </c>
      <c r="X649" s="0" t="n">
        <f aca="false">IF(B649&lt;2010, 0, metadata!$H$23*(denatran!M649 + denatran!N649))</f>
        <v>12191.457243812</v>
      </c>
      <c r="Y649" s="0" t="n">
        <f aca="false">IF(B649&lt;2010, 0, metadata!$H$24*(denatran!M649 + denatran!N649))</f>
        <v>3751.21761348061</v>
      </c>
      <c r="Z649" s="0" t="n">
        <f aca="false">IF(B649&lt;2010, 0, metadata!$H$25*(denatran!M649 + denatran!N649))</f>
        <v>91978.6315948119</v>
      </c>
      <c r="AA649" s="0" t="n">
        <f aca="false">IF(B649&lt;2010, 0, metadata!$H$26*(denatran!M649 + denatran!N649))</f>
        <v>14406.2916955729</v>
      </c>
      <c r="AB649" s="0" t="n">
        <f aca="false">IF(B649&lt;2010, 0, metadata!$H$27*(denatran!M649 + denatran!N649))</f>
        <v>4432.70513709935</v>
      </c>
    </row>
    <row r="650" customFormat="false" ht="12.8" hidden="false" customHeight="false" outlineLevel="0" collapsed="false">
      <c r="A650" s="0" t="str">
        <f aca="false">denatran!A650</f>
        <v>PERNAMBUCO</v>
      </c>
      <c r="B650" s="0" t="n">
        <f aca="false">denatran!B650</f>
        <v>2010</v>
      </c>
      <c r="C650" s="0" t="n">
        <f aca="false">metadata!$H$2*denatran!$D650</f>
        <v>221544.974367165</v>
      </c>
      <c r="D650" s="0" t="n">
        <f aca="false">IF(B650&gt;2006, 0, metadata!$H$3*denatran!D650)</f>
        <v>0</v>
      </c>
      <c r="E650" s="0" t="n">
        <f aca="false">IF(B650&lt;2003, 0, metadata!$H$4*denatran!D650)</f>
        <v>280622.230874657</v>
      </c>
      <c r="F650" s="0" t="n">
        <f aca="false">IF(B650&lt;2003, 0, metadata!$H$5*denatran!D650)</f>
        <v>331603.157308752</v>
      </c>
      <c r="G650" s="0" t="n">
        <f aca="false">IF(B650&lt;2003, 0, metadata!$H$6*(denatran!H650 + denatran!I650 + denatran!X650))</f>
        <v>42706.3512571603</v>
      </c>
      <c r="H650" s="0" t="n">
        <f aca="false">IF(B650&gt;2006, 0, metadata!$H$7*(denatran!H650 + denatran!I650 + denatran!X650))</f>
        <v>0</v>
      </c>
      <c r="I650" s="0" t="n">
        <f aca="false">IF(B650&lt;2003, 0, metadata!$H$8*(denatran!H650 + denatran!I650 + denatran!X650))</f>
        <v>37328.3844657927</v>
      </c>
      <c r="J650" s="0" t="n">
        <f aca="false">IF(B650&lt;2003, 0, metadata!$H$9*(denatran!H650 + denatran!I650 + denatran!X650))</f>
        <v>44109.8700823198</v>
      </c>
      <c r="K650" s="0" t="n">
        <f aca="false">metadata!$H$10*(denatran!H650 + denatran!I650 + denatran!X650)</f>
        <v>36314.4074159197</v>
      </c>
      <c r="L650" s="5" t="n">
        <f aca="false">metadata!$H$11*(denatran!G650 + denatran!F650)</f>
        <v>5599.76776324793</v>
      </c>
      <c r="M650" s="0" t="n">
        <f aca="false">metadata!$H$12*(denatran!G650 + denatran!F650)</f>
        <v>18528.4647317617</v>
      </c>
      <c r="N650" s="0" t="n">
        <f aca="false">metadata!$H$13*(denatran!G650 + denatran!F650)</f>
        <v>10564.239177996</v>
      </c>
      <c r="O650" s="0" t="n">
        <f aca="false">metadata!$H$14*(denatran!G650 + denatran!F650)</f>
        <v>19487.0612320674</v>
      </c>
      <c r="P650" s="0" t="n">
        <f aca="false">metadata!$H$15*(denatran!G650 + denatran!F650)</f>
        <v>21639.4670949269</v>
      </c>
      <c r="Q650" s="0" t="n">
        <f aca="false">metadata!$H$16*(denatran!L650 + denatran!O650)</f>
        <v>14283.1138110276</v>
      </c>
      <c r="R650" s="0" t="n">
        <f aca="false">metadata!$H$17*(denatran!L650 + denatran!O650)</f>
        <v>3455.27250748912</v>
      </c>
      <c r="S650" s="0" t="n">
        <f aca="false">metadata!$H$18*(denatran!L650 + denatran!O650)</f>
        <v>6467.61368148327</v>
      </c>
      <c r="T650" s="0" t="n">
        <f aca="false">metadata!$H$19*(denatran!M650 + denatran!N650)</f>
        <v>383705.559956588</v>
      </c>
      <c r="U650" s="0" t="n">
        <f aca="false">metadata!$H$20*(denatran!M650 + denatran!N650)</f>
        <v>54815.0799937982</v>
      </c>
      <c r="V650" s="0" t="n">
        <f aca="false">metadata!$H$21*(denatran!M650 + denatran!N650)</f>
        <v>18271.6933312661</v>
      </c>
      <c r="W650" s="0" t="n">
        <f aca="false">IF(B650&lt;2010, 0, metadata!$H$22*(denatran!M650 + denatran!N650))</f>
        <v>66337.9822914573</v>
      </c>
      <c r="X650" s="0" t="n">
        <f aca="false">IF(B650&lt;2010, 0, metadata!$H$23*(denatran!M650 + denatran!N650))</f>
        <v>10390.2863829993</v>
      </c>
      <c r="Y650" s="0" t="n">
        <f aca="false">IF(B650&lt;2010, 0, metadata!$H$24*(denatran!M650 + denatran!N650))</f>
        <v>3197.01119476902</v>
      </c>
      <c r="Z650" s="0" t="n">
        <f aca="false">IF(B650&lt;2010, 0, metadata!$H$25*(denatran!M650 + denatran!N650))</f>
        <v>78389.6710847722</v>
      </c>
      <c r="AA650" s="0" t="n">
        <f aca="false">IF(B650&lt;2010, 0, metadata!$H$26*(denatran!M650 + denatran!N650))</f>
        <v>12277.900290386</v>
      </c>
      <c r="AB650" s="0" t="n">
        <f aca="false">IF(B650&lt;2010, 0, metadata!$H$27*(denatran!M650 + denatran!N650))</f>
        <v>3777.81547396491</v>
      </c>
    </row>
    <row r="651" customFormat="false" ht="12.8" hidden="false" customHeight="false" outlineLevel="0" collapsed="false">
      <c r="A651" s="0" t="str">
        <f aca="false">denatran!A651</f>
        <v>PERNAMBUCO</v>
      </c>
      <c r="B651" s="0" t="n">
        <f aca="false">denatran!B651</f>
        <v>2009</v>
      </c>
      <c r="C651" s="0" t="n">
        <f aca="false">metadata!$H$2*denatran!$D651</f>
        <v>201926.789798489</v>
      </c>
      <c r="D651" s="0" t="n">
        <f aca="false">IF(B651&gt;2006, 0, metadata!$H$3*denatran!D651)</f>
        <v>0</v>
      </c>
      <c r="E651" s="0" t="n">
        <f aca="false">IF(B651&lt;2003, 0, metadata!$H$4*denatran!D651)</f>
        <v>255772.654687708</v>
      </c>
      <c r="F651" s="0" t="n">
        <f aca="false">IF(B651&lt;2003, 0, metadata!$H$5*denatran!D651)</f>
        <v>302239.133312173</v>
      </c>
      <c r="G651" s="0" t="n">
        <f aca="false">IF(B651&lt;2003, 0, metadata!$H$6*(denatran!H651 + denatran!I651 + denatran!X651))</f>
        <v>37895.1657545755</v>
      </c>
      <c r="H651" s="0" t="n">
        <f aca="false">IF(B651&gt;2006, 0, metadata!$H$7*(denatran!H651 + denatran!I651 + denatran!X651))</f>
        <v>0</v>
      </c>
      <c r="I651" s="0" t="n">
        <f aca="false">IF(B651&lt;2003, 0, metadata!$H$8*(denatran!H651 + denatran!I651 + denatran!X651))</f>
        <v>33123.0665940951</v>
      </c>
      <c r="J651" s="0" t="n">
        <f aca="false">IF(B651&lt;2003, 0, metadata!$H$9*(denatran!H651 + denatran!I651 + denatran!X651))</f>
        <v>39140.5678306934</v>
      </c>
      <c r="K651" s="0" t="n">
        <f aca="false">metadata!$H$10*(denatran!H651 + denatran!I651 + denatran!X651)</f>
        <v>32223.321538731</v>
      </c>
      <c r="L651" s="5" t="n">
        <f aca="false">metadata!$H$11*(denatran!G651 + denatran!F651)</f>
        <v>5170.06743949562</v>
      </c>
      <c r="M651" s="0" t="n">
        <f aca="false">metadata!$H$12*(denatran!G651 + denatran!F651)</f>
        <v>17106.6758950666</v>
      </c>
      <c r="N651" s="0" t="n">
        <f aca="false">metadata!$H$13*(denatran!G651 + denatran!F651)</f>
        <v>9753.58823908121</v>
      </c>
      <c r="O651" s="0" t="n">
        <f aca="false">metadata!$H$14*(denatran!G651 + denatran!F651)</f>
        <v>17991.7141258254</v>
      </c>
      <c r="P651" s="0" t="n">
        <f aca="false">metadata!$H$15*(denatran!G651 + denatran!F651)</f>
        <v>19978.9543005312</v>
      </c>
      <c r="Q651" s="0" t="n">
        <f aca="false">metadata!$H$16*(denatran!L651 + denatran!O651)</f>
        <v>12835.6843233613</v>
      </c>
      <c r="R651" s="0" t="n">
        <f aca="false">metadata!$H$17*(denatran!L651 + denatran!O651)</f>
        <v>3105.12033609067</v>
      </c>
      <c r="S651" s="0" t="n">
        <f aca="false">metadata!$H$18*(denatran!L651 + denatran!O651)</f>
        <v>5812.19534054803</v>
      </c>
      <c r="T651" s="0" t="n">
        <f aca="false">metadata!$H$19*(denatran!M651 + denatran!N651)</f>
        <v>322240.982765195</v>
      </c>
      <c r="U651" s="0" t="n">
        <f aca="false">metadata!$H$20*(denatran!M651 + denatran!N651)</f>
        <v>46034.4261093136</v>
      </c>
      <c r="V651" s="0" t="n">
        <f aca="false">metadata!$H$21*(denatran!M651 + denatran!N651)</f>
        <v>15344.8087031045</v>
      </c>
      <c r="W651" s="0" t="n">
        <f aca="false">IF(B651&lt;2010, 0, metadata!$H$22*(denatran!M651 + denatran!N651))</f>
        <v>0</v>
      </c>
      <c r="X651" s="0" t="n">
        <f aca="false">IF(B651&lt;2010, 0, metadata!$H$23*(denatran!M651 + denatran!N651))</f>
        <v>0</v>
      </c>
      <c r="Y651" s="0" t="n">
        <f aca="false">IF(B651&lt;2010, 0, metadata!$H$24*(denatran!M651 + denatran!N651))</f>
        <v>0</v>
      </c>
      <c r="Z651" s="0" t="n">
        <f aca="false">IF(B651&lt;2010, 0, metadata!$H$25*(denatran!M651 + denatran!N651))</f>
        <v>0</v>
      </c>
      <c r="AA651" s="0" t="n">
        <f aca="false">IF(B651&lt;2010, 0, metadata!$H$26*(denatran!M651 + denatran!N651))</f>
        <v>0</v>
      </c>
      <c r="AB651" s="0" t="n">
        <f aca="false">IF(B651&lt;2010, 0, metadata!$H$27*(denatran!M651 + denatran!N651))</f>
        <v>0</v>
      </c>
    </row>
    <row r="652" customFormat="false" ht="12.8" hidden="false" customHeight="false" outlineLevel="0" collapsed="false">
      <c r="A652" s="0" t="str">
        <f aca="false">denatran!A652</f>
        <v>PERNAMBUCO</v>
      </c>
      <c r="B652" s="0" t="n">
        <f aca="false">denatran!B652</f>
        <v>2008</v>
      </c>
      <c r="C652" s="0" t="n">
        <f aca="false">metadata!$H$2*denatran!$D652</f>
        <v>186428.098430248</v>
      </c>
      <c r="D652" s="0" t="n">
        <f aca="false">IF(B652&gt;2006, 0, metadata!$H$3*denatran!D652)</f>
        <v>0</v>
      </c>
      <c r="E652" s="0" t="n">
        <f aca="false">IF(B652&lt;2003, 0, metadata!$H$4*denatran!D652)</f>
        <v>236141.077127363</v>
      </c>
      <c r="F652" s="0" t="n">
        <f aca="false">IF(B652&lt;2003, 0, metadata!$H$5*denatran!D652)</f>
        <v>279041.067066061</v>
      </c>
      <c r="G652" s="0" t="n">
        <f aca="false">IF(B652&lt;2003, 0, metadata!$H$6*(denatran!H652 + denatran!I652 + denatran!X652))</f>
        <v>34489.1635992386</v>
      </c>
      <c r="H652" s="0" t="n">
        <f aca="false">IF(B652&gt;2006, 0, metadata!$H$7*(denatran!H652 + denatran!I652 + denatran!X652))</f>
        <v>0</v>
      </c>
      <c r="I652" s="0" t="n">
        <f aca="false">IF(B652&lt;2003, 0, metadata!$H$8*(denatran!H652 + denatran!I652 + denatran!X652))</f>
        <v>30145.9787792137</v>
      </c>
      <c r="J652" s="0" t="n">
        <f aca="false">IF(B652&lt;2003, 0, metadata!$H$9*(denatran!H652 + denatran!I652 + denatran!X652))</f>
        <v>35622.6294409832</v>
      </c>
      <c r="K652" s="0" t="n">
        <f aca="false">metadata!$H$10*(denatran!H652 + denatran!I652 + denatran!X652)</f>
        <v>29327.1024451443</v>
      </c>
      <c r="L652" s="5" t="n">
        <f aca="false">metadata!$H$11*(denatran!G652 + denatran!F652)</f>
        <v>4869.61695530442</v>
      </c>
      <c r="M652" s="0" t="n">
        <f aca="false">metadata!$H$12*(denatran!G652 + denatran!F652)</f>
        <v>16112.5478463083</v>
      </c>
      <c r="N652" s="0" t="n">
        <f aca="false">metadata!$H$13*(denatran!G652 + denatran!F652)</f>
        <v>9186.77352276884</v>
      </c>
      <c r="O652" s="0" t="n">
        <f aca="false">metadata!$H$14*(denatran!G652 + denatran!F652)</f>
        <v>16946.1534472085</v>
      </c>
      <c r="P652" s="0" t="n">
        <f aca="false">metadata!$H$15*(denatran!G652 + denatran!F652)</f>
        <v>18817.9082284099</v>
      </c>
      <c r="Q652" s="0" t="n">
        <f aca="false">metadata!$H$16*(denatran!L652 + denatran!O652)</f>
        <v>11924.0338714883</v>
      </c>
      <c r="R652" s="0" t="n">
        <f aca="false">metadata!$H$17*(denatran!L652 + denatran!O652)</f>
        <v>2884.5801384508</v>
      </c>
      <c r="S652" s="0" t="n">
        <f aca="false">metadata!$H$18*(denatran!L652 + denatran!O652)</f>
        <v>5399.38599006089</v>
      </c>
      <c r="T652" s="0" t="n">
        <f aca="false">metadata!$H$19*(denatran!M652 + denatran!N652)</f>
        <v>271164.784817418</v>
      </c>
      <c r="U652" s="0" t="n">
        <f aca="false">metadata!$H$20*(denatran!M652 + denatran!N652)</f>
        <v>38737.8264024883</v>
      </c>
      <c r="V652" s="0" t="n">
        <f aca="false">metadata!$H$21*(denatran!M652 + denatran!N652)</f>
        <v>12912.6088008294</v>
      </c>
      <c r="W652" s="0" t="n">
        <f aca="false">IF(B652&lt;2010, 0, metadata!$H$22*(denatran!M652 + denatran!N652))</f>
        <v>0</v>
      </c>
      <c r="X652" s="0" t="n">
        <f aca="false">IF(B652&lt;2010, 0, metadata!$H$23*(denatran!M652 + denatran!N652))</f>
        <v>0</v>
      </c>
      <c r="Y652" s="0" t="n">
        <f aca="false">IF(B652&lt;2010, 0, metadata!$H$24*(denatran!M652 + denatran!N652))</f>
        <v>0</v>
      </c>
      <c r="Z652" s="0" t="n">
        <f aca="false">IF(B652&lt;2010, 0, metadata!$H$25*(denatran!M652 + denatran!N652))</f>
        <v>0</v>
      </c>
      <c r="AA652" s="0" t="n">
        <f aca="false">IF(B652&lt;2010, 0, metadata!$H$26*(denatran!M652 + denatran!N652))</f>
        <v>0</v>
      </c>
      <c r="AB652" s="0" t="n">
        <f aca="false">IF(B652&lt;2010, 0, metadata!$H$27*(denatran!M652 + denatran!N652))</f>
        <v>0</v>
      </c>
    </row>
    <row r="653" customFormat="false" ht="12.8" hidden="false" customHeight="false" outlineLevel="0" collapsed="false">
      <c r="A653" s="0" t="str">
        <f aca="false">denatran!A653</f>
        <v>PERNAMBUCO</v>
      </c>
      <c r="B653" s="0" t="n">
        <f aca="false">denatran!B653</f>
        <v>2007</v>
      </c>
      <c r="C653" s="0" t="n">
        <f aca="false">metadata!$H$2*denatran!$D653</f>
        <v>174242.034868564</v>
      </c>
      <c r="D653" s="0" t="n">
        <f aca="false">IF(B653&gt;2006, 0, metadata!$H$3*denatran!D653)</f>
        <v>0</v>
      </c>
      <c r="E653" s="0" t="n">
        <f aca="false">IF(B653&lt;2003, 0, metadata!$H$4*denatran!D653)</f>
        <v>220705.473805608</v>
      </c>
      <c r="F653" s="0" t="n">
        <f aca="false">IF(B653&lt;2003, 0, metadata!$H$5*denatran!D653)</f>
        <v>260801.261971127</v>
      </c>
      <c r="G653" s="0" t="n">
        <f aca="false">IF(B653&lt;2003, 0, metadata!$H$6*(denatran!H653 + denatran!I653 + denatran!X653))</f>
        <v>31778.1133880411</v>
      </c>
      <c r="H653" s="0" t="n">
        <f aca="false">IF(B653&gt;2006, 0, metadata!$H$7*(denatran!H653 + denatran!I653 + denatran!X653))</f>
        <v>0</v>
      </c>
      <c r="I653" s="0" t="n">
        <f aca="false">IF(B653&lt;2003, 0, metadata!$H$8*(denatran!H653 + denatran!I653 + denatran!X653))</f>
        <v>27776.3283265148</v>
      </c>
      <c r="J653" s="0" t="n">
        <f aca="false">IF(B653&lt;2003, 0, metadata!$H$9*(denatran!H653 + denatran!I653 + denatran!X653))</f>
        <v>32822.4821775825</v>
      </c>
      <c r="K653" s="0" t="n">
        <f aca="false">metadata!$H$10*(denatran!H653 + denatran!I653 + denatran!X653)</f>
        <v>27021.8204672574</v>
      </c>
      <c r="L653" s="5" t="n">
        <f aca="false">metadata!$H$11*(denatran!G653 + denatran!F653)</f>
        <v>4601.44200247791</v>
      </c>
      <c r="M653" s="0" t="n">
        <f aca="false">metadata!$H$12*(denatran!G653 + denatran!F653)</f>
        <v>15225.2128057376</v>
      </c>
      <c r="N653" s="0" t="n">
        <f aca="false">metadata!$H$13*(denatran!G653 + denatran!F653)</f>
        <v>8680.84819461491</v>
      </c>
      <c r="O653" s="0" t="n">
        <f aca="false">metadata!$H$14*(denatran!G653 + denatran!F653)</f>
        <v>16012.9108650901</v>
      </c>
      <c r="P653" s="0" t="n">
        <f aca="false">metadata!$H$15*(denatran!G653 + denatran!F653)</f>
        <v>17781.5861320795</v>
      </c>
      <c r="Q653" s="0" t="n">
        <f aca="false">metadata!$H$16*(denatran!L653 + denatran!O653)</f>
        <v>11010.6132245631</v>
      </c>
      <c r="R653" s="0" t="n">
        <f aca="false">metadata!$H$17*(denatran!L653 + denatran!O653)</f>
        <v>2663.61170741745</v>
      </c>
      <c r="S653" s="0" t="n">
        <f aca="false">metadata!$H$18*(denatran!L653 + denatran!O653)</f>
        <v>4985.77506801941</v>
      </c>
      <c r="T653" s="0" t="n">
        <f aca="false">metadata!$H$19*(denatran!M653 + denatran!N653)</f>
        <v>224271.174018288</v>
      </c>
      <c r="U653" s="0" t="n">
        <f aca="false">metadata!$H$20*(denatran!M653 + denatran!N653)</f>
        <v>32038.7391454697</v>
      </c>
      <c r="V653" s="0" t="n">
        <f aca="false">metadata!$H$21*(denatran!M653 + denatran!N653)</f>
        <v>10679.5797151566</v>
      </c>
      <c r="W653" s="0" t="n">
        <f aca="false">IF(B653&lt;2010, 0, metadata!$H$22*(denatran!M653 + denatran!N653))</f>
        <v>0</v>
      </c>
      <c r="X653" s="0" t="n">
        <f aca="false">IF(B653&lt;2010, 0, metadata!$H$23*(denatran!M653 + denatran!N653))</f>
        <v>0</v>
      </c>
      <c r="Y653" s="0" t="n">
        <f aca="false">IF(B653&lt;2010, 0, metadata!$H$24*(denatran!M653 + denatran!N653))</f>
        <v>0</v>
      </c>
      <c r="Z653" s="0" t="n">
        <f aca="false">IF(B653&lt;2010, 0, metadata!$H$25*(denatran!M653 + denatran!N653))</f>
        <v>0</v>
      </c>
      <c r="AA653" s="0" t="n">
        <f aca="false">IF(B653&lt;2010, 0, metadata!$H$26*(denatran!M653 + denatran!N653))</f>
        <v>0</v>
      </c>
      <c r="AB653" s="0" t="n">
        <f aca="false">IF(B653&lt;2010, 0, metadata!$H$27*(denatran!M653 + denatran!N653))</f>
        <v>0</v>
      </c>
    </row>
    <row r="654" customFormat="false" ht="12.8" hidden="false" customHeight="false" outlineLevel="0" collapsed="false">
      <c r="A654" s="0" t="str">
        <f aca="false">denatran!A654</f>
        <v>PERNAMBUCO</v>
      </c>
      <c r="B654" s="0" t="n">
        <f aca="false">denatran!B654</f>
        <v>2006</v>
      </c>
      <c r="C654" s="0" t="n">
        <f aca="false">metadata!$H$2*denatran!$D654</f>
        <v>162630.517807492</v>
      </c>
      <c r="D654" s="0" t="n">
        <f aca="false">IF(B654&gt;2006, 0, metadata!$H$3*denatran!D654)</f>
        <v>12378.432270168</v>
      </c>
      <c r="E654" s="0" t="n">
        <f aca="false">IF(B654&lt;2003, 0, metadata!$H$4*denatran!D654)</f>
        <v>205997.625745299</v>
      </c>
      <c r="F654" s="0" t="n">
        <f aca="false">IF(B654&lt;2003, 0, metadata!$H$5*denatran!D654)</f>
        <v>243421.424177042</v>
      </c>
      <c r="G654" s="0" t="n">
        <f aca="false">IF(B654&lt;2003, 0, metadata!$H$6*(denatran!H654 + denatran!I654 + denatran!X654))</f>
        <v>29681.9296808699</v>
      </c>
      <c r="H654" s="0" t="n">
        <f aca="false">IF(B654&gt;2006, 0, metadata!$H$7*(denatran!H654 + denatran!I654 + denatran!X654))</f>
        <v>1148.1700955211</v>
      </c>
      <c r="I654" s="0" t="n">
        <f aca="false">IF(B654&lt;2003, 0, metadata!$H$8*(denatran!H654 + denatran!I654 + denatran!X654))</f>
        <v>25944.1148728053</v>
      </c>
      <c r="J654" s="0" t="n">
        <f aca="false">IF(B654&lt;2003, 0, metadata!$H$9*(denatran!H654 + denatran!I654 + denatran!X654))</f>
        <v>30657.4086400371</v>
      </c>
      <c r="K654" s="0" t="n">
        <f aca="false">metadata!$H$10*(denatran!H654 + denatran!I654 + denatran!X654)</f>
        <v>25239.3767107666</v>
      </c>
      <c r="L654" s="5" t="n">
        <f aca="false">metadata!$H$11*(denatran!G654 + denatran!F654)</f>
        <v>4321.74534966766</v>
      </c>
      <c r="M654" s="0" t="n">
        <f aca="false">metadata!$H$12*(denatran!G654 + denatran!F654)</f>
        <v>14299.7548606423</v>
      </c>
      <c r="N654" s="0" t="n">
        <f aca="false">metadata!$H$13*(denatran!G654 + denatran!F654)</f>
        <v>8153.18660890326</v>
      </c>
      <c r="O654" s="0" t="n">
        <f aca="false">metadata!$H$14*(denatran!G654 + denatran!F654)</f>
        <v>15039.5730357091</v>
      </c>
      <c r="P654" s="0" t="n">
        <f aca="false">metadata!$H$15*(denatran!G654 + denatran!F654)</f>
        <v>16700.7401450777</v>
      </c>
      <c r="Q654" s="0" t="n">
        <f aca="false">metadata!$H$16*(denatran!L654 + denatran!O654)</f>
        <v>9890.07975653282</v>
      </c>
      <c r="R654" s="0" t="n">
        <f aca="false">metadata!$H$17*(denatran!L654 + denatran!O654)</f>
        <v>2392.53996934748</v>
      </c>
      <c r="S654" s="0" t="n">
        <f aca="false">metadata!$H$18*(denatran!L654 + denatran!O654)</f>
        <v>4478.38027411968</v>
      </c>
      <c r="T654" s="0" t="n">
        <f aca="false">metadata!$H$19*(denatran!M654 + denatran!N654)</f>
        <v>189054.15498719</v>
      </c>
      <c r="U654" s="0" t="n">
        <f aca="false">metadata!$H$20*(denatran!M654 + denatran!N654)</f>
        <v>27007.7364267414</v>
      </c>
      <c r="V654" s="0" t="n">
        <f aca="false">metadata!$H$21*(denatran!M654 + denatran!N654)</f>
        <v>9002.57880891379</v>
      </c>
      <c r="W654" s="0" t="n">
        <f aca="false">IF(B654&lt;2010, 0, metadata!$H$22*(denatran!M654 + denatran!N654))</f>
        <v>0</v>
      </c>
      <c r="X654" s="0" t="n">
        <f aca="false">IF(B654&lt;2010, 0, metadata!$H$23*(denatran!M654 + denatran!N654))</f>
        <v>0</v>
      </c>
      <c r="Y654" s="0" t="n">
        <f aca="false">IF(B654&lt;2010, 0, metadata!$H$24*(denatran!M654 + denatran!N654))</f>
        <v>0</v>
      </c>
      <c r="Z654" s="0" t="n">
        <f aca="false">IF(B654&lt;2010, 0, metadata!$H$25*(denatran!M654 + denatran!N654))</f>
        <v>0</v>
      </c>
      <c r="AA654" s="0" t="n">
        <f aca="false">IF(B654&lt;2010, 0, metadata!$H$26*(denatran!M654 + denatran!N654))</f>
        <v>0</v>
      </c>
      <c r="AB654" s="0" t="n">
        <f aca="false">IF(B654&lt;2010, 0, metadata!$H$27*(denatran!M654 + denatran!N654))</f>
        <v>0</v>
      </c>
    </row>
    <row r="655" customFormat="false" ht="12.8" hidden="false" customHeight="false" outlineLevel="0" collapsed="false">
      <c r="A655" s="0" t="str">
        <f aca="false">denatran!A655</f>
        <v>PERNAMBUCO</v>
      </c>
      <c r="B655" s="0" t="n">
        <f aca="false">denatran!B655</f>
        <v>2005</v>
      </c>
      <c r="C655" s="0" t="n">
        <f aca="false">metadata!$H$2*denatran!$D655</f>
        <v>153550.807878077</v>
      </c>
      <c r="D655" s="0" t="n">
        <f aca="false">IF(B655&gt;2006, 0, metadata!$H$3*denatran!D655)</f>
        <v>11687.3407339099</v>
      </c>
      <c r="E655" s="0" t="n">
        <f aca="false">IF(B655&lt;2003, 0, metadata!$H$4*denatran!D655)</f>
        <v>194496.717347961</v>
      </c>
      <c r="F655" s="0" t="n">
        <f aca="false">IF(B655&lt;2003, 0, metadata!$H$5*denatran!D655)</f>
        <v>229831.134040052</v>
      </c>
      <c r="G655" s="0" t="n">
        <f aca="false">IF(B655&lt;2003, 0, metadata!$H$6*(denatran!H655 + denatran!I655 + denatran!X655))</f>
        <v>28218.7897651192</v>
      </c>
      <c r="H655" s="0" t="n">
        <f aca="false">IF(B655&gt;2006, 0, metadata!$H$7*(denatran!H655 + denatran!I655 + denatran!X655))</f>
        <v>1091.57224238654</v>
      </c>
      <c r="I655" s="0" t="n">
        <f aca="false">IF(B655&lt;2003, 0, metadata!$H$8*(denatran!H655 + denatran!I655 + denatran!X655))</f>
        <v>24665.226658415</v>
      </c>
      <c r="J655" s="0" t="n">
        <f aca="false">IF(B655&lt;2003, 0, metadata!$H$9*(denatran!H655 + denatran!I655 + denatran!X655))</f>
        <v>29146.1835014764</v>
      </c>
      <c r="K655" s="0" t="n">
        <f aca="false">metadata!$H$10*(denatran!H655 + denatran!I655 + denatran!X655)</f>
        <v>23995.2278326028</v>
      </c>
      <c r="L655" s="5" t="n">
        <f aca="false">metadata!$H$11*(denatran!G655 + denatran!F655)</f>
        <v>4122.18359738531</v>
      </c>
      <c r="M655" s="0" t="n">
        <f aca="false">metadata!$H$12*(denatran!G655 + denatran!F655)</f>
        <v>13639.4466040678</v>
      </c>
      <c r="N655" s="0" t="n">
        <f aca="false">metadata!$H$13*(denatran!G655 + denatran!F655)</f>
        <v>7776.70348120512</v>
      </c>
      <c r="O655" s="0" t="n">
        <f aca="false">metadata!$H$14*(denatran!G655 + denatran!F655)</f>
        <v>14345.1027914557</v>
      </c>
      <c r="P655" s="0" t="n">
        <f aca="false">metadata!$H$15*(denatran!G655 + denatran!F655)</f>
        <v>15929.563525886</v>
      </c>
      <c r="Q655" s="0" t="n">
        <f aca="false">metadata!$H$16*(denatran!L655 + denatran!O655)</f>
        <v>8601.37775854537</v>
      </c>
      <c r="R655" s="0" t="n">
        <f aca="false">metadata!$H$17*(denatran!L655 + denatran!O655)</f>
        <v>2080.78605889733</v>
      </c>
      <c r="S655" s="0" t="n">
        <f aca="false">metadata!$H$18*(denatran!L655 + denatran!O655)</f>
        <v>3894.83618255728</v>
      </c>
      <c r="T655" s="0" t="n">
        <f aca="false">metadata!$H$19*(denatran!M655 + denatran!N655)</f>
        <v>163608.462008446</v>
      </c>
      <c r="U655" s="0" t="n">
        <f aca="false">metadata!$H$20*(denatran!M655 + denatran!N655)</f>
        <v>23372.637429778</v>
      </c>
      <c r="V655" s="0" t="n">
        <f aca="false">metadata!$H$21*(denatran!M655 + denatran!N655)</f>
        <v>7790.87914325933</v>
      </c>
      <c r="W655" s="0" t="n">
        <f aca="false">IF(B655&lt;2010, 0, metadata!$H$22*(denatran!M655 + denatran!N655))</f>
        <v>0</v>
      </c>
      <c r="X655" s="0" t="n">
        <f aca="false">IF(B655&lt;2010, 0, metadata!$H$23*(denatran!M655 + denatran!N655))</f>
        <v>0</v>
      </c>
      <c r="Y655" s="0" t="n">
        <f aca="false">IF(B655&lt;2010, 0, metadata!$H$24*(denatran!M655 + denatran!N655))</f>
        <v>0</v>
      </c>
      <c r="Z655" s="0" t="n">
        <f aca="false">IF(B655&lt;2010, 0, metadata!$H$25*(denatran!M655 + denatran!N655))</f>
        <v>0</v>
      </c>
      <c r="AA655" s="0" t="n">
        <f aca="false">IF(B655&lt;2010, 0, metadata!$H$26*(denatran!M655 + denatran!N655))</f>
        <v>0</v>
      </c>
      <c r="AB655" s="0" t="n">
        <f aca="false">IF(B655&lt;2010, 0, metadata!$H$27*(denatran!M655 + denatran!N655))</f>
        <v>0</v>
      </c>
    </row>
    <row r="656" customFormat="false" ht="12.8" hidden="false" customHeight="false" outlineLevel="0" collapsed="false">
      <c r="A656" s="0" t="str">
        <f aca="false">denatran!A656</f>
        <v>PERNAMBUCO</v>
      </c>
      <c r="B656" s="0" t="n">
        <f aca="false">denatran!B656</f>
        <v>2004</v>
      </c>
      <c r="C656" s="0" t="n">
        <f aca="false">metadata!$H$2*denatran!$D656</f>
        <v>145996.276691897</v>
      </c>
      <c r="D656" s="0" t="n">
        <f aca="false">IF(B656&gt;2006, 0, metadata!$H$3*denatran!D656)</f>
        <v>11112.3363996576</v>
      </c>
      <c r="E656" s="0" t="n">
        <f aca="false">IF(B656&lt;2003, 0, metadata!$H$4*denatran!D656)</f>
        <v>184927.692364507</v>
      </c>
      <c r="F656" s="0" t="n">
        <f aca="false">IF(B656&lt;2003, 0, metadata!$H$5*denatran!D656)</f>
        <v>218523.694543939</v>
      </c>
      <c r="G656" s="0" t="n">
        <f aca="false">IF(B656&lt;2003, 0, metadata!$H$6*(denatran!H656 + denatran!I656 + denatran!X656))</f>
        <v>26802.805421014</v>
      </c>
      <c r="H656" s="0" t="n">
        <f aca="false">IF(B656&gt;2006, 0, metadata!$H$7*(denatran!H656 + denatran!I656 + denatran!X656))</f>
        <v>1036.79848282618</v>
      </c>
      <c r="I656" s="0" t="n">
        <f aca="false">IF(B656&lt;2003, 0, metadata!$H$8*(denatran!H656 + denatran!I656 + denatran!X656))</f>
        <v>23427.5557631418</v>
      </c>
      <c r="J656" s="0" t="n">
        <f aca="false">IF(B656&lt;2003, 0, metadata!$H$9*(denatran!H656 + denatran!I656 + denatran!X656))</f>
        <v>27683.6636743674</v>
      </c>
      <c r="K656" s="0" t="n">
        <f aca="false">metadata!$H$10*(denatran!H656 + denatran!I656 + denatran!X656)</f>
        <v>22791.1766586506</v>
      </c>
      <c r="L656" s="5" t="n">
        <f aca="false">metadata!$H$11*(denatran!G656 + denatran!F656)</f>
        <v>3918.70742139053</v>
      </c>
      <c r="M656" s="0" t="n">
        <f aca="false">metadata!$H$12*(denatran!G656 + denatran!F656)</f>
        <v>12966.1863350587</v>
      </c>
      <c r="N656" s="0" t="n">
        <f aca="false">metadata!$H$13*(denatran!G656 + denatran!F656)</f>
        <v>7392.83559933674</v>
      </c>
      <c r="O656" s="0" t="n">
        <f aca="false">metadata!$H$14*(denatran!G656 + denatran!F656)</f>
        <v>13637.0104439657</v>
      </c>
      <c r="P656" s="0" t="n">
        <f aca="false">metadata!$H$15*(denatran!G656 + denatran!F656)</f>
        <v>15143.2602002484</v>
      </c>
      <c r="Q656" s="0" t="n">
        <f aca="false">metadata!$H$16*(denatran!L656 + denatran!O656)</f>
        <v>8380.1033770228</v>
      </c>
      <c r="R656" s="0" t="n">
        <f aca="false">metadata!$H$17*(denatran!L656 + denatran!O656)</f>
        <v>2027.2568847129</v>
      </c>
      <c r="S656" s="0" t="n">
        <f aca="false">metadata!$H$18*(denatran!L656 + denatran!O656)</f>
        <v>3794.63973826429</v>
      </c>
      <c r="T656" s="0" t="n">
        <f aca="false">metadata!$H$19*(denatran!M656 + denatran!N656)</f>
        <v>144750.343788821</v>
      </c>
      <c r="U656" s="0" t="n">
        <f aca="false">metadata!$H$20*(denatran!M656 + denatran!N656)</f>
        <v>20678.6205412601</v>
      </c>
      <c r="V656" s="0" t="n">
        <f aca="false">metadata!$H$21*(denatran!M656 + denatran!N656)</f>
        <v>6892.87351375336</v>
      </c>
      <c r="W656" s="0" t="n">
        <f aca="false">IF(B656&lt;2010, 0, metadata!$H$22*(denatran!M656 + denatran!N656))</f>
        <v>0</v>
      </c>
      <c r="X656" s="0" t="n">
        <f aca="false">IF(B656&lt;2010, 0, metadata!$H$23*(denatran!M656 + denatran!N656))</f>
        <v>0</v>
      </c>
      <c r="Y656" s="0" t="n">
        <f aca="false">IF(B656&lt;2010, 0, metadata!$H$24*(denatran!M656 + denatran!N656))</f>
        <v>0</v>
      </c>
      <c r="Z656" s="0" t="n">
        <f aca="false">IF(B656&lt;2010, 0, metadata!$H$25*(denatran!M656 + denatran!N656))</f>
        <v>0</v>
      </c>
      <c r="AA656" s="0" t="n">
        <f aca="false">IF(B656&lt;2010, 0, metadata!$H$26*(denatran!M656 + denatran!N656))</f>
        <v>0</v>
      </c>
      <c r="AB656" s="0" t="n">
        <f aca="false">IF(B656&lt;2010, 0, metadata!$H$27*(denatran!M656 + denatran!N656))</f>
        <v>0</v>
      </c>
    </row>
    <row r="657" customFormat="false" ht="12.8" hidden="false" customHeight="false" outlineLevel="0" collapsed="false">
      <c r="A657" s="0" t="str">
        <f aca="false">denatran!A657</f>
        <v>PERNAMBUCO</v>
      </c>
      <c r="B657" s="0" t="n">
        <f aca="false">denatran!B657</f>
        <v>2003</v>
      </c>
      <c r="C657" s="0" t="n">
        <f aca="false">metadata!$H$2*denatran!$D657</f>
        <v>139086.352300373</v>
      </c>
      <c r="D657" s="0" t="n">
        <f aca="false">IF(B657&gt;2006, 0, metadata!$H$3*denatran!D657)</f>
        <v>10586.3955601055</v>
      </c>
      <c r="E657" s="0" t="n">
        <f aca="false">IF(B657&lt;2003, 0, metadata!$H$4*denatran!D657)</f>
        <v>176175.165237843</v>
      </c>
      <c r="F657" s="0" t="n">
        <f aca="false">IF(B657&lt;2003, 0, metadata!$H$5*denatran!D657)</f>
        <v>208181.086901679</v>
      </c>
      <c r="G657" s="0" t="n">
        <f aca="false">IF(B657&lt;2003, 0, metadata!$H$6*(denatran!H657 + denatran!I657 + denatran!X657))</f>
        <v>25837.0382385973</v>
      </c>
      <c r="H657" s="0" t="n">
        <f aca="false">IF(B657&gt;2006, 0, metadata!$H$7*(denatran!H657 + denatran!I657 + denatran!X657))</f>
        <v>999.440231189283</v>
      </c>
      <c r="I657" s="0" t="n">
        <f aca="false">IF(B657&lt;2003, 0, metadata!$H$8*(denatran!H657 + denatran!I657 + denatran!X657))</f>
        <v>22583.4066464773</v>
      </c>
      <c r="J657" s="0" t="n">
        <f aca="false">IF(B657&lt;2003, 0, metadata!$H$9*(denatran!H657 + denatran!I657 + denatran!X657))</f>
        <v>26686.1571281011</v>
      </c>
      <c r="K657" s="0" t="n">
        <f aca="false">metadata!$H$10*(denatran!H657 + denatran!I657 + denatran!X657)</f>
        <v>21969.957755635</v>
      </c>
      <c r="L657" s="5" t="n">
        <f aca="false">metadata!$H$11*(denatran!G657 + denatran!F657)</f>
        <v>3753.04605559877</v>
      </c>
      <c r="M657" s="0" t="n">
        <f aca="false">metadata!$H$12*(denatran!G657 + denatran!F657)</f>
        <v>12418.0473937202</v>
      </c>
      <c r="N657" s="0" t="n">
        <f aca="false">metadata!$H$13*(denatran!G657 + denatran!F657)</f>
        <v>7080.30722945261</v>
      </c>
      <c r="O657" s="0" t="n">
        <f aca="false">metadata!$H$14*(denatran!G657 + denatran!F657)</f>
        <v>13060.512754158</v>
      </c>
      <c r="P657" s="0" t="n">
        <f aca="false">metadata!$H$15*(denatran!G657 + denatran!F657)</f>
        <v>14503.0865670704</v>
      </c>
      <c r="Q657" s="0" t="n">
        <f aca="false">metadata!$H$16*(denatran!L657 + denatran!O657)</f>
        <v>8093.92184358694</v>
      </c>
      <c r="R657" s="0" t="n">
        <f aca="false">metadata!$H$17*(denatran!L657 + denatran!O657)</f>
        <v>1958.02581943436</v>
      </c>
      <c r="S657" s="0" t="n">
        <f aca="false">metadata!$H$18*(denatran!L657 + denatran!O657)</f>
        <v>3665.05233697868</v>
      </c>
      <c r="T657" s="0" t="n">
        <f aca="false">metadata!$H$19*(denatran!M657 + denatran!N657)</f>
        <v>127731.834393586</v>
      </c>
      <c r="U657" s="0" t="n">
        <f aca="false">metadata!$H$20*(denatran!M657 + denatran!N657)</f>
        <v>18247.4049133694</v>
      </c>
      <c r="V657" s="0" t="n">
        <f aca="false">metadata!$H$21*(denatran!M657 + denatran!N657)</f>
        <v>6082.46830445646</v>
      </c>
      <c r="W657" s="0" t="n">
        <f aca="false">IF(B657&lt;2010, 0, metadata!$H$22*(denatran!M657 + denatran!N657))</f>
        <v>0</v>
      </c>
      <c r="X657" s="0" t="n">
        <f aca="false">IF(B657&lt;2010, 0, metadata!$H$23*(denatran!M657 + denatran!N657))</f>
        <v>0</v>
      </c>
      <c r="Y657" s="0" t="n">
        <f aca="false">IF(B657&lt;2010, 0, metadata!$H$24*(denatran!M657 + denatran!N657))</f>
        <v>0</v>
      </c>
      <c r="Z657" s="0" t="n">
        <f aca="false">IF(B657&lt;2010, 0, metadata!$H$25*(denatran!M657 + denatran!N657))</f>
        <v>0</v>
      </c>
      <c r="AA657" s="0" t="n">
        <f aca="false">IF(B657&lt;2010, 0, metadata!$H$26*(denatran!M657 + denatran!N657))</f>
        <v>0</v>
      </c>
      <c r="AB657" s="0" t="n">
        <f aca="false">IF(B657&lt;2010, 0, metadata!$H$27*(denatran!M657 + denatran!N657))</f>
        <v>0</v>
      </c>
    </row>
    <row r="658" customFormat="false" ht="12.8" hidden="false" customHeight="false" outlineLevel="0" collapsed="false">
      <c r="A658" s="0" t="str">
        <f aca="false">denatran!A658</f>
        <v>PERNAMBUCO</v>
      </c>
      <c r="B658" s="0" t="n">
        <f aca="false">denatran!B658</f>
        <v>2002</v>
      </c>
      <c r="C658" s="0" t="n">
        <f aca="false">metadata!$H$2*denatran!$D658</f>
        <v>132740.816969059</v>
      </c>
      <c r="D658" s="0" t="n">
        <f aca="false">IF(B658&gt;2006, 0, metadata!$H$3*denatran!D658)</f>
        <v>10103.4125359131</v>
      </c>
      <c r="E658" s="0" t="n">
        <f aca="false">IF(B658&lt;2003, 0, metadata!$H$4*denatran!D658)</f>
        <v>0</v>
      </c>
      <c r="F658" s="0" t="n">
        <f aca="false">IF(B658&lt;2003, 0, metadata!$H$5*denatran!D658)</f>
        <v>0</v>
      </c>
      <c r="G658" s="0" t="n">
        <f aca="false">IF(B658&lt;2003, 0, metadata!$H$6*(denatran!H658 + denatran!I658 + denatran!X658))</f>
        <v>0</v>
      </c>
      <c r="H658" s="0" t="n">
        <f aca="false">IF(B658&gt;2006, 0, metadata!$H$7*(denatran!H658 + denatran!I658 + denatran!X658))</f>
        <v>960.634933253307</v>
      </c>
      <c r="I658" s="0" t="n">
        <f aca="false">IF(B658&lt;2003, 0, metadata!$H$8*(denatran!H658 + denatran!I658 + denatran!X658))</f>
        <v>0</v>
      </c>
      <c r="J658" s="0" t="n">
        <f aca="false">IF(B658&lt;2003, 0, metadata!$H$9*(denatran!H658 + denatran!I658 + denatran!X658))</f>
        <v>0</v>
      </c>
      <c r="K658" s="0" t="n">
        <f aca="false">metadata!$H$10*(denatran!H658 + denatran!I658 + denatran!X658)</f>
        <v>21116.929500675</v>
      </c>
      <c r="L658" s="5" t="n">
        <f aca="false">metadata!$H$11*(denatran!G658 + denatran!F658)</f>
        <v>3598.38939043251</v>
      </c>
      <c r="M658" s="0" t="n">
        <f aca="false">metadata!$H$12*(denatran!G658 + denatran!F658)</f>
        <v>11906.3207137547</v>
      </c>
      <c r="N658" s="0" t="n">
        <f aca="false">metadata!$H$13*(denatran!G658 + denatran!F658)</f>
        <v>6788.53977223577</v>
      </c>
      <c r="O658" s="0" t="n">
        <f aca="false">metadata!$H$14*(denatran!G658 + denatran!F658)</f>
        <v>12522.3111659024</v>
      </c>
      <c r="P658" s="0" t="n">
        <f aca="false">metadata!$H$15*(denatran!G658 + denatran!F658)</f>
        <v>13905.4389576746</v>
      </c>
      <c r="Q658" s="0" t="n">
        <f aca="false">metadata!$H$16*(denatran!L658 + denatran!O658)</f>
        <v>7719.23055754206</v>
      </c>
      <c r="R658" s="0" t="n">
        <f aca="false">metadata!$H$17*(denatran!L658 + denatran!O658)</f>
        <v>1867.38308448205</v>
      </c>
      <c r="S658" s="0" t="n">
        <f aca="false">metadata!$H$18*(denatran!L658 + denatran!O658)</f>
        <v>3495.38635797588</v>
      </c>
      <c r="T658" s="0" t="n">
        <f aca="false">metadata!$H$19*(denatran!M658 + denatran!N658)</f>
        <v>111954.726591016</v>
      </c>
      <c r="U658" s="0" t="n">
        <f aca="false">metadata!$H$20*(denatran!M658 + denatran!N658)</f>
        <v>15993.5323701451</v>
      </c>
      <c r="V658" s="0" t="n">
        <f aca="false">metadata!$H$21*(denatran!M658 + denatran!N658)</f>
        <v>5331.17745671504</v>
      </c>
      <c r="W658" s="0" t="n">
        <f aca="false">IF(B658&lt;2010, 0, metadata!$H$22*(denatran!M658 + denatran!N658))</f>
        <v>0</v>
      </c>
      <c r="X658" s="0" t="n">
        <f aca="false">IF(B658&lt;2010, 0, metadata!$H$23*(denatran!M658 + denatran!N658))</f>
        <v>0</v>
      </c>
      <c r="Y658" s="0" t="n">
        <f aca="false">IF(B658&lt;2010, 0, metadata!$H$24*(denatran!M658 + denatran!N658))</f>
        <v>0</v>
      </c>
      <c r="Z658" s="0" t="n">
        <f aca="false">IF(B658&lt;2010, 0, metadata!$H$25*(denatran!M658 + denatran!N658))</f>
        <v>0</v>
      </c>
      <c r="AA658" s="0" t="n">
        <f aca="false">IF(B658&lt;2010, 0, metadata!$H$26*(denatran!M658 + denatran!N658))</f>
        <v>0</v>
      </c>
      <c r="AB658" s="0" t="n">
        <f aca="false">IF(B658&lt;2010, 0, metadata!$H$27*(denatran!M658 + denatran!N658))</f>
        <v>0</v>
      </c>
    </row>
    <row r="659" customFormat="false" ht="12.8" hidden="false" customHeight="false" outlineLevel="0" collapsed="false">
      <c r="A659" s="0" t="str">
        <f aca="false">denatran!A659</f>
        <v>PERNAMBUCO</v>
      </c>
      <c r="B659" s="0" t="n">
        <f aca="false">denatran!B659</f>
        <v>2001</v>
      </c>
      <c r="C659" s="0" t="n">
        <f aca="false">metadata!$H$2*denatran!$D659</f>
        <v>125243.584164626</v>
      </c>
      <c r="D659" s="0" t="n">
        <f aca="false">IF(B659&gt;2006, 0, metadata!$H$3*denatran!D659)</f>
        <v>9532.76940118975</v>
      </c>
      <c r="E659" s="0" t="n">
        <f aca="false">IF(B659&lt;2003, 0, metadata!$H$4*denatran!D659)</f>
        <v>0</v>
      </c>
      <c r="F659" s="0" t="n">
        <f aca="false">IF(B659&lt;2003, 0, metadata!$H$5*denatran!D659)</f>
        <v>0</v>
      </c>
      <c r="G659" s="0" t="n">
        <f aca="false">IF(B659&lt;2003, 0, metadata!$H$6*(denatran!H659 + denatran!I659 + denatran!X659))</f>
        <v>0</v>
      </c>
      <c r="H659" s="0" t="n">
        <f aca="false">IF(B659&gt;2006, 0, metadata!$H$7*(denatran!H659 + denatran!I659 + denatran!X659))</f>
        <v>911.883739627858</v>
      </c>
      <c r="I659" s="0" t="n">
        <f aca="false">IF(B659&lt;2003, 0, metadata!$H$8*(denatran!H659 + denatran!I659 + denatran!X659))</f>
        <v>0</v>
      </c>
      <c r="J659" s="0" t="n">
        <f aca="false">IF(B659&lt;2003, 0, metadata!$H$9*(denatran!H659 + denatran!I659 + denatran!X659))</f>
        <v>0</v>
      </c>
      <c r="K659" s="0" t="n">
        <f aca="false">metadata!$H$10*(denatran!H659 + denatran!I659 + denatran!X659)</f>
        <v>20045.2679534773</v>
      </c>
      <c r="L659" s="5" t="n">
        <f aca="false">metadata!$H$11*(denatran!G659 + denatran!F659)</f>
        <v>3415.22390351162</v>
      </c>
      <c r="M659" s="0" t="n">
        <f aca="false">metadata!$H$12*(denatran!G659 + denatran!F659)</f>
        <v>11300.2642828499</v>
      </c>
      <c r="N659" s="0" t="n">
        <f aca="false">metadata!$H$13*(denatran!G659 + denatran!F659)</f>
        <v>6442.98901106205</v>
      </c>
      <c r="O659" s="0" t="n">
        <f aca="false">metadata!$H$14*(denatran!G659 + denatran!F659)</f>
        <v>11884.8995427535</v>
      </c>
      <c r="P659" s="0" t="n">
        <f aca="false">metadata!$H$15*(denatran!G659 + denatran!F659)</f>
        <v>13197.6232598229</v>
      </c>
      <c r="Q659" s="0" t="n">
        <f aca="false">metadata!$H$16*(denatran!L659 + denatran!O659)</f>
        <v>7263.70036411426</v>
      </c>
      <c r="R659" s="0" t="n">
        <f aca="false">metadata!$H$17*(denatran!L659 + denatran!O659)</f>
        <v>1757.18435789437</v>
      </c>
      <c r="S659" s="0" t="n">
        <f aca="false">metadata!$H$18*(denatran!L659 + denatran!O659)</f>
        <v>3289.11527799137</v>
      </c>
      <c r="T659" s="0" t="n">
        <f aca="false">metadata!$H$19*(denatran!M659 + denatran!N659)</f>
        <v>93637.6697903289</v>
      </c>
      <c r="U659" s="0" t="n">
        <f aca="false">metadata!$H$20*(denatran!M659 + denatran!N659)</f>
        <v>13376.809970047</v>
      </c>
      <c r="V659" s="0" t="n">
        <f aca="false">metadata!$H$21*(denatran!M659 + denatran!N659)</f>
        <v>4458.93665668233</v>
      </c>
      <c r="W659" s="0" t="n">
        <f aca="false">IF(B659&lt;2010, 0, metadata!$H$22*(denatran!M659 + denatran!N659))</f>
        <v>0</v>
      </c>
      <c r="X659" s="0" t="n">
        <f aca="false">IF(B659&lt;2010, 0, metadata!$H$23*(denatran!M659 + denatran!N659))</f>
        <v>0</v>
      </c>
      <c r="Y659" s="0" t="n">
        <f aca="false">IF(B659&lt;2010, 0, metadata!$H$24*(denatran!M659 + denatran!N659))</f>
        <v>0</v>
      </c>
      <c r="Z659" s="0" t="n">
        <f aca="false">IF(B659&lt;2010, 0, metadata!$H$25*(denatran!M659 + denatran!N659))</f>
        <v>0</v>
      </c>
      <c r="AA659" s="0" t="n">
        <f aca="false">IF(B659&lt;2010, 0, metadata!$H$26*(denatran!M659 + denatran!N659))</f>
        <v>0</v>
      </c>
      <c r="AB659" s="0" t="n">
        <f aca="false">IF(B659&lt;2010, 0, metadata!$H$27*(denatran!M659 + denatran!N659))</f>
        <v>0</v>
      </c>
    </row>
    <row r="660" customFormat="false" ht="12.8" hidden="false" customHeight="false" outlineLevel="0" collapsed="false">
      <c r="A660" s="0" t="str">
        <f aca="false">denatran!A660</f>
        <v>PERNAMBUCO</v>
      </c>
      <c r="B660" s="0" t="n">
        <f aca="false">denatran!B660</f>
        <v>2000</v>
      </c>
      <c r="C660" s="0" t="n">
        <f aca="false">metadata!$H$2*denatran!$D660</f>
        <v>408191.067095242</v>
      </c>
      <c r="D660" s="0" t="n">
        <f aca="false">IF(B660&gt;2006, 0, metadata!$H$3*denatran!D660)</f>
        <v>31068.9872075983</v>
      </c>
      <c r="E660" s="0" t="n">
        <f aca="false">IF(B660&lt;2003, 0, metadata!$H$4*denatran!D660)</f>
        <v>0</v>
      </c>
      <c r="F660" s="0" t="n">
        <f aca="false">IF(B660&lt;2003, 0, metadata!$H$5*denatran!D660)</f>
        <v>0</v>
      </c>
      <c r="G660" s="0" t="n">
        <f aca="false">IF(B660&lt;2003, 0, metadata!$H$6*(denatran!H660 + denatran!I660 + denatran!X660))</f>
        <v>0</v>
      </c>
      <c r="H660" s="0" t="n">
        <f aca="false">IF(B660&gt;2006, 0, metadata!$H$7*(denatran!H660 + denatran!I660 + denatran!X660))</f>
        <v>2615.67885212931</v>
      </c>
      <c r="I660" s="0" t="n">
        <f aca="false">IF(B660&lt;2003, 0, metadata!$H$8*(denatran!H660 + denatran!I660 + denatran!X660))</f>
        <v>0</v>
      </c>
      <c r="J660" s="0" t="n">
        <f aca="false">IF(B660&lt;2003, 0, metadata!$H$9*(denatran!H660 + denatran!I660 + denatran!X660))</f>
        <v>0</v>
      </c>
      <c r="K660" s="0" t="n">
        <f aca="false">metadata!$H$10*(denatran!H660 + denatran!I660 + denatran!X660)</f>
        <v>57498.5397728153</v>
      </c>
      <c r="L660" s="5" t="n">
        <f aca="false">metadata!$H$11*(denatran!G660 + denatran!F660)</f>
        <v>12764.566440953</v>
      </c>
      <c r="M660" s="0" t="n">
        <f aca="false">metadata!$H$12*(denatran!G660 + denatran!F660)</f>
        <v>42235.2906614558</v>
      </c>
      <c r="N660" s="0" t="n">
        <f aca="false">metadata!$H$13*(denatran!G660 + denatran!F660)</f>
        <v>24080.9866742465</v>
      </c>
      <c r="O660" s="0" t="n">
        <f aca="false">metadata!$H$14*(denatran!G660 + denatran!F660)</f>
        <v>44420.3935506371</v>
      </c>
      <c r="P660" s="0" t="n">
        <f aca="false">metadata!$H$15*(denatran!G660 + denatran!F660)</f>
        <v>49326.7626727076</v>
      </c>
      <c r="Q660" s="0" t="n">
        <f aca="false">metadata!$H$16*(denatran!L660 + denatran!O660)</f>
        <v>14612.9601557506</v>
      </c>
      <c r="R660" s="0" t="n">
        <f aca="false">metadata!$H$17*(denatran!L660 + denatran!O660)</f>
        <v>3535.06666314005</v>
      </c>
      <c r="S660" s="0" t="n">
        <f aca="false">metadata!$H$18*(denatran!L660 + denatran!O660)</f>
        <v>6616.97318110936</v>
      </c>
      <c r="T660" s="0" t="n">
        <f aca="false">metadata!$H$19*(denatran!M660 + denatran!N660)</f>
        <v>170217.922397994</v>
      </c>
      <c r="U660" s="0" t="n">
        <f aca="false">metadata!$H$20*(denatran!M660 + denatran!N660)</f>
        <v>24316.8460568562</v>
      </c>
      <c r="V660" s="0" t="n">
        <f aca="false">metadata!$H$21*(denatran!M660 + denatran!N660)</f>
        <v>8105.6153522854</v>
      </c>
      <c r="W660" s="0" t="n">
        <f aca="false">IF(B660&lt;2010, 0, metadata!$H$22*(denatran!M660 + denatran!N660))</f>
        <v>0</v>
      </c>
      <c r="X660" s="0" t="n">
        <f aca="false">IF(B660&lt;2010, 0, metadata!$H$23*(denatran!M660 + denatran!N660))</f>
        <v>0</v>
      </c>
      <c r="Y660" s="0" t="n">
        <f aca="false">IF(B660&lt;2010, 0, metadata!$H$24*(denatran!M660 + denatran!N660))</f>
        <v>0</v>
      </c>
      <c r="Z660" s="0" t="n">
        <f aca="false">IF(B660&lt;2010, 0, metadata!$H$25*(denatran!M660 + denatran!N660))</f>
        <v>0</v>
      </c>
      <c r="AA660" s="0" t="n">
        <f aca="false">IF(B660&lt;2010, 0, metadata!$H$26*(denatran!M660 + denatran!N660))</f>
        <v>0</v>
      </c>
      <c r="AB660" s="0" t="n">
        <f aca="false">IF(B660&lt;2010, 0, metadata!$H$27*(denatran!M660 + denatran!N660))</f>
        <v>0</v>
      </c>
    </row>
    <row r="661" customFormat="false" ht="12.8" hidden="false" customHeight="false" outlineLevel="0" collapsed="false">
      <c r="A661" s="0" t="str">
        <f aca="false">denatran!A661</f>
        <v>PERNAMBUCO</v>
      </c>
      <c r="B661" s="0" t="n">
        <f aca="false">denatran!B661</f>
        <v>1999</v>
      </c>
      <c r="C661" s="0" t="n">
        <f aca="false">metadata!$H$2*denatran!$D661</f>
        <v>112480.109183244</v>
      </c>
      <c r="D661" s="0" t="n">
        <f aca="false">IF(B661&gt;2006, 0, metadata!$H$3*denatran!D661)</f>
        <v>8561.29238249127</v>
      </c>
      <c r="E661" s="0" t="n">
        <f aca="false">IF(B661&lt;2003, 0, metadata!$H$4*denatran!D661)</f>
        <v>0</v>
      </c>
      <c r="F661" s="0" t="n">
        <f aca="false">IF(B661&lt;2003, 0, metadata!$H$5*denatran!D661)</f>
        <v>0</v>
      </c>
      <c r="G661" s="0" t="n">
        <f aca="false">IF(B661&lt;2003, 0, metadata!$H$6*(denatran!H661 + denatran!I661 + denatran!X661))</f>
        <v>0</v>
      </c>
      <c r="H661" s="0" t="n">
        <f aca="false">IF(B661&gt;2006, 0, metadata!$H$7*(denatran!H661 + denatran!I661 + denatran!X661))</f>
        <v>661.177873078256</v>
      </c>
      <c r="I661" s="0" t="n">
        <f aca="false">IF(B661&lt;2003, 0, metadata!$H$8*(denatran!H661 + denatran!I661 + denatran!X661))</f>
        <v>0</v>
      </c>
      <c r="J661" s="0" t="n">
        <f aca="false">IF(B661&lt;2003, 0, metadata!$H$9*(denatran!H661 + denatran!I661 + denatran!X661))</f>
        <v>0</v>
      </c>
      <c r="K661" s="0" t="n">
        <f aca="false">metadata!$H$10*(denatran!H661 + denatran!I661 + denatran!X661)</f>
        <v>14534.1857243475</v>
      </c>
      <c r="L661" s="5" t="n">
        <f aca="false">metadata!$H$11*(denatran!G661 + denatran!F661)</f>
        <v>2973.70645157086</v>
      </c>
      <c r="M661" s="0" t="n">
        <f aca="false">metadata!$H$12*(denatran!G661 + denatran!F661)</f>
        <v>9839.37503125764</v>
      </c>
      <c r="N661" s="0" t="n">
        <f aca="false">metadata!$H$13*(denatran!G661 + denatran!F661)</f>
        <v>5610.04447465218</v>
      </c>
      <c r="O661" s="0" t="n">
        <f aca="false">metadata!$H$14*(denatran!G661 + denatran!F661)</f>
        <v>10348.4291059857</v>
      </c>
      <c r="P661" s="0" t="n">
        <f aca="false">metadata!$H$15*(denatran!G661 + denatran!F661)</f>
        <v>11491.4449365336</v>
      </c>
      <c r="Q661" s="0" t="n">
        <f aca="false">metadata!$H$16*(denatran!L661 + denatran!O661)</f>
        <v>5573.16408928182</v>
      </c>
      <c r="R661" s="0" t="n">
        <f aca="false">metadata!$H$17*(denatran!L661 + denatran!O661)</f>
        <v>1348.22146712529</v>
      </c>
      <c r="S661" s="0" t="n">
        <f aca="false">metadata!$H$18*(denatran!L661 + denatran!O661)</f>
        <v>2523.61444359289</v>
      </c>
      <c r="T661" s="0" t="n">
        <f aca="false">metadata!$H$19*(denatran!M661 + denatran!N661)</f>
        <v>58558.6518177687</v>
      </c>
      <c r="U661" s="0" t="n">
        <f aca="false">metadata!$H$20*(denatran!M661 + denatran!N661)</f>
        <v>8365.52168825267</v>
      </c>
      <c r="V661" s="0" t="n">
        <f aca="false">metadata!$H$21*(denatran!M661 + denatran!N661)</f>
        <v>2788.50722941756</v>
      </c>
      <c r="W661" s="0" t="n">
        <f aca="false">IF(B661&lt;2010, 0, metadata!$H$22*(denatran!M661 + denatran!N661))</f>
        <v>0</v>
      </c>
      <c r="X661" s="0" t="n">
        <f aca="false">IF(B661&lt;2010, 0, metadata!$H$23*(denatran!M661 + denatran!N661))</f>
        <v>0</v>
      </c>
      <c r="Y661" s="0" t="n">
        <f aca="false">IF(B661&lt;2010, 0, metadata!$H$24*(denatran!M661 + denatran!N661))</f>
        <v>0</v>
      </c>
      <c r="Z661" s="0" t="n">
        <f aca="false">IF(B661&lt;2010, 0, metadata!$H$25*(denatran!M661 + denatran!N661))</f>
        <v>0</v>
      </c>
      <c r="AA661" s="0" t="n">
        <f aca="false">IF(B661&lt;2010, 0, metadata!$H$26*(denatran!M661 + denatran!N661))</f>
        <v>0</v>
      </c>
      <c r="AB661" s="0" t="n">
        <f aca="false">IF(B661&lt;2010, 0, metadata!$H$27*(denatran!M661 + denatran!N661))</f>
        <v>0</v>
      </c>
    </row>
    <row r="662" customFormat="false" ht="12.8" hidden="false" customHeight="false" outlineLevel="0" collapsed="false">
      <c r="A662" s="0" t="str">
        <f aca="false">denatran!A662</f>
        <v>PERNAMBUCO</v>
      </c>
      <c r="B662" s="0" t="n">
        <f aca="false">denatran!B662</f>
        <v>1998</v>
      </c>
      <c r="C662" s="0" t="n">
        <f aca="false">metadata!$H$2*denatran!$D662</f>
        <v>103653.814369466</v>
      </c>
      <c r="D662" s="0" t="n">
        <f aca="false">IF(B662&gt;2006, 0, metadata!$H$3*denatran!D662)</f>
        <v>7889.48924233144</v>
      </c>
      <c r="E662" s="0" t="n">
        <f aca="false">IF(B662&lt;2003, 0, metadata!$H$4*denatran!D662)</f>
        <v>0</v>
      </c>
      <c r="F662" s="0" t="n">
        <f aca="false">IF(B662&lt;2003, 0, metadata!$H$5*denatran!D662)</f>
        <v>0</v>
      </c>
      <c r="G662" s="0" t="n">
        <f aca="false">IF(B662&lt;2003, 0, metadata!$H$6*(denatran!H662 + denatran!I662 + denatran!X662))</f>
        <v>0</v>
      </c>
      <c r="H662" s="0" t="n">
        <f aca="false">IF(B662&gt;2006, 0, metadata!$H$7*(denatran!H662 + denatran!I662 + denatran!X662))</f>
        <v>561.27053564015</v>
      </c>
      <c r="I662" s="0" t="n">
        <f aca="false">IF(B662&lt;2003, 0, metadata!$H$8*(denatran!H662 + denatran!I662 + denatran!X662))</f>
        <v>0</v>
      </c>
      <c r="J662" s="0" t="n">
        <f aca="false">IF(B662&lt;2003, 0, metadata!$H$9*(denatran!H662 + denatran!I662 + denatran!X662))</f>
        <v>0</v>
      </c>
      <c r="K662" s="0" t="n">
        <f aca="false">metadata!$H$10*(denatran!H662 + denatran!I662 + denatran!X662)</f>
        <v>12337.9963830587</v>
      </c>
      <c r="L662" s="5" t="n">
        <f aca="false">metadata!$H$11*(denatran!G662 + denatran!F662)</f>
        <v>2692.82808594177</v>
      </c>
      <c r="M662" s="0" t="n">
        <f aca="false">metadata!$H$12*(denatran!G662 + denatran!F662)</f>
        <v>8910.00704467262</v>
      </c>
      <c r="N662" s="0" t="n">
        <f aca="false">metadata!$H$13*(denatran!G662 + denatran!F662)</f>
        <v>5080.15352919103</v>
      </c>
      <c r="O662" s="0" t="n">
        <f aca="false">metadata!$H$14*(denatran!G662 + denatran!F662)</f>
        <v>9370.97894355213</v>
      </c>
      <c r="P662" s="0" t="n">
        <f aca="false">metadata!$H$15*(denatran!G662 + denatran!F662)</f>
        <v>10406.0323966424</v>
      </c>
      <c r="Q662" s="0" t="n">
        <f aca="false">metadata!$H$16*(denatran!L662 + denatran!O662)</f>
        <v>4659.15337733925</v>
      </c>
      <c r="R662" s="0" t="n">
        <f aca="false">metadata!$H$17*(denatran!L662 + denatran!O662)</f>
        <v>1127.11029162745</v>
      </c>
      <c r="S662" s="0" t="n">
        <f aca="false">metadata!$H$18*(denatran!L662 + denatran!O662)</f>
        <v>2109.73633103329</v>
      </c>
      <c r="T662" s="0" t="n">
        <f aca="false">metadata!$H$19*(denatran!M662 + denatran!N662)</f>
        <v>44743.9555436628</v>
      </c>
      <c r="U662" s="0" t="n">
        <f aca="false">metadata!$H$20*(denatran!M662 + denatran!N662)</f>
        <v>6391.99364909468</v>
      </c>
      <c r="V662" s="0" t="n">
        <f aca="false">metadata!$H$21*(denatran!M662 + denatran!N662)</f>
        <v>2130.66454969823</v>
      </c>
      <c r="W662" s="0" t="n">
        <f aca="false">IF(B662&lt;2010, 0, metadata!$H$22*(denatran!M662 + denatran!N662))</f>
        <v>0</v>
      </c>
      <c r="X662" s="0" t="n">
        <f aca="false">IF(B662&lt;2010, 0, metadata!$H$23*(denatran!M662 + denatran!N662))</f>
        <v>0</v>
      </c>
      <c r="Y662" s="0" t="n">
        <f aca="false">IF(B662&lt;2010, 0, metadata!$H$24*(denatran!M662 + denatran!N662))</f>
        <v>0</v>
      </c>
      <c r="Z662" s="0" t="n">
        <f aca="false">IF(B662&lt;2010, 0, metadata!$H$25*(denatran!M662 + denatran!N662))</f>
        <v>0</v>
      </c>
      <c r="AA662" s="0" t="n">
        <f aca="false">IF(B662&lt;2010, 0, metadata!$H$26*(denatran!M662 + denatran!N662))</f>
        <v>0</v>
      </c>
      <c r="AB662" s="0" t="n">
        <f aca="false">IF(B662&lt;2010, 0, metadata!$H$27*(denatran!M662 + denatran!N662))</f>
        <v>0</v>
      </c>
    </row>
    <row r="663" customFormat="false" ht="12.8" hidden="false" customHeight="false" outlineLevel="0" collapsed="false">
      <c r="A663" s="0" t="str">
        <f aca="false">denatran!A663</f>
        <v>PERNAMBUCO</v>
      </c>
      <c r="B663" s="0" t="n">
        <f aca="false">denatran!B663</f>
        <v>1997</v>
      </c>
      <c r="C663" s="0" t="n">
        <f aca="false">metadata!$H$2*denatran!$D663</f>
        <v>93090.5358170856</v>
      </c>
      <c r="D663" s="0" t="n">
        <f aca="false">IF(B663&gt;2006, 0, metadata!$H$3*denatran!D663)</f>
        <v>7085.4776098632</v>
      </c>
      <c r="E663" s="0" t="n">
        <f aca="false">IF(B663&lt;2003, 0, metadata!$H$4*denatran!D663)</f>
        <v>0</v>
      </c>
      <c r="F663" s="0" t="n">
        <f aca="false">IF(B663&lt;2003, 0, metadata!$H$5*denatran!D663)</f>
        <v>0</v>
      </c>
      <c r="G663" s="0" t="n">
        <f aca="false">IF(B663&lt;2003, 0, metadata!$H$6*(denatran!H663 + denatran!I663 + denatran!X663))</f>
        <v>0</v>
      </c>
      <c r="H663" s="0" t="n">
        <f aca="false">IF(B663&gt;2006, 0, metadata!$H$7*(denatran!H663 + denatran!I663 + denatran!X663))</f>
        <v>504.071897584462</v>
      </c>
      <c r="I663" s="0" t="n">
        <f aca="false">IF(B663&lt;2003, 0, metadata!$H$8*(denatran!H663 + denatran!I663 + denatran!X663))</f>
        <v>0</v>
      </c>
      <c r="J663" s="0" t="n">
        <f aca="false">IF(B663&lt;2003, 0, metadata!$H$9*(denatran!H663 + denatran!I663 + denatran!X663))</f>
        <v>0</v>
      </c>
      <c r="K663" s="0" t="n">
        <f aca="false">metadata!$H$10*(denatran!H663 + denatran!I663 + denatran!X663)</f>
        <v>11080.640892908</v>
      </c>
      <c r="L663" s="5" t="n">
        <f aca="false">metadata!$H$11*(denatran!G663 + denatran!F663)</f>
        <v>2418.40409741314</v>
      </c>
      <c r="M663" s="0" t="n">
        <f aca="false">metadata!$H$12*(denatran!G663 + denatran!F663)</f>
        <v>8001.99524704531</v>
      </c>
      <c r="N663" s="0" t="n">
        <f aca="false">metadata!$H$13*(denatran!G663 + denatran!F663)</f>
        <v>4562.43908574157</v>
      </c>
      <c r="O663" s="0" t="n">
        <f aca="false">metadata!$H$14*(denatran!G663 + denatran!F663)</f>
        <v>8415.98986291498</v>
      </c>
      <c r="P663" s="0" t="n">
        <f aca="false">metadata!$H$15*(denatran!G663 + denatran!F663)</f>
        <v>9345.56183413118</v>
      </c>
      <c r="Q663" s="0" t="n">
        <f aca="false">metadata!$H$16*(denatran!L663 + denatran!O663)</f>
        <v>4184.34272765422</v>
      </c>
      <c r="R663" s="0" t="n">
        <f aca="false">metadata!$H$17*(denatran!L663 + denatran!O663)</f>
        <v>1012.24736987064</v>
      </c>
      <c r="S663" s="0" t="n">
        <f aca="false">metadata!$H$18*(denatran!L663 + denatran!O663)</f>
        <v>1894.73476382279</v>
      </c>
      <c r="T663" s="0" t="n">
        <f aca="false">metadata!$H$19*(denatran!M663 + denatran!N663)</f>
        <v>40184.1342884765</v>
      </c>
      <c r="U663" s="0" t="n">
        <f aca="false">metadata!$H$20*(denatran!M663 + denatran!N663)</f>
        <v>5740.59061263949</v>
      </c>
      <c r="V663" s="0" t="n">
        <f aca="false">metadata!$H$21*(denatran!M663 + denatran!N663)</f>
        <v>1913.53020421316</v>
      </c>
      <c r="W663" s="0" t="n">
        <f aca="false">IF(B663&lt;2010, 0, metadata!$H$22*(denatran!M663 + denatran!N663))</f>
        <v>0</v>
      </c>
      <c r="X663" s="0" t="n">
        <f aca="false">IF(B663&lt;2010, 0, metadata!$H$23*(denatran!M663 + denatran!N663))</f>
        <v>0</v>
      </c>
      <c r="Y663" s="0" t="n">
        <f aca="false">IF(B663&lt;2010, 0, metadata!$H$24*(denatran!M663 + denatran!N663))</f>
        <v>0</v>
      </c>
      <c r="Z663" s="0" t="n">
        <f aca="false">IF(B663&lt;2010, 0, metadata!$H$25*(denatran!M663 + denatran!N663))</f>
        <v>0</v>
      </c>
      <c r="AA663" s="0" t="n">
        <f aca="false">IF(B663&lt;2010, 0, metadata!$H$26*(denatran!M663 + denatran!N663))</f>
        <v>0</v>
      </c>
      <c r="AB663" s="0" t="n">
        <f aca="false">IF(B663&lt;2010, 0, metadata!$H$27*(denatran!M663 + denatran!N663))</f>
        <v>0</v>
      </c>
    </row>
    <row r="664" customFormat="false" ht="12.8" hidden="false" customHeight="false" outlineLevel="0" collapsed="false">
      <c r="A664" s="0" t="str">
        <f aca="false">denatran!A664</f>
        <v>PERNAMBUCO</v>
      </c>
      <c r="B664" s="0" t="n">
        <f aca="false">denatran!B664</f>
        <v>1996</v>
      </c>
      <c r="C664" s="0" t="n">
        <f aca="false">metadata!$H$2*denatran!$D664</f>
        <v>83603.7526590519</v>
      </c>
      <c r="D664" s="0" t="n">
        <f aca="false">IF(B664&gt;2006, 0, metadata!$H$3*denatran!D664)</f>
        <v>6363.40216936995</v>
      </c>
      <c r="E664" s="0" t="n">
        <f aca="false">IF(B664&lt;2003, 0, metadata!$H$4*denatran!D664)</f>
        <v>0</v>
      </c>
      <c r="F664" s="0" t="n">
        <f aca="false">IF(B664&lt;2003, 0, metadata!$H$5*denatran!D664)</f>
        <v>0</v>
      </c>
      <c r="G664" s="0" t="n">
        <f aca="false">IF(B664&lt;2003, 0, metadata!$H$6*(denatran!H664 + denatran!I664 + denatran!X664))</f>
        <v>0</v>
      </c>
      <c r="H664" s="0" t="n">
        <f aca="false">IF(B664&gt;2006, 0, metadata!$H$7*(denatran!H664 + denatran!I664 + denatran!X664))</f>
        <v>452.702327665575</v>
      </c>
      <c r="I664" s="0" t="n">
        <f aca="false">IF(B664&lt;2003, 0, metadata!$H$8*(denatran!H664 + denatran!I664 + denatran!X664))</f>
        <v>0</v>
      </c>
      <c r="J664" s="0" t="n">
        <f aca="false">IF(B664&lt;2003, 0, metadata!$H$9*(denatran!H664 + denatran!I664 + denatran!X664))</f>
        <v>0</v>
      </c>
      <c r="K664" s="0" t="n">
        <f aca="false">metadata!$H$10*(denatran!H664 + denatran!I664 + denatran!X664)</f>
        <v>9951.42151007395</v>
      </c>
      <c r="L664" s="5" t="n">
        <f aca="false">metadata!$H$11*(denatran!G664 + denatran!F664)</f>
        <v>2171.94644133369</v>
      </c>
      <c r="M664" s="0" t="n">
        <f aca="false">metadata!$H$12*(denatran!G664 + denatran!F664)</f>
        <v>7186.51821628142</v>
      </c>
      <c r="N664" s="0" t="n">
        <f aca="false">metadata!$H$13*(denatran!G664 + denatran!F664)</f>
        <v>4097.48451331097</v>
      </c>
      <c r="O664" s="0" t="n">
        <f aca="false">metadata!$H$14*(denatran!G664 + denatran!F664)</f>
        <v>7558.32296703885</v>
      </c>
      <c r="P664" s="0" t="n">
        <f aca="false">metadata!$H$15*(denatran!G664 + denatran!F664)</f>
        <v>8393.16299108867</v>
      </c>
      <c r="Q664" s="0" t="n">
        <f aca="false">metadata!$H$16*(denatran!L664 + denatran!O664)</f>
        <v>3757.91965716992</v>
      </c>
      <c r="R664" s="0" t="n">
        <f aca="false">metadata!$H$17*(denatran!L664 + denatran!O664)</f>
        <v>909.090037968266</v>
      </c>
      <c r="S664" s="0" t="n">
        <f aca="false">metadata!$H$18*(denatran!L664 + denatran!O664)</f>
        <v>1701.64383692455</v>
      </c>
      <c r="T664" s="0" t="n">
        <f aca="false">metadata!$H$19*(denatran!M664 + denatran!N664)</f>
        <v>36089.0008246715</v>
      </c>
      <c r="U664" s="0" t="n">
        <f aca="false">metadata!$H$20*(denatran!M664 + denatran!N664)</f>
        <v>5155.57154638164</v>
      </c>
      <c r="V664" s="0" t="n">
        <f aca="false">metadata!$H$21*(denatran!M664 + denatran!N664)</f>
        <v>1718.52384879388</v>
      </c>
      <c r="W664" s="0" t="n">
        <f aca="false">IF(B664&lt;2010, 0, metadata!$H$22*(denatran!M664 + denatran!N664))</f>
        <v>0</v>
      </c>
      <c r="X664" s="0" t="n">
        <f aca="false">IF(B664&lt;2010, 0, metadata!$H$23*(denatran!M664 + denatran!N664))</f>
        <v>0</v>
      </c>
      <c r="Y664" s="0" t="n">
        <f aca="false">IF(B664&lt;2010, 0, metadata!$H$24*(denatran!M664 + denatran!N664))</f>
        <v>0</v>
      </c>
      <c r="Z664" s="0" t="n">
        <f aca="false">IF(B664&lt;2010, 0, metadata!$H$25*(denatran!M664 + denatran!N664))</f>
        <v>0</v>
      </c>
      <c r="AA664" s="0" t="n">
        <f aca="false">IF(B664&lt;2010, 0, metadata!$H$26*(denatran!M664 + denatran!N664))</f>
        <v>0</v>
      </c>
      <c r="AB664" s="0" t="n">
        <f aca="false">IF(B664&lt;2010, 0, metadata!$H$27*(denatran!M664 + denatran!N664))</f>
        <v>0</v>
      </c>
    </row>
    <row r="665" customFormat="false" ht="12.8" hidden="false" customHeight="false" outlineLevel="0" collapsed="false">
      <c r="A665" s="0" t="str">
        <f aca="false">denatran!A665</f>
        <v>PERNAMBUCO</v>
      </c>
      <c r="B665" s="0" t="n">
        <f aca="false">denatran!B665</f>
        <v>1995</v>
      </c>
      <c r="C665" s="0" t="n">
        <f aca="false">metadata!$H$2*denatran!$D665</f>
        <v>75083.7600979097</v>
      </c>
      <c r="D665" s="0" t="n">
        <f aca="false">IF(B665&gt;2006, 0, metadata!$H$3*denatran!D665)</f>
        <v>5714.91286808596</v>
      </c>
      <c r="E665" s="0" t="n">
        <f aca="false">IF(B665&lt;2003, 0, metadata!$H$4*denatran!D665)</f>
        <v>0</v>
      </c>
      <c r="F665" s="0" t="n">
        <f aca="false">IF(B665&lt;2003, 0, metadata!$H$5*denatran!D665)</f>
        <v>0</v>
      </c>
      <c r="G665" s="0" t="n">
        <f aca="false">IF(B665&lt;2003, 0, metadata!$H$6*(denatran!H665 + denatran!I665 + denatran!X665))</f>
        <v>0</v>
      </c>
      <c r="H665" s="0" t="n">
        <f aca="false">IF(B665&gt;2006, 0, metadata!$H$7*(denatran!H665 + denatran!I665 + denatran!X665))</f>
        <v>406.567790142458</v>
      </c>
      <c r="I665" s="0" t="n">
        <f aca="false">IF(B665&lt;2003, 0, metadata!$H$8*(denatran!H665 + denatran!I665 + denatran!X665))</f>
        <v>0</v>
      </c>
      <c r="J665" s="0" t="n">
        <f aca="false">IF(B665&lt;2003, 0, metadata!$H$9*(denatran!H665 + denatran!I665 + denatran!X665))</f>
        <v>0</v>
      </c>
      <c r="K665" s="0" t="n">
        <f aca="false">metadata!$H$10*(denatran!H665 + denatran!I665 + denatran!X665)</f>
        <v>8937.27998481982</v>
      </c>
      <c r="L665" s="5" t="n">
        <f aca="false">metadata!$H$11*(denatran!G665 + denatran!F665)</f>
        <v>1950.60509079853</v>
      </c>
      <c r="M665" s="0" t="n">
        <f aca="false">metadata!$H$12*(denatran!G665 + denatran!F665)</f>
        <v>6454.14580719912</v>
      </c>
      <c r="N665" s="0" t="n">
        <f aca="false">metadata!$H$13*(denatran!G665 + denatran!F665)</f>
        <v>3679.91309501381</v>
      </c>
      <c r="O665" s="0" t="n">
        <f aca="false">metadata!$H$14*(denatran!G665 + denatran!F665)</f>
        <v>6788.06022875603</v>
      </c>
      <c r="P665" s="0" t="n">
        <f aca="false">metadata!$H$15*(denatran!G665 + denatran!F665)</f>
        <v>7537.82236373482</v>
      </c>
      <c r="Q665" s="0" t="n">
        <f aca="false">metadata!$H$16*(denatran!L665 + denatran!O665)</f>
        <v>3374.95302581511</v>
      </c>
      <c r="R665" s="0" t="n">
        <f aca="false">metadata!$H$17*(denatran!L665 + denatran!O665)</f>
        <v>816.445388481238</v>
      </c>
      <c r="S665" s="0" t="n">
        <f aca="false">metadata!$H$18*(denatran!L665 + denatran!O665)</f>
        <v>1528.23065424799</v>
      </c>
      <c r="T665" s="0" t="n">
        <f aca="false">metadata!$H$19*(denatran!M665 + denatran!N665)</f>
        <v>32411.1991855609</v>
      </c>
      <c r="U665" s="0" t="n">
        <f aca="false">metadata!$H$20*(denatran!M665 + denatran!N665)</f>
        <v>4630.17131222298</v>
      </c>
      <c r="V665" s="0" t="n">
        <f aca="false">metadata!$H$21*(denatran!M665 + denatran!N665)</f>
        <v>1543.39043740766</v>
      </c>
      <c r="W665" s="0" t="n">
        <f aca="false">IF(B665&lt;2010, 0, metadata!$H$22*(denatran!M665 + denatran!N665))</f>
        <v>0</v>
      </c>
      <c r="X665" s="0" t="n">
        <f aca="false">IF(B665&lt;2010, 0, metadata!$H$23*(denatran!M665 + denatran!N665))</f>
        <v>0</v>
      </c>
      <c r="Y665" s="0" t="n">
        <f aca="false">IF(B665&lt;2010, 0, metadata!$H$24*(denatran!M665 + denatran!N665))</f>
        <v>0</v>
      </c>
      <c r="Z665" s="0" t="n">
        <f aca="false">IF(B665&lt;2010, 0, metadata!$H$25*(denatran!M665 + denatran!N665))</f>
        <v>0</v>
      </c>
      <c r="AA665" s="0" t="n">
        <f aca="false">IF(B665&lt;2010, 0, metadata!$H$26*(denatran!M665 + denatran!N665))</f>
        <v>0</v>
      </c>
      <c r="AB665" s="0" t="n">
        <f aca="false">IF(B665&lt;2010, 0, metadata!$H$27*(denatran!M665 + denatran!N665))</f>
        <v>0</v>
      </c>
    </row>
    <row r="666" customFormat="false" ht="12.8" hidden="false" customHeight="false" outlineLevel="0" collapsed="false">
      <c r="A666" s="0" t="str">
        <f aca="false">denatran!A666</f>
        <v>PERNAMBUCO</v>
      </c>
      <c r="B666" s="0" t="n">
        <f aca="false">denatran!B666</f>
        <v>1994</v>
      </c>
      <c r="C666" s="0" t="n">
        <f aca="false">metadata!$H$2*denatran!$D666</f>
        <v>67432.0332656751</v>
      </c>
      <c r="D666" s="0" t="n">
        <f aca="false">IF(B666&gt;2006, 0, metadata!$H$3*denatran!D666)</f>
        <v>5132.51060054377</v>
      </c>
      <c r="E666" s="0" t="n">
        <f aca="false">IF(B666&lt;2003, 0, metadata!$H$4*denatran!D666)</f>
        <v>0</v>
      </c>
      <c r="F666" s="0" t="n">
        <f aca="false">IF(B666&lt;2003, 0, metadata!$H$5*denatran!D666)</f>
        <v>0</v>
      </c>
      <c r="G666" s="0" t="n">
        <f aca="false">IF(B666&lt;2003, 0, metadata!$H$6*(denatran!H666 + denatran!I666 + denatran!X666))</f>
        <v>0</v>
      </c>
      <c r="H666" s="0" t="n">
        <f aca="false">IF(B666&gt;2006, 0, metadata!$H$7*(denatran!H666 + denatran!I666 + denatran!X666))</f>
        <v>365.134786988398</v>
      </c>
      <c r="I666" s="0" t="n">
        <f aca="false">IF(B666&lt;2003, 0, metadata!$H$8*(denatran!H666 + denatran!I666 + denatran!X666))</f>
        <v>0</v>
      </c>
      <c r="J666" s="0" t="n">
        <f aca="false">IF(B666&lt;2003, 0, metadata!$H$9*(denatran!H666 + denatran!I666 + denatran!X666))</f>
        <v>0</v>
      </c>
      <c r="K666" s="0" t="n">
        <f aca="false">metadata!$H$10*(denatran!H666 + denatran!I666 + denatran!X666)</f>
        <v>8026.48882335076</v>
      </c>
      <c r="L666" s="5" t="n">
        <f aca="false">metadata!$H$11*(denatran!G666 + denatran!F666)</f>
        <v>1751.82046289905</v>
      </c>
      <c r="M666" s="0" t="n">
        <f aca="false">metadata!$H$12*(denatran!G666 + denatran!F666)</f>
        <v>5796.40889328191</v>
      </c>
      <c r="N666" s="0" t="n">
        <f aca="false">metadata!$H$13*(denatran!G666 + denatran!F666)</f>
        <v>3304.89605094609</v>
      </c>
      <c r="O666" s="0" t="n">
        <f aca="false">metadata!$H$14*(denatran!G666 + denatran!F666)</f>
        <v>6096.2943592329</v>
      </c>
      <c r="P666" s="0" t="n">
        <f aca="false">metadata!$H$15*(denatran!G666 + denatran!F666)</f>
        <v>6769.64882578207</v>
      </c>
      <c r="Q666" s="0" t="n">
        <f aca="false">metadata!$H$16*(denatran!L666 + denatran!O666)</f>
        <v>3031.01422211793</v>
      </c>
      <c r="R666" s="0" t="n">
        <f aca="false">metadata!$H$17*(denatran!L666 + denatran!O666)</f>
        <v>733.242082227665</v>
      </c>
      <c r="S666" s="0" t="n">
        <f aca="false">metadata!$H$18*(denatran!L666 + denatran!O666)</f>
        <v>1372.48987238378</v>
      </c>
      <c r="T666" s="0" t="n">
        <f aca="false">metadata!$H$19*(denatran!M666 + denatran!N666)</f>
        <v>29108.1994137106</v>
      </c>
      <c r="U666" s="0" t="n">
        <f aca="false">metadata!$H$20*(denatran!M666 + denatran!N666)</f>
        <v>4158.31420195866</v>
      </c>
      <c r="V666" s="0" t="n">
        <f aca="false">metadata!$H$21*(denatran!M666 + denatran!N666)</f>
        <v>1386.10473398622</v>
      </c>
      <c r="W666" s="0" t="n">
        <f aca="false">IF(B666&lt;2010, 0, metadata!$H$22*(denatran!M666 + denatran!N666))</f>
        <v>0</v>
      </c>
      <c r="X666" s="0" t="n">
        <f aca="false">IF(B666&lt;2010, 0, metadata!$H$23*(denatran!M666 + denatran!N666))</f>
        <v>0</v>
      </c>
      <c r="Y666" s="0" t="n">
        <f aca="false">IF(B666&lt;2010, 0, metadata!$H$24*(denatran!M666 + denatran!N666))</f>
        <v>0</v>
      </c>
      <c r="Z666" s="0" t="n">
        <f aca="false">IF(B666&lt;2010, 0, metadata!$H$25*(denatran!M666 + denatran!N666))</f>
        <v>0</v>
      </c>
      <c r="AA666" s="0" t="n">
        <f aca="false">IF(B666&lt;2010, 0, metadata!$H$26*(denatran!M666 + denatran!N666))</f>
        <v>0</v>
      </c>
      <c r="AB666" s="0" t="n">
        <f aca="false">IF(B666&lt;2010, 0, metadata!$H$27*(denatran!M666 + denatran!N666))</f>
        <v>0</v>
      </c>
    </row>
    <row r="667" customFormat="false" ht="12.8" hidden="false" customHeight="false" outlineLevel="0" collapsed="false">
      <c r="A667" s="0" t="str">
        <f aca="false">denatran!A667</f>
        <v>PERNAMBUCO</v>
      </c>
      <c r="B667" s="0" t="n">
        <f aca="false">denatran!B667</f>
        <v>1993</v>
      </c>
      <c r="C667" s="0" t="n">
        <f aca="false">metadata!$H$2*denatran!$D667</f>
        <v>60560.0878860314</v>
      </c>
      <c r="D667" s="0" t="n">
        <f aca="false">IF(B667&gt;2006, 0, metadata!$H$3*denatran!D667)</f>
        <v>4609.46048920547</v>
      </c>
      <c r="E667" s="0" t="n">
        <f aca="false">IF(B667&lt;2003, 0, metadata!$H$4*denatran!D667)</f>
        <v>0</v>
      </c>
      <c r="F667" s="0" t="n">
        <f aca="false">IF(B667&lt;2003, 0, metadata!$H$5*denatran!D667)</f>
        <v>0</v>
      </c>
      <c r="G667" s="0" t="n">
        <f aca="false">IF(B667&lt;2003, 0, metadata!$H$6*(denatran!H667 + denatran!I667 + denatran!X667))</f>
        <v>0</v>
      </c>
      <c r="H667" s="0" t="n">
        <f aca="false">IF(B667&gt;2006, 0, metadata!$H$7*(denatran!H667 + denatran!I667 + denatran!X667))</f>
        <v>327.924188540236</v>
      </c>
      <c r="I667" s="0" t="n">
        <f aca="false">IF(B667&lt;2003, 0, metadata!$H$8*(denatran!H667 + denatran!I667 + denatran!X667))</f>
        <v>0</v>
      </c>
      <c r="J667" s="0" t="n">
        <f aca="false">IF(B667&lt;2003, 0, metadata!$H$9*(denatran!H667 + denatran!I667 + denatran!X667))</f>
        <v>0</v>
      </c>
      <c r="K667" s="0" t="n">
        <f aca="false">metadata!$H$10*(denatran!H667 + denatran!I667 + denatran!X667)</f>
        <v>7208.51567152436</v>
      </c>
      <c r="L667" s="5" t="n">
        <f aca="false">metadata!$H$11*(denatran!G667 + denatran!F667)</f>
        <v>1573.29381980416</v>
      </c>
      <c r="M667" s="0" t="n">
        <f aca="false">metadata!$H$12*(denatran!G667 + denatran!F667)</f>
        <v>5205.70143002364</v>
      </c>
      <c r="N667" s="0" t="n">
        <f aca="false">metadata!$H$13*(denatran!G667 + denatran!F667)</f>
        <v>2968.09669835913</v>
      </c>
      <c r="O667" s="0" t="n">
        <f aca="false">metadata!$H$14*(denatran!G667 + denatran!F667)</f>
        <v>5475.02580442271</v>
      </c>
      <c r="P667" s="0" t="n">
        <f aca="false">metadata!$H$15*(denatran!G667 + denatran!F667)</f>
        <v>6079.75924782945</v>
      </c>
      <c r="Q667" s="0" t="n">
        <f aca="false">metadata!$H$16*(denatran!L667 + denatran!O667)</f>
        <v>2722.12595091226</v>
      </c>
      <c r="R667" s="0" t="n">
        <f aca="false">metadata!$H$17*(denatran!L667 + denatran!O667)</f>
        <v>658.517959357569</v>
      </c>
      <c r="S667" s="0" t="n">
        <f aca="false">metadata!$H$18*(denatran!L667 + denatran!O667)</f>
        <v>1232.62051088944</v>
      </c>
      <c r="T667" s="0" t="n">
        <f aca="false">metadata!$H$19*(denatran!M667 + denatran!N667)</f>
        <v>26141.8057461387</v>
      </c>
      <c r="U667" s="0" t="n">
        <f aca="false">metadata!$H$20*(denatran!M667 + denatran!N667)</f>
        <v>3734.54367801982</v>
      </c>
      <c r="V667" s="0" t="n">
        <f aca="false">metadata!$H$21*(denatran!M667 + denatran!N667)</f>
        <v>1244.84789267327</v>
      </c>
      <c r="W667" s="0" t="n">
        <f aca="false">IF(B667&lt;2010, 0, metadata!$H$22*(denatran!M667 + denatran!N667))</f>
        <v>0</v>
      </c>
      <c r="X667" s="0" t="n">
        <f aca="false">IF(B667&lt;2010, 0, metadata!$H$23*(denatran!M667 + denatran!N667))</f>
        <v>0</v>
      </c>
      <c r="Y667" s="0" t="n">
        <f aca="false">IF(B667&lt;2010, 0, metadata!$H$24*(denatran!M667 + denatran!N667))</f>
        <v>0</v>
      </c>
      <c r="Z667" s="0" t="n">
        <f aca="false">IF(B667&lt;2010, 0, metadata!$H$25*(denatran!M667 + denatran!N667))</f>
        <v>0</v>
      </c>
      <c r="AA667" s="0" t="n">
        <f aca="false">IF(B667&lt;2010, 0, metadata!$H$26*(denatran!M667 + denatran!N667))</f>
        <v>0</v>
      </c>
      <c r="AB667" s="0" t="n">
        <f aca="false">IF(B667&lt;2010, 0, metadata!$H$27*(denatran!M667 + denatran!N667))</f>
        <v>0</v>
      </c>
    </row>
    <row r="668" customFormat="false" ht="12.8" hidden="false" customHeight="false" outlineLevel="0" collapsed="false">
      <c r="A668" s="0" t="str">
        <f aca="false">denatran!A668</f>
        <v>PERNAMBUCO</v>
      </c>
      <c r="B668" s="0" t="n">
        <f aca="false">denatran!B668</f>
        <v>1992</v>
      </c>
      <c r="C668" s="0" t="n">
        <f aca="false">metadata!$H$2*denatran!$D668</f>
        <v>54388.4570455438</v>
      </c>
      <c r="D668" s="0" t="n">
        <f aca="false">IF(B668&gt;2006, 0, metadata!$H$3*denatran!D668)</f>
        <v>4139.71400259657</v>
      </c>
      <c r="E668" s="0" t="n">
        <f aca="false">IF(B668&lt;2003, 0, metadata!$H$4*denatran!D668)</f>
        <v>0</v>
      </c>
      <c r="F668" s="0" t="n">
        <f aca="false">IF(B668&lt;2003, 0, metadata!$H$5*denatran!D668)</f>
        <v>0</v>
      </c>
      <c r="G668" s="0" t="n">
        <f aca="false">IF(B668&lt;2003, 0, metadata!$H$6*(denatran!H668 + denatran!I668 + denatran!X668))</f>
        <v>0</v>
      </c>
      <c r="H668" s="0" t="n">
        <f aca="false">IF(B668&gt;2006, 0, metadata!$H$7*(denatran!H668 + denatran!I668 + denatran!X668))</f>
        <v>294.505692861276</v>
      </c>
      <c r="I668" s="0" t="n">
        <f aca="false">IF(B668&lt;2003, 0, metadata!$H$8*(denatran!H668 + denatran!I668 + denatran!X668))</f>
        <v>0</v>
      </c>
      <c r="J668" s="0" t="n">
        <f aca="false">IF(B668&lt;2003, 0, metadata!$H$9*(denatran!H668 + denatran!I668 + denatran!X668))</f>
        <v>0</v>
      </c>
      <c r="K668" s="0" t="n">
        <f aca="false">metadata!$H$10*(denatran!H668 + denatran!I668 + denatran!X668)</f>
        <v>6473.90151911029</v>
      </c>
      <c r="L668" s="5" t="n">
        <f aca="false">metadata!$H$11*(denatran!G668 + denatran!F668)</f>
        <v>1412.96068624389</v>
      </c>
      <c r="M668" s="0" t="n">
        <f aca="false">metadata!$H$12*(denatran!G668 + denatran!F668)</f>
        <v>4675.19249892092</v>
      </c>
      <c r="N668" s="0" t="n">
        <f aca="false">metadata!$H$13*(denatran!G668 + denatran!F668)</f>
        <v>2665.62030242628</v>
      </c>
      <c r="O668" s="0" t="n">
        <f aca="false">metadata!$H$14*(denatran!G668 + denatran!F668)</f>
        <v>4917.0702385287</v>
      </c>
      <c r="P668" s="0" t="n">
        <f aca="false">metadata!$H$15*(denatran!G668 + denatran!F668)</f>
        <v>5460.17577319417</v>
      </c>
      <c r="Q668" s="0" t="n">
        <f aca="false">metadata!$H$16*(denatran!L668 + denatran!O668)</f>
        <v>2444.7162400486</v>
      </c>
      <c r="R668" s="0" t="n">
        <f aca="false">metadata!$H$17*(denatran!L668 + denatran!O668)</f>
        <v>591.408912973183</v>
      </c>
      <c r="S668" s="0" t="n">
        <f aca="false">metadata!$H$18*(denatran!L668 + denatran!O668)</f>
        <v>1107.00512582033</v>
      </c>
      <c r="T668" s="0" t="n">
        <f aca="false">metadata!$H$19*(denatran!M668 + denatran!N668)</f>
        <v>23477.714919974</v>
      </c>
      <c r="U668" s="0" t="n">
        <f aca="false">metadata!$H$20*(denatran!M668 + denatran!N668)</f>
        <v>3353.959274282</v>
      </c>
      <c r="V668" s="0" t="n">
        <f aca="false">metadata!$H$21*(denatran!M668 + denatran!N668)</f>
        <v>1117.98642476067</v>
      </c>
      <c r="W668" s="0" t="n">
        <f aca="false">IF(B668&lt;2010, 0, metadata!$H$22*(denatran!M668 + denatran!N668))</f>
        <v>0</v>
      </c>
      <c r="X668" s="0" t="n">
        <f aca="false">IF(B668&lt;2010, 0, metadata!$H$23*(denatran!M668 + denatran!N668))</f>
        <v>0</v>
      </c>
      <c r="Y668" s="0" t="n">
        <f aca="false">IF(B668&lt;2010, 0, metadata!$H$24*(denatran!M668 + denatran!N668))</f>
        <v>0</v>
      </c>
      <c r="Z668" s="0" t="n">
        <f aca="false">IF(B668&lt;2010, 0, metadata!$H$25*(denatran!M668 + denatran!N668))</f>
        <v>0</v>
      </c>
      <c r="AA668" s="0" t="n">
        <f aca="false">IF(B668&lt;2010, 0, metadata!$H$26*(denatran!M668 + denatran!N668))</f>
        <v>0</v>
      </c>
      <c r="AB668" s="0" t="n">
        <f aca="false">IF(B668&lt;2010, 0, metadata!$H$27*(denatran!M668 + denatran!N668))</f>
        <v>0</v>
      </c>
    </row>
    <row r="669" customFormat="false" ht="12.8" hidden="false" customHeight="false" outlineLevel="0" collapsed="false">
      <c r="A669" s="0" t="str">
        <f aca="false">denatran!A669</f>
        <v>PERNAMBUCO</v>
      </c>
      <c r="B669" s="0" t="n">
        <f aca="false">denatran!B669</f>
        <v>1991</v>
      </c>
      <c r="C669" s="0" t="n">
        <f aca="false">metadata!$H$2*denatran!$D669</f>
        <v>48845.7722413125</v>
      </c>
      <c r="D669" s="0" t="n">
        <f aca="false">IF(B669&gt;2006, 0, metadata!$H$3*denatran!D669)</f>
        <v>3717.83901031941</v>
      </c>
      <c r="E669" s="0" t="n">
        <f aca="false">IF(B669&lt;2003, 0, metadata!$H$4*denatran!D669)</f>
        <v>0</v>
      </c>
      <c r="F669" s="0" t="n">
        <f aca="false">IF(B669&lt;2003, 0, metadata!$H$5*denatran!D669)</f>
        <v>0</v>
      </c>
      <c r="G669" s="0" t="n">
        <f aca="false">IF(B669&lt;2003, 0, metadata!$H$6*(denatran!H669 + denatran!I669 + denatran!X669))</f>
        <v>0</v>
      </c>
      <c r="H669" s="0" t="n">
        <f aca="false">IF(B669&gt;2006, 0, metadata!$H$7*(denatran!H669 + denatran!I669 + denatran!X669))</f>
        <v>264.492849746148</v>
      </c>
      <c r="I669" s="0" t="n">
        <f aca="false">IF(B669&lt;2003, 0, metadata!$H$8*(denatran!H669 + denatran!I669 + denatran!X669))</f>
        <v>0</v>
      </c>
      <c r="J669" s="0" t="n">
        <f aca="false">IF(B669&lt;2003, 0, metadata!$H$9*(denatran!H669 + denatran!I669 + denatran!X669))</f>
        <v>0</v>
      </c>
      <c r="K669" s="0" t="n">
        <f aca="false">metadata!$H$10*(denatran!H669 + denatran!I669 + denatran!X669)</f>
        <v>5814.15131615795</v>
      </c>
      <c r="L669" s="5" t="n">
        <f aca="false">metadata!$H$11*(denatran!G669 + denatran!F669)</f>
        <v>1268.96697599648</v>
      </c>
      <c r="M669" s="0" t="n">
        <f aca="false">metadata!$H$12*(denatran!G669 + denatran!F669)</f>
        <v>4198.74731499291</v>
      </c>
      <c r="N669" s="0" t="n">
        <f aca="false">metadata!$H$13*(denatran!G669 + denatran!F669)</f>
        <v>2393.96903767839</v>
      </c>
      <c r="O669" s="0" t="n">
        <f aca="false">metadata!$H$14*(denatran!G669 + denatran!F669)</f>
        <v>4415.97548473547</v>
      </c>
      <c r="P669" s="0" t="n">
        <f aca="false">metadata!$H$15*(denatran!G669 + denatran!F669)</f>
        <v>4903.73356228218</v>
      </c>
      <c r="Q669" s="0" t="n">
        <f aca="false">metadata!$H$16*(denatran!L669 + denatran!O669)</f>
        <v>2195.57713424481</v>
      </c>
      <c r="R669" s="0" t="n">
        <f aca="false">metadata!$H$17*(denatran!L669 + denatran!O669)</f>
        <v>531.138896629854</v>
      </c>
      <c r="S669" s="0" t="n">
        <f aca="false">metadata!$H$18*(denatran!L669 + denatran!O669)</f>
        <v>994.191105669829</v>
      </c>
      <c r="T669" s="0" t="n">
        <f aca="false">metadata!$H$19*(denatran!M669 + denatran!N669)</f>
        <v>21085.1194908364</v>
      </c>
      <c r="U669" s="0" t="n">
        <f aca="false">metadata!$H$20*(denatran!M669 + denatran!N669)</f>
        <v>3012.15992726235</v>
      </c>
      <c r="V669" s="0" t="n">
        <f aca="false">metadata!$H$21*(denatran!M669 + denatran!N669)</f>
        <v>1004.05330908745</v>
      </c>
      <c r="W669" s="0" t="n">
        <f aca="false">IF(B669&lt;2010, 0, metadata!$H$22*(denatran!M669 + denatran!N669))</f>
        <v>0</v>
      </c>
      <c r="X669" s="0" t="n">
        <f aca="false">IF(B669&lt;2010, 0, metadata!$H$23*(denatran!M669 + denatran!N669))</f>
        <v>0</v>
      </c>
      <c r="Y669" s="0" t="n">
        <f aca="false">IF(B669&lt;2010, 0, metadata!$H$24*(denatran!M669 + denatran!N669))</f>
        <v>0</v>
      </c>
      <c r="Z669" s="0" t="n">
        <f aca="false">IF(B669&lt;2010, 0, metadata!$H$25*(denatran!M669 + denatran!N669))</f>
        <v>0</v>
      </c>
      <c r="AA669" s="0" t="n">
        <f aca="false">IF(B669&lt;2010, 0, metadata!$H$26*(denatran!M669 + denatran!N669))</f>
        <v>0</v>
      </c>
      <c r="AB669" s="0" t="n">
        <f aca="false">IF(B669&lt;2010, 0, metadata!$H$27*(denatran!M669 + denatran!N669))</f>
        <v>0</v>
      </c>
    </row>
    <row r="670" customFormat="false" ht="12.8" hidden="false" customHeight="false" outlineLevel="0" collapsed="false">
      <c r="A670" s="0" t="str">
        <f aca="false">denatran!A670</f>
        <v>PERNAMBUCO</v>
      </c>
      <c r="B670" s="0" t="n">
        <f aca="false">denatran!B670</f>
        <v>1990</v>
      </c>
      <c r="C670" s="0" t="n">
        <f aca="false">metadata!$H$2*denatran!$D670</f>
        <v>43867.9380783365</v>
      </c>
      <c r="D670" s="0" t="n">
        <f aca="false">IF(B670&gt;2006, 0, metadata!$H$3*denatran!D670)</f>
        <v>3338.95696610514</v>
      </c>
      <c r="E670" s="0" t="n">
        <f aca="false">IF(B670&lt;2003, 0, metadata!$H$4*denatran!D670)</f>
        <v>0</v>
      </c>
      <c r="F670" s="0" t="n">
        <f aca="false">IF(B670&lt;2003, 0, metadata!$H$5*denatran!D670)</f>
        <v>0</v>
      </c>
      <c r="G670" s="0" t="n">
        <f aca="false">IF(B670&lt;2003, 0, metadata!$H$6*(denatran!H670 + denatran!I670 + denatran!X670))</f>
        <v>0</v>
      </c>
      <c r="H670" s="0" t="n">
        <f aca="false">IF(B670&gt;2006, 0, metadata!$H$7*(denatran!H670 + denatran!I670 + denatran!X670))</f>
        <v>237.538591825424</v>
      </c>
      <c r="I670" s="0" t="n">
        <f aca="false">IF(B670&lt;2003, 0, metadata!$H$8*(denatran!H670 + denatran!I670 + denatran!X670))</f>
        <v>0</v>
      </c>
      <c r="J670" s="0" t="n">
        <f aca="false">IF(B670&lt;2003, 0, metadata!$H$9*(denatran!H670 + denatran!I670 + denatran!X670))</f>
        <v>0</v>
      </c>
      <c r="K670" s="0" t="n">
        <f aca="false">metadata!$H$10*(denatran!H670 + denatran!I670 + denatran!X670)</f>
        <v>5221.63573656383</v>
      </c>
      <c r="L670" s="5" t="n">
        <f aca="false">metadata!$H$11*(denatran!G670 + denatran!F670)</f>
        <v>1139.6475513061</v>
      </c>
      <c r="M670" s="0" t="n">
        <f aca="false">metadata!$H$12*(denatran!G670 + denatran!F670)</f>
        <v>3770.85628436246</v>
      </c>
      <c r="N670" s="0" t="n">
        <f aca="false">metadata!$H$13*(denatran!G670 + denatran!F670)</f>
        <v>2150.00153928385</v>
      </c>
      <c r="O670" s="0" t="n">
        <f aca="false">metadata!$H$14*(denatran!G670 + denatran!F670)</f>
        <v>3965.94690248308</v>
      </c>
      <c r="P670" s="0" t="n">
        <f aca="false">metadata!$H$15*(denatran!G670 + denatran!F670)</f>
        <v>4403.99793865711</v>
      </c>
      <c r="Q670" s="0" t="n">
        <f aca="false">metadata!$H$16*(denatran!L670 + denatran!O670)</f>
        <v>1971.82759841396</v>
      </c>
      <c r="R670" s="0" t="n">
        <f aca="false">metadata!$H$17*(denatran!L670 + denatran!O670)</f>
        <v>477.010950164646</v>
      </c>
      <c r="S670" s="0" t="n">
        <f aca="false">metadata!$H$18*(denatran!L670 + denatran!O670)</f>
        <v>892.873873425428</v>
      </c>
      <c r="T670" s="0" t="n">
        <f aca="false">metadata!$H$19*(denatran!M670 + denatran!N670)</f>
        <v>18936.3515767293</v>
      </c>
      <c r="U670" s="0" t="n">
        <f aca="false">metadata!$H$20*(denatran!M670 + denatran!N670)</f>
        <v>2705.1930823899</v>
      </c>
      <c r="V670" s="0" t="n">
        <f aca="false">metadata!$H$21*(denatran!M670 + denatran!N670)</f>
        <v>901.7310274633</v>
      </c>
      <c r="W670" s="0" t="n">
        <f aca="false">IF(B670&lt;2010, 0, metadata!$H$22*(denatran!M670 + denatran!N670))</f>
        <v>0</v>
      </c>
      <c r="X670" s="0" t="n">
        <f aca="false">IF(B670&lt;2010, 0, metadata!$H$23*(denatran!M670 + denatran!N670))</f>
        <v>0</v>
      </c>
      <c r="Y670" s="0" t="n">
        <f aca="false">IF(B670&lt;2010, 0, metadata!$H$24*(denatran!M670 + denatran!N670))</f>
        <v>0</v>
      </c>
      <c r="Z670" s="0" t="n">
        <f aca="false">IF(B670&lt;2010, 0, metadata!$H$25*(denatran!M670 + denatran!N670))</f>
        <v>0</v>
      </c>
      <c r="AA670" s="0" t="n">
        <f aca="false">IF(B670&lt;2010, 0, metadata!$H$26*(denatran!M670 + denatran!N670))</f>
        <v>0</v>
      </c>
      <c r="AB670" s="0" t="n">
        <f aca="false">IF(B670&lt;2010, 0, metadata!$H$27*(denatran!M670 + denatran!N670))</f>
        <v>0</v>
      </c>
    </row>
    <row r="671" customFormat="false" ht="12.8" hidden="false" customHeight="false" outlineLevel="0" collapsed="false">
      <c r="A671" s="0" t="str">
        <f aca="false">denatran!A671</f>
        <v>PERNAMBUCO</v>
      </c>
      <c r="B671" s="0" t="n">
        <f aca="false">denatran!B671</f>
        <v>1989</v>
      </c>
      <c r="C671" s="0" t="n">
        <f aca="false">metadata!$H$2*denatran!$D671</f>
        <v>39397.3910728175</v>
      </c>
      <c r="D671" s="0" t="n">
        <f aca="false">IF(B671&gt;2006, 0, metadata!$H$3*denatran!D671)</f>
        <v>2998.68649249131</v>
      </c>
      <c r="E671" s="0" t="n">
        <f aca="false">IF(B671&lt;2003, 0, metadata!$H$4*denatran!D671)</f>
        <v>0</v>
      </c>
      <c r="F671" s="0" t="n">
        <f aca="false">IF(B671&lt;2003, 0, metadata!$H$5*denatran!D671)</f>
        <v>0</v>
      </c>
      <c r="G671" s="0" t="n">
        <f aca="false">IF(B671&lt;2003, 0, metadata!$H$6*(denatran!H671 + denatran!I671 + denatran!X671))</f>
        <v>0</v>
      </c>
      <c r="H671" s="0" t="n">
        <f aca="false">IF(B671&gt;2006, 0, metadata!$H$7*(denatran!H671 + denatran!I671 + denatran!X671))</f>
        <v>213.331221091836</v>
      </c>
      <c r="I671" s="0" t="n">
        <f aca="false">IF(B671&lt;2003, 0, metadata!$H$8*(denatran!H671 + denatran!I671 + denatran!X671))</f>
        <v>0</v>
      </c>
      <c r="J671" s="0" t="n">
        <f aca="false">IF(B671&lt;2003, 0, metadata!$H$9*(denatran!H671 + denatran!I671 + denatran!X671))</f>
        <v>0</v>
      </c>
      <c r="K671" s="0" t="n">
        <f aca="false">metadata!$H$10*(denatran!H671 + denatran!I671 + denatran!X671)</f>
        <v>4689.50295283644</v>
      </c>
      <c r="L671" s="5" t="n">
        <f aca="false">metadata!$H$11*(denatran!G671 + denatran!F671)</f>
        <v>1023.50696729368</v>
      </c>
      <c r="M671" s="0" t="n">
        <f aca="false">metadata!$H$12*(denatran!G671 + denatran!F671)</f>
        <v>3386.57129152336</v>
      </c>
      <c r="N671" s="0" t="n">
        <f aca="false">metadata!$H$13*(denatran!G671 + denatran!F671)</f>
        <v>1930.89657642595</v>
      </c>
      <c r="O671" s="0" t="n">
        <f aca="false">metadata!$H$14*(denatran!G671 + denatran!F671)</f>
        <v>3561.78037846542</v>
      </c>
      <c r="P671" s="0" t="n">
        <f aca="false">metadata!$H$15*(denatran!G671 + denatran!F671)</f>
        <v>3955.18997868831</v>
      </c>
      <c r="Q671" s="0" t="n">
        <f aca="false">metadata!$H$16*(denatran!L671 + denatran!O671)</f>
        <v>1770.88020148485</v>
      </c>
      <c r="R671" s="0" t="n">
        <f aca="false">metadata!$H$17*(denatran!L671 + denatran!O671)</f>
        <v>428.399140075686</v>
      </c>
      <c r="S671" s="0" t="n">
        <f aca="false">metadata!$H$18*(denatran!L671 + denatran!O671)</f>
        <v>801.881800490059</v>
      </c>
      <c r="T671" s="0" t="n">
        <f aca="false">metadata!$H$19*(denatran!M671 + denatran!N671)</f>
        <v>17006.5629077103</v>
      </c>
      <c r="U671" s="0" t="n">
        <f aca="false">metadata!$H$20*(denatran!M671 + denatran!N671)</f>
        <v>2429.50898681575</v>
      </c>
      <c r="V671" s="0" t="n">
        <f aca="false">metadata!$H$21*(denatran!M671 + denatran!N671)</f>
        <v>809.836328938583</v>
      </c>
      <c r="W671" s="0" t="n">
        <f aca="false">IF(B671&lt;2010, 0, metadata!$H$22*(denatran!M671 + denatran!N671))</f>
        <v>0</v>
      </c>
      <c r="X671" s="0" t="n">
        <f aca="false">IF(B671&lt;2010, 0, metadata!$H$23*(denatran!M671 + denatran!N671))</f>
        <v>0</v>
      </c>
      <c r="Y671" s="0" t="n">
        <f aca="false">IF(B671&lt;2010, 0, metadata!$H$24*(denatran!M671 + denatran!N671))</f>
        <v>0</v>
      </c>
      <c r="Z671" s="0" t="n">
        <f aca="false">IF(B671&lt;2010, 0, metadata!$H$25*(denatran!M671 + denatran!N671))</f>
        <v>0</v>
      </c>
      <c r="AA671" s="0" t="n">
        <f aca="false">IF(B671&lt;2010, 0, metadata!$H$26*(denatran!M671 + denatran!N671))</f>
        <v>0</v>
      </c>
      <c r="AB671" s="0" t="n">
        <f aca="false">IF(B671&lt;2010, 0, metadata!$H$27*(denatran!M671 + denatran!N671))</f>
        <v>0</v>
      </c>
    </row>
    <row r="672" customFormat="false" ht="12.8" hidden="false" customHeight="false" outlineLevel="0" collapsed="false">
      <c r="A672" s="0" t="str">
        <f aca="false">denatran!A672</f>
        <v>PERNAMBUCO</v>
      </c>
      <c r="B672" s="0" t="n">
        <f aca="false">denatran!B672</f>
        <v>1988</v>
      </c>
      <c r="C672" s="0" t="n">
        <f aca="false">metadata!$H$2*denatran!$D672</f>
        <v>35382.4339902364</v>
      </c>
      <c r="D672" s="0" t="n">
        <f aca="false">IF(B672&gt;2006, 0, metadata!$H$3*denatran!D672)</f>
        <v>2693.0927147405</v>
      </c>
      <c r="E672" s="0" t="n">
        <f aca="false">IF(B672&lt;2003, 0, metadata!$H$4*denatran!D672)</f>
        <v>0</v>
      </c>
      <c r="F672" s="0" t="n">
        <f aca="false">IF(B672&lt;2003, 0, metadata!$H$5*denatran!D672)</f>
        <v>0</v>
      </c>
      <c r="G672" s="0" t="n">
        <f aca="false">IF(B672&lt;2003, 0, metadata!$H$6*(denatran!H672 + denatran!I672 + denatran!X672))</f>
        <v>0</v>
      </c>
      <c r="H672" s="0" t="n">
        <f aca="false">IF(B672&gt;2006, 0, metadata!$H$7*(denatran!H672 + denatran!I672 + denatran!X672))</f>
        <v>191.590804436448</v>
      </c>
      <c r="I672" s="0" t="n">
        <f aca="false">IF(B672&lt;2003, 0, metadata!$H$8*(denatran!H672 + denatran!I672 + denatran!X672))</f>
        <v>0</v>
      </c>
      <c r="J672" s="0" t="n">
        <f aca="false">IF(B672&lt;2003, 0, metadata!$H$9*(denatran!H672 + denatran!I672 + denatran!X672))</f>
        <v>0</v>
      </c>
      <c r="K672" s="0" t="n">
        <f aca="false">metadata!$H$10*(denatran!H672 + denatran!I672 + denatran!X672)</f>
        <v>4211.59940182527</v>
      </c>
      <c r="L672" s="5" t="n">
        <f aca="false">metadata!$H$11*(denatran!G672 + denatran!F672)</f>
        <v>919.202178689498</v>
      </c>
      <c r="M672" s="0" t="n">
        <f aca="false">metadata!$H$12*(denatran!G672 + denatran!F672)</f>
        <v>3041.44847952203</v>
      </c>
      <c r="N672" s="0" t="n">
        <f aca="false">metadata!$H$13*(denatran!G672 + denatran!F672)</f>
        <v>1734.12042769763</v>
      </c>
      <c r="O672" s="0" t="n">
        <f aca="false">metadata!$H$14*(denatran!G672 + denatran!F672)</f>
        <v>3198.80214646305</v>
      </c>
      <c r="P672" s="0" t="n">
        <f aca="false">metadata!$H$15*(denatran!G672 + denatran!F672)</f>
        <v>3552.11968429909</v>
      </c>
      <c r="Q672" s="0" t="n">
        <f aca="false">metadata!$H$16*(denatran!L672 + denatran!O672)</f>
        <v>1590.41119544806</v>
      </c>
      <c r="R672" s="0" t="n">
        <f aca="false">metadata!$H$17*(denatran!L672 + denatran!O672)</f>
        <v>384.741321251099</v>
      </c>
      <c r="S672" s="0" t="n">
        <f aca="false">metadata!$H$18*(denatran!L672 + denatran!O672)</f>
        <v>720.162658013855</v>
      </c>
      <c r="T672" s="0" t="n">
        <f aca="false">metadata!$H$19*(denatran!M672 + denatran!N672)</f>
        <v>15273.4374814487</v>
      </c>
      <c r="U672" s="0" t="n">
        <f aca="false">metadata!$H$20*(denatran!M672 + denatran!N672)</f>
        <v>2181.91964020695</v>
      </c>
      <c r="V672" s="0" t="n">
        <f aca="false">metadata!$H$21*(denatran!M672 + denatran!N672)</f>
        <v>727.306546735651</v>
      </c>
      <c r="W672" s="0" t="n">
        <f aca="false">IF(B672&lt;2010, 0, metadata!$H$22*(denatran!M672 + denatran!N672))</f>
        <v>0</v>
      </c>
      <c r="X672" s="0" t="n">
        <f aca="false">IF(B672&lt;2010, 0, metadata!$H$23*(denatran!M672 + denatran!N672))</f>
        <v>0</v>
      </c>
      <c r="Y672" s="0" t="n">
        <f aca="false">IF(B672&lt;2010, 0, metadata!$H$24*(denatran!M672 + denatran!N672))</f>
        <v>0</v>
      </c>
      <c r="Z672" s="0" t="n">
        <f aca="false">IF(B672&lt;2010, 0, metadata!$H$25*(denatran!M672 + denatran!N672))</f>
        <v>0</v>
      </c>
      <c r="AA672" s="0" t="n">
        <f aca="false">IF(B672&lt;2010, 0, metadata!$H$26*(denatran!M672 + denatran!N672))</f>
        <v>0</v>
      </c>
      <c r="AB672" s="0" t="n">
        <f aca="false">IF(B672&lt;2010, 0, metadata!$H$27*(denatran!M672 + denatran!N672))</f>
        <v>0</v>
      </c>
    </row>
    <row r="673" customFormat="false" ht="12.8" hidden="false" customHeight="false" outlineLevel="0" collapsed="false">
      <c r="A673" s="0" t="str">
        <f aca="false">denatran!A673</f>
        <v>PERNAMBUCO</v>
      </c>
      <c r="B673" s="0" t="n">
        <f aca="false">denatran!B673</f>
        <v>1987</v>
      </c>
      <c r="C673" s="0" t="n">
        <f aca="false">metadata!$H$2*denatran!$D673</f>
        <v>31776.6380205112</v>
      </c>
      <c r="D673" s="0" t="n">
        <f aca="false">IF(B673&gt;2006, 0, metadata!$H$3*denatran!D673)</f>
        <v>2418.64175809949</v>
      </c>
      <c r="E673" s="0" t="n">
        <f aca="false">IF(B673&lt;2003, 0, metadata!$H$4*denatran!D673)</f>
        <v>0</v>
      </c>
      <c r="F673" s="0" t="n">
        <f aca="false">IF(B673&lt;2003, 0, metadata!$H$5*denatran!D673)</f>
        <v>0</v>
      </c>
      <c r="G673" s="0" t="n">
        <f aca="false">IF(B673&lt;2003, 0, metadata!$H$6*(denatran!H673 + denatran!I673 + denatran!X673))</f>
        <v>0</v>
      </c>
      <c r="H673" s="0" t="n">
        <f aca="false">IF(B673&gt;2006, 0, metadata!$H$7*(denatran!H673 + denatran!I673 + denatran!X673))</f>
        <v>172.06593651289</v>
      </c>
      <c r="I673" s="0" t="n">
        <f aca="false">IF(B673&lt;2003, 0, metadata!$H$8*(denatran!H673 + denatran!I673 + denatran!X673))</f>
        <v>0</v>
      </c>
      <c r="J673" s="0" t="n">
        <f aca="false">IF(B673&lt;2003, 0, metadata!$H$9*(denatran!H673 + denatran!I673 + denatran!X673))</f>
        <v>0</v>
      </c>
      <c r="K673" s="0" t="n">
        <f aca="false">metadata!$H$10*(denatran!H673 + denatran!I673 + denatran!X673)</f>
        <v>3782.39862515203</v>
      </c>
      <c r="L673" s="5" t="n">
        <f aca="false">metadata!$H$11*(denatran!G673 + denatran!F673)</f>
        <v>825.527008909037</v>
      </c>
      <c r="M673" s="0" t="n">
        <f aca="false">metadata!$H$12*(denatran!G673 + denatran!F673)</f>
        <v>2731.49686136558</v>
      </c>
      <c r="N673" s="0" t="n">
        <f aca="false">metadata!$H$13*(denatran!G673 + denatran!F673)</f>
        <v>1557.39758124405</v>
      </c>
      <c r="O673" s="0" t="n">
        <f aca="false">metadata!$H$14*(denatran!G673 + denatran!F673)</f>
        <v>2872.81474008936</v>
      </c>
      <c r="P673" s="0" t="n">
        <f aca="false">metadata!$H$15*(denatran!G673 + denatran!F673)</f>
        <v>3190.12596602742</v>
      </c>
      <c r="Q673" s="0" t="n">
        <f aca="false">metadata!$H$16*(denatran!L673 + denatran!O673)</f>
        <v>1428.3336436229</v>
      </c>
      <c r="R673" s="0" t="n">
        <f aca="false">metadata!$H$17*(denatran!L673 + denatran!O673)</f>
        <v>345.532636344435</v>
      </c>
      <c r="S673" s="0" t="n">
        <f aca="false">metadata!$H$18*(denatran!L673 + denatran!O673)</f>
        <v>646.771448959961</v>
      </c>
      <c r="T673" s="0" t="n">
        <f aca="false">metadata!$H$19*(denatran!M673 + denatran!N673)</f>
        <v>13716.9335018283</v>
      </c>
      <c r="U673" s="0" t="n">
        <f aca="false">metadata!$H$20*(denatran!M673 + denatran!N673)</f>
        <v>1959.56192883261</v>
      </c>
      <c r="V673" s="0" t="n">
        <f aca="false">metadata!$H$21*(denatran!M673 + denatran!N673)</f>
        <v>653.187309610871</v>
      </c>
      <c r="W673" s="0" t="n">
        <f aca="false">IF(B673&lt;2010, 0, metadata!$H$22*(denatran!M673 + denatran!N673))</f>
        <v>0</v>
      </c>
      <c r="X673" s="0" t="n">
        <f aca="false">IF(B673&lt;2010, 0, metadata!$H$23*(denatran!M673 + denatran!N673))</f>
        <v>0</v>
      </c>
      <c r="Y673" s="0" t="n">
        <f aca="false">IF(B673&lt;2010, 0, metadata!$H$24*(denatran!M673 + denatran!N673))</f>
        <v>0</v>
      </c>
      <c r="Z673" s="0" t="n">
        <f aca="false">IF(B673&lt;2010, 0, metadata!$H$25*(denatran!M673 + denatran!N673))</f>
        <v>0</v>
      </c>
      <c r="AA673" s="0" t="n">
        <f aca="false">IF(B673&lt;2010, 0, metadata!$H$26*(denatran!M673 + denatran!N673))</f>
        <v>0</v>
      </c>
      <c r="AB673" s="0" t="n">
        <f aca="false">IF(B673&lt;2010, 0, metadata!$H$27*(denatran!M673 + denatran!N673))</f>
        <v>0</v>
      </c>
    </row>
    <row r="674" customFormat="false" ht="12.8" hidden="false" customHeight="false" outlineLevel="0" collapsed="false">
      <c r="A674" s="0" t="str">
        <f aca="false">denatran!A674</f>
        <v>PERNAMBUCO</v>
      </c>
      <c r="B674" s="0" t="n">
        <f aca="false">denatran!B674</f>
        <v>1986</v>
      </c>
      <c r="C674" s="0" t="n">
        <f aca="false">metadata!$H$2*denatran!$D674</f>
        <v>28538.3058770132</v>
      </c>
      <c r="D674" s="0" t="n">
        <f aca="false">IF(B674&gt;2006, 0, metadata!$H$3*denatran!D674)</f>
        <v>2172.15988220675</v>
      </c>
      <c r="E674" s="0" t="n">
        <f aca="false">IF(B674&lt;2003, 0, metadata!$H$4*denatran!D674)</f>
        <v>0</v>
      </c>
      <c r="F674" s="0" t="n">
        <f aca="false">IF(B674&lt;2003, 0, metadata!$H$5*denatran!D674)</f>
        <v>0</v>
      </c>
      <c r="G674" s="0" t="n">
        <f aca="false">IF(B674&lt;2003, 0, metadata!$H$6*(denatran!H674 + denatran!I674 + denatran!X674))</f>
        <v>0</v>
      </c>
      <c r="H674" s="0" t="n">
        <f aca="false">IF(B674&gt;2006, 0, metadata!$H$7*(denatran!H674 + denatran!I674 + denatran!X674))</f>
        <v>154.530832495558</v>
      </c>
      <c r="I674" s="0" t="n">
        <f aca="false">IF(B674&lt;2003, 0, metadata!$H$8*(denatran!H674 + denatran!I674 + denatran!X674))</f>
        <v>0</v>
      </c>
      <c r="J674" s="0" t="n">
        <f aca="false">IF(B674&lt;2003, 0, metadata!$H$9*(denatran!H674 + denatran!I674 + denatran!X674))</f>
        <v>0</v>
      </c>
      <c r="K674" s="0" t="n">
        <f aca="false">metadata!$H$10*(denatran!H674 + denatran!I674 + denatran!X674)</f>
        <v>3396.93736145742</v>
      </c>
      <c r="L674" s="5" t="n">
        <f aca="false">metadata!$H$11*(denatran!G674 + denatran!F674)</f>
        <v>741.398201873179</v>
      </c>
      <c r="M674" s="0" t="n">
        <f aca="false">metadata!$H$12*(denatran!G674 + denatran!F674)</f>
        <v>2453.13216840106</v>
      </c>
      <c r="N674" s="0" t="n">
        <f aca="false">metadata!$H$13*(denatran!G674 + denatran!F674)</f>
        <v>1398.68442083063</v>
      </c>
      <c r="O674" s="0" t="n">
        <f aca="false">metadata!$H$14*(denatran!G674 + denatran!F674)</f>
        <v>2580.04845345006</v>
      </c>
      <c r="P674" s="0" t="n">
        <f aca="false">metadata!$H$15*(denatran!G674 + denatran!F674)</f>
        <v>2865.02274236588</v>
      </c>
      <c r="Q674" s="0" t="n">
        <f aca="false">metadata!$H$16*(denatran!L674 + denatran!O674)</f>
        <v>1282.77328740152</v>
      </c>
      <c r="R674" s="0" t="n">
        <f aca="false">metadata!$H$17*(denatran!L674 + denatran!O674)</f>
        <v>310.319677623645</v>
      </c>
      <c r="S674" s="0" t="n">
        <f aca="false">metadata!$H$18*(denatran!L674 + denatran!O674)</f>
        <v>580.859480194988</v>
      </c>
      <c r="T674" s="0" t="n">
        <f aca="false">metadata!$H$19*(denatran!M674 + denatran!N674)</f>
        <v>12319.051616384</v>
      </c>
      <c r="U674" s="0" t="n">
        <f aca="false">metadata!$H$20*(denatran!M674 + denatran!N674)</f>
        <v>1759.86451662628</v>
      </c>
      <c r="V674" s="0" t="n">
        <f aca="false">metadata!$H$21*(denatran!M674 + denatran!N674)</f>
        <v>586.621505542092</v>
      </c>
      <c r="W674" s="0" t="n">
        <f aca="false">IF(B674&lt;2010, 0, metadata!$H$22*(denatran!M674 + denatran!N674))</f>
        <v>0</v>
      </c>
      <c r="X674" s="0" t="n">
        <f aca="false">IF(B674&lt;2010, 0, metadata!$H$23*(denatran!M674 + denatran!N674))</f>
        <v>0</v>
      </c>
      <c r="Y674" s="0" t="n">
        <f aca="false">IF(B674&lt;2010, 0, metadata!$H$24*(denatran!M674 + denatran!N674))</f>
        <v>0</v>
      </c>
      <c r="Z674" s="0" t="n">
        <f aca="false">IF(B674&lt;2010, 0, metadata!$H$25*(denatran!M674 + denatran!N674))</f>
        <v>0</v>
      </c>
      <c r="AA674" s="0" t="n">
        <f aca="false">IF(B674&lt;2010, 0, metadata!$H$26*(denatran!M674 + denatran!N674))</f>
        <v>0</v>
      </c>
      <c r="AB674" s="0" t="n">
        <f aca="false">IF(B674&lt;2010, 0, metadata!$H$27*(denatran!M674 + denatran!N674))</f>
        <v>0</v>
      </c>
    </row>
    <row r="675" customFormat="false" ht="12.8" hidden="false" customHeight="false" outlineLevel="0" collapsed="false">
      <c r="A675" s="0" t="str">
        <f aca="false">denatran!A675</f>
        <v>PERNAMBUCO</v>
      </c>
      <c r="B675" s="0" t="n">
        <f aca="false">denatran!B675</f>
        <v>1985</v>
      </c>
      <c r="C675" s="0" t="n">
        <f aca="false">metadata!$H$2*denatran!$D675</f>
        <v>25629.9896107406</v>
      </c>
      <c r="D675" s="0" t="n">
        <f aca="false">IF(B675&gt;2006, 0, metadata!$H$3*denatran!D675)</f>
        <v>1950.79678008039</v>
      </c>
      <c r="E675" s="0" t="n">
        <f aca="false">IF(B675&lt;2003, 0, metadata!$H$4*denatran!D675)</f>
        <v>0</v>
      </c>
      <c r="F675" s="0" t="n">
        <f aca="false">IF(B675&lt;2003, 0, metadata!$H$5*denatran!D675)</f>
        <v>0</v>
      </c>
      <c r="G675" s="0" t="n">
        <f aca="false">IF(B675&lt;2003, 0, metadata!$H$6*(denatran!H675 + denatran!I675 + denatran!X675))</f>
        <v>0</v>
      </c>
      <c r="H675" s="0" t="n">
        <f aca="false">IF(B675&gt;2006, 0, metadata!$H$7*(denatran!H675 + denatran!I675 + denatran!X675))</f>
        <v>138.782717112526</v>
      </c>
      <c r="I675" s="0" t="n">
        <f aca="false">IF(B675&lt;2003, 0, metadata!$H$8*(denatran!H675 + denatran!I675 + denatran!X675))</f>
        <v>0</v>
      </c>
      <c r="J675" s="0" t="n">
        <f aca="false">IF(B675&lt;2003, 0, metadata!$H$9*(denatran!H675 + denatran!I675 + denatran!X675))</f>
        <v>0</v>
      </c>
      <c r="K675" s="0" t="n">
        <f aca="false">metadata!$H$10*(denatran!H675 + denatran!I675 + denatran!X675)</f>
        <v>3050.75815143665</v>
      </c>
      <c r="L675" s="5" t="n">
        <f aca="false">metadata!$H$11*(denatran!G675 + denatran!F675)</f>
        <v>665.842895276307</v>
      </c>
      <c r="M675" s="0" t="n">
        <f aca="false">metadata!$H$12*(denatran!G675 + denatran!F675)</f>
        <v>2203.13540196988</v>
      </c>
      <c r="N675" s="0" t="n">
        <f aca="false">metadata!$H$13*(denatran!G675 + denatran!F675)</f>
        <v>1256.14559354304</v>
      </c>
      <c r="O675" s="0" t="n">
        <f aca="false">metadata!$H$14*(denatran!G675 + denatran!F675)</f>
        <v>2317.11774840831</v>
      </c>
      <c r="P675" s="0" t="n">
        <f aca="false">metadata!$H$15*(denatran!G675 + denatran!F675)</f>
        <v>2573.05053207517</v>
      </c>
      <c r="Q675" s="0" t="n">
        <f aca="false">metadata!$H$16*(denatran!L675 + denatran!O675)</f>
        <v>1152.04687239401</v>
      </c>
      <c r="R675" s="0" t="n">
        <f aca="false">metadata!$H$17*(denatran!L675 + denatran!O675)</f>
        <v>278.695243781401</v>
      </c>
      <c r="S675" s="0" t="n">
        <f aca="false">metadata!$H$18*(denatran!L675 + denatran!O675)</f>
        <v>521.664548234067</v>
      </c>
      <c r="T675" s="0" t="n">
        <f aca="false">metadata!$H$19*(denatran!M675 + denatran!N675)</f>
        <v>11063.6267724783</v>
      </c>
      <c r="U675" s="0" t="n">
        <f aca="false">metadata!$H$20*(denatran!M675 + denatran!N675)</f>
        <v>1580.51811035404</v>
      </c>
      <c r="V675" s="0" t="n">
        <f aca="false">metadata!$H$21*(denatran!M675 + denatran!N675)</f>
        <v>526.839370118014</v>
      </c>
      <c r="W675" s="0" t="n">
        <f aca="false">IF(B675&lt;2010, 0, metadata!$H$22*(denatran!M675 + denatran!N675))</f>
        <v>0</v>
      </c>
      <c r="X675" s="0" t="n">
        <f aca="false">IF(B675&lt;2010, 0, metadata!$H$23*(denatran!M675 + denatran!N675))</f>
        <v>0</v>
      </c>
      <c r="Y675" s="0" t="n">
        <f aca="false">IF(B675&lt;2010, 0, metadata!$H$24*(denatran!M675 + denatran!N675))</f>
        <v>0</v>
      </c>
      <c r="Z675" s="0" t="n">
        <f aca="false">IF(B675&lt;2010, 0, metadata!$H$25*(denatran!M675 + denatran!N675))</f>
        <v>0</v>
      </c>
      <c r="AA675" s="0" t="n">
        <f aca="false">IF(B675&lt;2010, 0, metadata!$H$26*(denatran!M675 + denatran!N675))</f>
        <v>0</v>
      </c>
      <c r="AB675" s="0" t="n">
        <f aca="false">IF(B675&lt;2010, 0, metadata!$H$27*(denatran!M675 + denatran!N675))</f>
        <v>0</v>
      </c>
    </row>
    <row r="676" customFormat="false" ht="12.8" hidden="false" customHeight="false" outlineLevel="0" collapsed="false">
      <c r="A676" s="0" t="str">
        <f aca="false">denatran!A676</f>
        <v>PERNAMBUCO</v>
      </c>
      <c r="B676" s="0" t="n">
        <f aca="false">denatran!B676</f>
        <v>1984</v>
      </c>
      <c r="C676" s="0" t="n">
        <f aca="false">metadata!$H$2*denatran!$D676</f>
        <v>23018.0575636685</v>
      </c>
      <c r="D676" s="0" t="n">
        <f aca="false">IF(B676&gt;2006, 0, metadata!$H$3*denatran!D676)</f>
        <v>1751.99261727723</v>
      </c>
      <c r="E676" s="0" t="n">
        <f aca="false">IF(B676&lt;2003, 0, metadata!$H$4*denatran!D676)</f>
        <v>0</v>
      </c>
      <c r="F676" s="0" t="n">
        <f aca="false">IF(B676&lt;2003, 0, metadata!$H$5*denatran!D676)</f>
        <v>0</v>
      </c>
      <c r="G676" s="0" t="n">
        <f aca="false">IF(B676&lt;2003, 0, metadata!$H$6*(denatran!H676 + denatran!I676 + denatran!X676))</f>
        <v>0</v>
      </c>
      <c r="H676" s="0" t="n">
        <f aca="false">IF(B676&gt;2006, 0, metadata!$H$7*(denatran!H676 + denatran!I676 + denatran!X676))</f>
        <v>124.63947976006</v>
      </c>
      <c r="I676" s="0" t="n">
        <f aca="false">IF(B676&lt;2003, 0, metadata!$H$8*(denatran!H676 + denatran!I676 + denatran!X676))</f>
        <v>0</v>
      </c>
      <c r="J676" s="0" t="n">
        <f aca="false">IF(B676&lt;2003, 0, metadata!$H$9*(denatran!H676 + denatran!I676 + denatran!X676))</f>
        <v>0</v>
      </c>
      <c r="K676" s="0" t="n">
        <f aca="false">metadata!$H$10*(denatran!H676 + denatran!I676 + denatran!X676)</f>
        <v>2739.85779195058</v>
      </c>
      <c r="L676" s="5" t="n">
        <f aca="false">metadata!$H$11*(denatran!G676 + denatran!F676)</f>
        <v>597.987370443843</v>
      </c>
      <c r="M676" s="0" t="n">
        <f aca="false">metadata!$H$12*(denatran!G676 + denatran!F676)</f>
        <v>1978.61560903042</v>
      </c>
      <c r="N676" s="0" t="n">
        <f aca="false">metadata!$H$13*(denatran!G676 + denatran!F676)</f>
        <v>1128.13278583638</v>
      </c>
      <c r="O676" s="0" t="n">
        <f aca="false">metadata!$H$14*(denatran!G676 + denatran!F676)</f>
        <v>2080.98210435128</v>
      </c>
      <c r="P676" s="0" t="n">
        <f aca="false">metadata!$H$15*(denatran!G676 + denatran!F676)</f>
        <v>2310.83297968699</v>
      </c>
      <c r="Q676" s="0" t="n">
        <f aca="false">metadata!$H$16*(denatran!L676 + denatran!O676)</f>
        <v>1034.64268333909</v>
      </c>
      <c r="R676" s="0" t="n">
        <f aca="false">metadata!$H$17*(denatran!L676 + denatran!O676)</f>
        <v>250.293631074771</v>
      </c>
      <c r="S676" s="0" t="n">
        <f aca="false">metadata!$H$18*(denatran!L676 + denatran!O676)</f>
        <v>468.502125148928</v>
      </c>
      <c r="T676" s="0" t="n">
        <f aca="false">metadata!$H$19*(denatran!M676 + denatran!N676)</f>
        <v>9936.1412852516</v>
      </c>
      <c r="U676" s="0" t="n">
        <f aca="false">metadata!$H$20*(denatran!M676 + denatran!N676)</f>
        <v>1419.44875503594</v>
      </c>
      <c r="V676" s="0" t="n">
        <f aca="false">metadata!$H$21*(denatran!M676 + denatran!N676)</f>
        <v>473.149585011981</v>
      </c>
      <c r="W676" s="0" t="n">
        <f aca="false">IF(B676&lt;2010, 0, metadata!$H$22*(denatran!M676 + denatran!N676))</f>
        <v>0</v>
      </c>
      <c r="X676" s="0" t="n">
        <f aca="false">IF(B676&lt;2010, 0, metadata!$H$23*(denatran!M676 + denatran!N676))</f>
        <v>0</v>
      </c>
      <c r="Y676" s="0" t="n">
        <f aca="false">IF(B676&lt;2010, 0, metadata!$H$24*(denatran!M676 + denatran!N676))</f>
        <v>0</v>
      </c>
      <c r="Z676" s="0" t="n">
        <f aca="false">IF(B676&lt;2010, 0, metadata!$H$25*(denatran!M676 + denatran!N676))</f>
        <v>0</v>
      </c>
      <c r="AA676" s="0" t="n">
        <f aca="false">IF(B676&lt;2010, 0, metadata!$H$26*(denatran!M676 + denatran!N676))</f>
        <v>0</v>
      </c>
      <c r="AB676" s="0" t="n">
        <f aca="false">IF(B676&lt;2010, 0, metadata!$H$27*(denatran!M676 + denatran!N676))</f>
        <v>0</v>
      </c>
    </row>
    <row r="677" customFormat="false" ht="12.8" hidden="false" customHeight="false" outlineLevel="0" collapsed="false">
      <c r="A677" s="0" t="str">
        <f aca="false">denatran!A677</f>
        <v>PERNAMBUCO</v>
      </c>
      <c r="B677" s="0" t="n">
        <f aca="false">denatran!B677</f>
        <v>1983</v>
      </c>
      <c r="C677" s="0" t="n">
        <f aca="false">metadata!$H$2*denatran!$D677</f>
        <v>20672.3054535428</v>
      </c>
      <c r="D677" s="0" t="n">
        <f aca="false">IF(B677&gt;2006, 0, metadata!$H$3*denatran!D677)</f>
        <v>1573.4484300653</v>
      </c>
      <c r="E677" s="0" t="n">
        <f aca="false">IF(B677&lt;2003, 0, metadata!$H$4*denatran!D677)</f>
        <v>0</v>
      </c>
      <c r="F677" s="0" t="n">
        <f aca="false">IF(B677&lt;2003, 0, metadata!$H$5*denatran!D677)</f>
        <v>0</v>
      </c>
      <c r="G677" s="0" t="n">
        <f aca="false">IF(B677&lt;2003, 0, metadata!$H$6*(denatran!H677 + denatran!I677 + denatran!X677))</f>
        <v>0</v>
      </c>
      <c r="H677" s="0" t="n">
        <f aca="false">IF(B677&gt;2006, 0, metadata!$H$7*(denatran!H677 + denatran!I677 + denatran!X677))</f>
        <v>111.937568582567</v>
      </c>
      <c r="I677" s="0" t="n">
        <f aca="false">IF(B677&lt;2003, 0, metadata!$H$8*(denatran!H677 + denatran!I677 + denatran!X677))</f>
        <v>0</v>
      </c>
      <c r="J677" s="0" t="n">
        <f aca="false">IF(B677&lt;2003, 0, metadata!$H$9*(denatran!H677 + denatran!I677 + denatran!X677))</f>
        <v>0</v>
      </c>
      <c r="K677" s="0" t="n">
        <f aca="false">metadata!$H$10*(denatran!H677 + denatran!I677 + denatran!X677)</f>
        <v>2460.64104313782</v>
      </c>
      <c r="L677" s="5" t="n">
        <f aca="false">metadata!$H$11*(denatran!G677 + denatran!F677)</f>
        <v>537.04694868292</v>
      </c>
      <c r="M677" s="0" t="n">
        <f aca="false">metadata!$H$12*(denatran!G677 + denatran!F677)</f>
        <v>1776.97645128773</v>
      </c>
      <c r="N677" s="0" t="n">
        <f aca="false">metadata!$H$13*(denatran!G677 + denatran!F677)</f>
        <v>1013.16566250037</v>
      </c>
      <c r="O677" s="0" t="n">
        <f aca="false">metadata!$H$14*(denatran!G677 + denatran!F677)</f>
        <v>1868.91085772617</v>
      </c>
      <c r="P677" s="0" t="n">
        <f aca="false">metadata!$H$15*(denatran!G677 + denatran!F677)</f>
        <v>2075.33781145852</v>
      </c>
      <c r="Q677" s="0" t="n">
        <f aca="false">metadata!$H$16*(denatran!L677 + denatran!O677)</f>
        <v>929.203062686663</v>
      </c>
      <c r="R677" s="0" t="n">
        <f aca="false">metadata!$H$17*(denatran!L677 + denatran!O677)</f>
        <v>224.786404341122</v>
      </c>
      <c r="S677" s="0" t="n">
        <f aca="false">metadata!$H$18*(denatran!L677 + denatran!O677)</f>
        <v>420.75744271312</v>
      </c>
      <c r="T677" s="0" t="n">
        <f aca="false">metadata!$H$19*(denatran!M677 + denatran!N677)</f>
        <v>8923.55695566963</v>
      </c>
      <c r="U677" s="0" t="n">
        <f aca="false">metadata!$H$20*(denatran!M677 + denatran!N677)</f>
        <v>1274.79385080995</v>
      </c>
      <c r="V677" s="0" t="n">
        <f aca="false">metadata!$H$21*(denatran!M677 + denatran!N677)</f>
        <v>424.931283603315</v>
      </c>
      <c r="W677" s="0" t="n">
        <f aca="false">IF(B677&lt;2010, 0, metadata!$H$22*(denatran!M677 + denatran!N677))</f>
        <v>0</v>
      </c>
      <c r="X677" s="0" t="n">
        <f aca="false">IF(B677&lt;2010, 0, metadata!$H$23*(denatran!M677 + denatran!N677))</f>
        <v>0</v>
      </c>
      <c r="Y677" s="0" t="n">
        <f aca="false">IF(B677&lt;2010, 0, metadata!$H$24*(denatran!M677 + denatran!N677))</f>
        <v>0</v>
      </c>
      <c r="Z677" s="0" t="n">
        <f aca="false">IF(B677&lt;2010, 0, metadata!$H$25*(denatran!M677 + denatran!N677))</f>
        <v>0</v>
      </c>
      <c r="AA677" s="0" t="n">
        <f aca="false">IF(B677&lt;2010, 0, metadata!$H$26*(denatran!M677 + denatran!N677))</f>
        <v>0</v>
      </c>
      <c r="AB677" s="0" t="n">
        <f aca="false">IF(B677&lt;2010, 0, metadata!$H$27*(denatran!M677 + denatran!N677))</f>
        <v>0</v>
      </c>
    </row>
    <row r="678" customFormat="false" ht="12.8" hidden="false" customHeight="false" outlineLevel="0" collapsed="false">
      <c r="A678" s="0" t="str">
        <f aca="false">denatran!A678</f>
        <v>PERNAMBUCO</v>
      </c>
      <c r="B678" s="0" t="n">
        <f aca="false">denatran!B678</f>
        <v>1982</v>
      </c>
      <c r="C678" s="0" t="n">
        <f aca="false">metadata!$H$2*denatran!$D678</f>
        <v>18565.6070927154</v>
      </c>
      <c r="D678" s="0" t="n">
        <f aca="false">IF(B678&gt;2006, 0, metadata!$H$3*denatran!D678)</f>
        <v>1413.09954029515</v>
      </c>
      <c r="E678" s="0" t="n">
        <f aca="false">IF(B678&lt;2003, 0, metadata!$H$4*denatran!D678)</f>
        <v>0</v>
      </c>
      <c r="F678" s="0" t="n">
        <f aca="false">IF(B678&lt;2003, 0, metadata!$H$5*denatran!D678)</f>
        <v>0</v>
      </c>
      <c r="G678" s="0" t="n">
        <f aca="false">IF(B678&lt;2003, 0, metadata!$H$6*(denatran!H678 + denatran!I678 + denatran!X678))</f>
        <v>0</v>
      </c>
      <c r="H678" s="0" t="n">
        <f aca="false">IF(B678&gt;2006, 0, metadata!$H$7*(denatran!H678 + denatran!I678 + denatran!X678))</f>
        <v>100.530099165193</v>
      </c>
      <c r="I678" s="0" t="n">
        <f aca="false">IF(B678&lt;2003, 0, metadata!$H$8*(denatran!H678 + denatran!I678 + denatran!X678))</f>
        <v>0</v>
      </c>
      <c r="J678" s="0" t="n">
        <f aca="false">IF(B678&lt;2003, 0, metadata!$H$9*(denatran!H678 + denatran!I678 + denatran!X678))</f>
        <v>0</v>
      </c>
      <c r="K678" s="0" t="n">
        <f aca="false">metadata!$H$10*(denatran!H678 + denatran!I678 + denatran!X678)</f>
        <v>2209.87905319853</v>
      </c>
      <c r="L678" s="5" t="n">
        <f aca="false">metadata!$H$11*(denatran!G678 + denatran!F678)</f>
        <v>482.316917288005</v>
      </c>
      <c r="M678" s="0" t="n">
        <f aca="false">metadata!$H$12*(denatran!G678 + denatran!F678)</f>
        <v>1595.88618123683</v>
      </c>
      <c r="N678" s="0" t="n">
        <f aca="false">metadata!$H$13*(denatran!G678 + denatran!F678)</f>
        <v>909.914748119638</v>
      </c>
      <c r="O678" s="0" t="n">
        <f aca="false">metadata!$H$14*(denatran!G678 + denatran!F678)</f>
        <v>1678.45162475129</v>
      </c>
      <c r="P678" s="0" t="n">
        <f aca="false">metadata!$H$15*(denatran!G678 + denatran!F678)</f>
        <v>1863.8417702749</v>
      </c>
      <c r="Q678" s="0" t="n">
        <f aca="false">metadata!$H$16*(denatran!L678 + denatran!O678)</f>
        <v>834.508710697862</v>
      </c>
      <c r="R678" s="0" t="n">
        <f aca="false">metadata!$H$17*(denatran!L678 + denatran!O678)</f>
        <v>201.878598986467</v>
      </c>
      <c r="S678" s="0" t="n">
        <f aca="false">metadata!$H$18*(denatran!L678 + denatran!O678)</f>
        <v>377.878383245771</v>
      </c>
      <c r="T678" s="0" t="n">
        <f aca="false">metadata!$H$19*(denatran!M678 + denatran!N678)</f>
        <v>8014.16429728874</v>
      </c>
      <c r="U678" s="0" t="n">
        <f aca="false">metadata!$H$20*(denatran!M678 + denatran!N678)</f>
        <v>1144.88061389839</v>
      </c>
      <c r="V678" s="0" t="n">
        <f aca="false">metadata!$H$21*(denatran!M678 + denatran!N678)</f>
        <v>381.626871299464</v>
      </c>
      <c r="W678" s="0" t="n">
        <f aca="false">IF(B678&lt;2010, 0, metadata!$H$22*(denatran!M678 + denatran!N678))</f>
        <v>0</v>
      </c>
      <c r="X678" s="0" t="n">
        <f aca="false">IF(B678&lt;2010, 0, metadata!$H$23*(denatran!M678 + denatran!N678))</f>
        <v>0</v>
      </c>
      <c r="Y678" s="0" t="n">
        <f aca="false">IF(B678&lt;2010, 0, metadata!$H$24*(denatran!M678 + denatran!N678))</f>
        <v>0</v>
      </c>
      <c r="Z678" s="0" t="n">
        <f aca="false">IF(B678&lt;2010, 0, metadata!$H$25*(denatran!M678 + denatran!N678))</f>
        <v>0</v>
      </c>
      <c r="AA678" s="0" t="n">
        <f aca="false">IF(B678&lt;2010, 0, metadata!$H$26*(denatran!M678 + denatran!N678))</f>
        <v>0</v>
      </c>
      <c r="AB678" s="0" t="n">
        <f aca="false">IF(B678&lt;2010, 0, metadata!$H$27*(denatran!M678 + denatran!N678))</f>
        <v>0</v>
      </c>
    </row>
    <row r="679" customFormat="false" ht="12.8" hidden="false" customHeight="false" outlineLevel="0" collapsed="false">
      <c r="A679" s="0" t="str">
        <f aca="false">denatran!A679</f>
        <v>PERNAMBUCO</v>
      </c>
      <c r="B679" s="0" t="n">
        <f aca="false">denatran!B679</f>
        <v>1981</v>
      </c>
      <c r="C679" s="0" t="n">
        <f aca="false">metadata!$H$2*denatran!$D679</f>
        <v>16673.6007019485</v>
      </c>
      <c r="D679" s="0" t="n">
        <f aca="false">IF(B679&gt;2006, 0, metadata!$H$3*denatran!D679)</f>
        <v>1269.09167954077</v>
      </c>
      <c r="E679" s="0" t="n">
        <f aca="false">IF(B679&lt;2003, 0, metadata!$H$4*denatran!D679)</f>
        <v>0</v>
      </c>
      <c r="F679" s="0" t="n">
        <f aca="false">IF(B679&lt;2003, 0, metadata!$H$5*denatran!D679)</f>
        <v>0</v>
      </c>
      <c r="G679" s="0" t="n">
        <f aca="false">IF(B679&lt;2003, 0, metadata!$H$6*(denatran!H679 + denatran!I679 + denatran!X679))</f>
        <v>0</v>
      </c>
      <c r="H679" s="0" t="n">
        <f aca="false">IF(B679&gt;2006, 0, metadata!$H$7*(denatran!H679 + denatran!I679 + denatran!X679))</f>
        <v>90.28515596807</v>
      </c>
      <c r="I679" s="0" t="n">
        <f aca="false">IF(B679&lt;2003, 0, metadata!$H$8*(denatran!H679 + denatran!I679 + denatran!X679))</f>
        <v>0</v>
      </c>
      <c r="J679" s="0" t="n">
        <f aca="false">IF(B679&lt;2003, 0, metadata!$H$9*(denatran!H679 + denatran!I679 + denatran!X679))</f>
        <v>0</v>
      </c>
      <c r="K679" s="0" t="n">
        <f aca="false">metadata!$H$10*(denatran!H679 + denatran!I679 + denatran!X679)</f>
        <v>1984.67202007575</v>
      </c>
      <c r="L679" s="5" t="n">
        <f aca="false">metadata!$H$11*(denatran!G679 + denatran!F679)</f>
        <v>433.164380270135</v>
      </c>
      <c r="M679" s="0" t="n">
        <f aca="false">metadata!$H$12*(denatran!G679 + denatran!F679)</f>
        <v>1433.25067792375</v>
      </c>
      <c r="N679" s="0" t="n">
        <f aca="false">metadata!$H$13*(denatran!G679 + denatran!F679)</f>
        <v>817.18605307088</v>
      </c>
      <c r="O679" s="0" t="n">
        <f aca="false">metadata!$H$14*(denatran!G679 + denatran!F679)</f>
        <v>1507.40194214389</v>
      </c>
      <c r="P679" s="0" t="n">
        <f aca="false">metadata!$H$15*(denatran!G679 + denatran!F679)</f>
        <v>1673.89912400819</v>
      </c>
      <c r="Q679" s="0" t="n">
        <f aca="false">metadata!$H$16*(denatran!L679 + denatran!O679)</f>
        <v>749.46458550949</v>
      </c>
      <c r="R679" s="0" t="n">
        <f aca="false">metadata!$H$17*(denatran!L679 + denatran!O679)</f>
        <v>181.305310026187</v>
      </c>
      <c r="S679" s="0" t="n">
        <f aca="false">metadata!$H$18*(denatran!L679 + denatran!O679)</f>
        <v>339.369094943844</v>
      </c>
      <c r="T679" s="0" t="n">
        <f aca="false">metadata!$H$19*(denatran!M679 + denatran!N679)</f>
        <v>7197.4471282027</v>
      </c>
      <c r="U679" s="0" t="n">
        <f aca="false">metadata!$H$20*(denatran!M679 + denatran!N679)</f>
        <v>1028.20673260039</v>
      </c>
      <c r="V679" s="0" t="n">
        <f aca="false">metadata!$H$21*(denatran!M679 + denatran!N679)</f>
        <v>342.735577533462</v>
      </c>
      <c r="W679" s="0" t="n">
        <f aca="false">IF(B679&lt;2010, 0, metadata!$H$22*(denatran!M679 + denatran!N679))</f>
        <v>0</v>
      </c>
      <c r="X679" s="0" t="n">
        <f aca="false">IF(B679&lt;2010, 0, metadata!$H$23*(denatran!M679 + denatran!N679))</f>
        <v>0</v>
      </c>
      <c r="Y679" s="0" t="n">
        <f aca="false">IF(B679&lt;2010, 0, metadata!$H$24*(denatran!M679 + denatran!N679))</f>
        <v>0</v>
      </c>
      <c r="Z679" s="0" t="n">
        <f aca="false">IF(B679&lt;2010, 0, metadata!$H$25*(denatran!M679 + denatran!N679))</f>
        <v>0</v>
      </c>
      <c r="AA679" s="0" t="n">
        <f aca="false">IF(B679&lt;2010, 0, metadata!$H$26*(denatran!M679 + denatran!N679))</f>
        <v>0</v>
      </c>
      <c r="AB679" s="0" t="n">
        <f aca="false">IF(B679&lt;2010, 0, metadata!$H$27*(denatran!M679 + denatran!N679))</f>
        <v>0</v>
      </c>
    </row>
    <row r="680" customFormat="false" ht="12.8" hidden="false" customHeight="false" outlineLevel="0" collapsed="false">
      <c r="A680" s="0" t="str">
        <f aca="false">denatran!A680</f>
        <v>PERNAMBUCO</v>
      </c>
      <c r="B680" s="0" t="n">
        <f aca="false">denatran!B680</f>
        <v>1980</v>
      </c>
      <c r="C680" s="0" t="n">
        <f aca="false">metadata!$H$2*denatran!$D680</f>
        <v>14974.4071917314</v>
      </c>
      <c r="D680" s="0" t="n">
        <f aca="false">IF(B680&gt;2006, 0, metadata!$H$3*denatran!D680)</f>
        <v>1139.75954641045</v>
      </c>
      <c r="E680" s="0" t="n">
        <f aca="false">IF(B680&lt;2003, 0, metadata!$H$4*denatran!D680)</f>
        <v>0</v>
      </c>
      <c r="F680" s="0" t="n">
        <f aca="false">IF(B680&lt;2003, 0, metadata!$H$5*denatran!D680)</f>
        <v>0</v>
      </c>
      <c r="G680" s="0" t="n">
        <f aca="false">IF(B680&lt;2003, 0, metadata!$H$6*(denatran!H680 + denatran!I680 + denatran!X680))</f>
        <v>0</v>
      </c>
      <c r="H680" s="0" t="n">
        <f aca="false">IF(B680&gt;2006, 0, metadata!$H$7*(denatran!H680 + denatran!I680 + denatran!X680))</f>
        <v>81.084266860059</v>
      </c>
      <c r="I680" s="0" t="n">
        <f aca="false">IF(B680&lt;2003, 0, metadata!$H$8*(denatran!H680 + denatran!I680 + denatran!X680))</f>
        <v>0</v>
      </c>
      <c r="J680" s="0" t="n">
        <f aca="false">IF(B680&lt;2003, 0, metadata!$H$9*(denatran!H680 + denatran!I680 + denatran!X680))</f>
        <v>0</v>
      </c>
      <c r="K680" s="0" t="n">
        <f aca="false">metadata!$H$10*(denatran!H680 + denatran!I680 + denatran!X680)</f>
        <v>1782.41565825536</v>
      </c>
      <c r="L680" s="5" t="n">
        <f aca="false">metadata!$H$11*(denatran!G680 + denatran!F680)</f>
        <v>389.020939571918</v>
      </c>
      <c r="M680" s="0" t="n">
        <f aca="false">metadata!$H$12*(denatran!G680 + denatran!F680)</f>
        <v>1287.18923061095</v>
      </c>
      <c r="N680" s="0" t="n">
        <f aca="false">metadata!$H$13*(denatran!G680 + denatran!F680)</f>
        <v>733.907266272557</v>
      </c>
      <c r="O680" s="0" t="n">
        <f aca="false">metadata!$H$14*(denatran!G680 + denatran!F680)</f>
        <v>1353.78379791904</v>
      </c>
      <c r="P680" s="0" t="n">
        <f aca="false">metadata!$H$15*(denatran!G680 + denatran!F680)</f>
        <v>1503.31338316456</v>
      </c>
      <c r="Q680" s="0" t="n">
        <f aca="false">metadata!$H$16*(denatran!L680 + denatran!O680)</f>
        <v>673.087240111837</v>
      </c>
      <c r="R680" s="0" t="n">
        <f aca="false">metadata!$H$17*(denatran!L680 + denatran!O680)</f>
        <v>162.828628733921</v>
      </c>
      <c r="S680" s="0" t="n">
        <f aca="false">metadata!$H$18*(denatran!L680 + denatran!O680)</f>
        <v>304.784257870864</v>
      </c>
      <c r="T680" s="0" t="n">
        <f aca="false">metadata!$H$19*(denatran!M680 + denatran!N680)</f>
        <v>6463.96096231754</v>
      </c>
      <c r="U680" s="0" t="n">
        <f aca="false">metadata!$H$20*(denatran!M680 + denatran!N680)</f>
        <v>923.422994616791</v>
      </c>
      <c r="V680" s="0" t="n">
        <f aca="false">metadata!$H$21*(denatran!M680 + denatran!N680)</f>
        <v>307.807664872264</v>
      </c>
      <c r="W680" s="0" t="n">
        <f aca="false">IF(B680&lt;2010, 0, metadata!$H$22*(denatran!M680 + denatran!N680))</f>
        <v>0</v>
      </c>
      <c r="X680" s="0" t="n">
        <f aca="false">IF(B680&lt;2010, 0, metadata!$H$23*(denatran!M680 + denatran!N680))</f>
        <v>0</v>
      </c>
      <c r="Y680" s="0" t="n">
        <f aca="false">IF(B680&lt;2010, 0, metadata!$H$24*(denatran!M680 + denatran!N680))</f>
        <v>0</v>
      </c>
      <c r="Z680" s="0" t="n">
        <f aca="false">IF(B680&lt;2010, 0, metadata!$H$25*(denatran!M680 + denatran!N680))</f>
        <v>0</v>
      </c>
      <c r="AA680" s="0" t="n">
        <f aca="false">IF(B680&lt;2010, 0, metadata!$H$26*(denatran!M680 + denatran!N680))</f>
        <v>0</v>
      </c>
      <c r="AB680" s="0" t="n">
        <f aca="false">IF(B680&lt;2010, 0, metadata!$H$27*(denatran!M680 + denatran!N680))</f>
        <v>0</v>
      </c>
    </row>
    <row r="681" customFormat="false" ht="12.8" hidden="false" customHeight="false" outlineLevel="0" collapsed="false">
      <c r="A681" s="0" t="str">
        <f aca="false">denatran!A681</f>
        <v>PERNAMBUCO</v>
      </c>
      <c r="B681" s="0" t="n">
        <f aca="false">denatran!B681</f>
        <v>1979</v>
      </c>
      <c r="C681" s="0" t="n">
        <f aca="false">metadata!$H$2*denatran!$D681</f>
        <v>13448.3771533267</v>
      </c>
      <c r="D681" s="0" t="n">
        <f aca="false">IF(B681&gt;2006, 0, metadata!$H$3*denatran!D681)</f>
        <v>1023.60754906519</v>
      </c>
      <c r="E681" s="0" t="n">
        <f aca="false">IF(B681&lt;2003, 0, metadata!$H$4*denatran!D681)</f>
        <v>0</v>
      </c>
      <c r="F681" s="0" t="n">
        <f aca="false">IF(B681&lt;2003, 0, metadata!$H$5*denatran!D681)</f>
        <v>0</v>
      </c>
      <c r="G681" s="0" t="n">
        <f aca="false">IF(B681&lt;2003, 0, metadata!$H$6*(denatran!H681 + denatran!I681 + denatran!X681))</f>
        <v>0</v>
      </c>
      <c r="H681" s="0" t="n">
        <f aca="false">IF(B681&gt;2006, 0, metadata!$H$7*(denatran!H681 + denatran!I681 + denatran!X681))</f>
        <v>72.8210331115609</v>
      </c>
      <c r="I681" s="0" t="n">
        <f aca="false">IF(B681&lt;2003, 0, metadata!$H$8*(denatran!H681 + denatran!I681 + denatran!X681))</f>
        <v>0</v>
      </c>
      <c r="J681" s="0" t="n">
        <f aca="false">IF(B681&lt;2003, 0, metadata!$H$9*(denatran!H681 + denatran!I681 + denatran!X681))</f>
        <v>0</v>
      </c>
      <c r="K681" s="0" t="n">
        <f aca="false">metadata!$H$10*(denatran!H681 + denatran!I681 + denatran!X681)</f>
        <v>1600.771082908</v>
      </c>
      <c r="L681" s="5" t="n">
        <f aca="false">metadata!$H$11*(denatran!G681 + denatran!F681)</f>
        <v>349.37612213414</v>
      </c>
      <c r="M681" s="0" t="n">
        <f aca="false">metadata!$H$12*(denatran!G681 + denatran!F681)</f>
        <v>1156.01279031033</v>
      </c>
      <c r="N681" s="0" t="n">
        <f aca="false">metadata!$H$13*(denatran!G681 + denatran!F681)</f>
        <v>659.115355020552</v>
      </c>
      <c r="O681" s="0" t="n">
        <f aca="false">metadata!$H$14*(denatran!G681 + denatran!F681)</f>
        <v>1215.82075773467</v>
      </c>
      <c r="P681" s="0" t="n">
        <f aca="false">metadata!$H$15*(denatran!G681 + denatran!F681)</f>
        <v>1350.11190076386</v>
      </c>
      <c r="Q681" s="0" t="n">
        <f aca="false">metadata!$H$16*(denatran!L681 + denatran!O681)</f>
        <v>604.493449805085</v>
      </c>
      <c r="R681" s="0" t="n">
        <f aca="false">metadata!$H$17*(denatran!L681 + denatran!O681)</f>
        <v>146.234891474165</v>
      </c>
      <c r="S681" s="0" t="n">
        <f aca="false">metadata!$H$18*(denatran!L681 + denatran!O681)</f>
        <v>273.723934294206</v>
      </c>
      <c r="T681" s="0" t="n">
        <f aca="false">metadata!$H$19*(denatran!M681 + denatran!N681)</f>
        <v>5805.22379367565</v>
      </c>
      <c r="U681" s="0" t="n">
        <f aca="false">metadata!$H$20*(denatran!M681 + denatran!N681)</f>
        <v>829.317684810806</v>
      </c>
      <c r="V681" s="0" t="n">
        <f aca="false">metadata!$H$21*(denatran!M681 + denatran!N681)</f>
        <v>276.439228270269</v>
      </c>
      <c r="W681" s="0" t="n">
        <f aca="false">IF(B681&lt;2010, 0, metadata!$H$22*(denatran!M681 + denatran!N681))</f>
        <v>0</v>
      </c>
      <c r="X681" s="0" t="n">
        <f aca="false">IF(B681&lt;2010, 0, metadata!$H$23*(denatran!M681 + denatran!N681))</f>
        <v>0</v>
      </c>
      <c r="Y681" s="0" t="n">
        <f aca="false">IF(B681&lt;2010, 0, metadata!$H$24*(denatran!M681 + denatran!N681))</f>
        <v>0</v>
      </c>
      <c r="Z681" s="0" t="n">
        <f aca="false">IF(B681&lt;2010, 0, metadata!$H$25*(denatran!M681 + denatran!N681))</f>
        <v>0</v>
      </c>
      <c r="AA681" s="0" t="n">
        <f aca="false">IF(B681&lt;2010, 0, metadata!$H$26*(denatran!M681 + denatran!N681))</f>
        <v>0</v>
      </c>
      <c r="AB681" s="0" t="n">
        <f aca="false">IF(B681&lt;2010, 0, metadata!$H$27*(denatran!M681 + denatran!N681))</f>
        <v>0</v>
      </c>
    </row>
    <row r="682" customFormat="false" ht="12.8" hidden="false" customHeight="false" outlineLevel="0" collapsed="false">
      <c r="A682" s="0" t="str">
        <f aca="false">denatran!A682</f>
        <v>PIAUÍ</v>
      </c>
      <c r="B682" s="0" t="n">
        <f aca="false">denatran!B682</f>
        <v>2018</v>
      </c>
      <c r="C682" s="0" t="n">
        <f aca="false">metadata!$H$2*denatran!$D682</f>
        <v>94040.1877010427</v>
      </c>
      <c r="D682" s="0" t="n">
        <f aca="false">IF(B682&gt;2006, 0, metadata!$H$3*denatran!D682)</f>
        <v>0</v>
      </c>
      <c r="E682" s="0" t="n">
        <f aca="false">IF(B682&lt;2003, 0, metadata!$H$4*denatran!D682)</f>
        <v>119116.975412868</v>
      </c>
      <c r="F682" s="0" t="n">
        <f aca="false">IF(B682&lt;2003, 0, metadata!$H$5*denatran!D682)</f>
        <v>140757.077630172</v>
      </c>
      <c r="G682" s="0" t="n">
        <f aca="false">IF(B682&lt;2003, 0, metadata!$H$6*(denatran!H682 + denatran!I682 + denatran!X682))</f>
        <v>30331.3066870503</v>
      </c>
      <c r="H682" s="0" t="n">
        <f aca="false">IF(B682&gt;2006, 0, metadata!$H$7*(denatran!H682 + denatran!I682 + denatran!X682))</f>
        <v>0</v>
      </c>
      <c r="I682" s="0" t="n">
        <f aca="false">IF(B682&lt;2003, 0, metadata!$H$8*(denatran!H682 + denatran!I682 + denatran!X682))</f>
        <v>26511.7165019864</v>
      </c>
      <c r="J682" s="0" t="n">
        <f aca="false">IF(B682&lt;2003, 0, metadata!$H$9*(denatran!H682 + denatran!I682 + denatran!X682))</f>
        <v>31328.1270351671</v>
      </c>
      <c r="K682" s="0" t="n">
        <f aca="false">metadata!$H$10*(denatran!H682 + denatran!I682 + denatran!X682)</f>
        <v>25791.5601793792</v>
      </c>
      <c r="L682" s="5" t="n">
        <f aca="false">metadata!$H$11*(denatran!G682 + denatran!F682)</f>
        <v>2421.69885106815</v>
      </c>
      <c r="M682" s="0" t="n">
        <f aca="false">metadata!$H$12*(denatran!G682 + denatran!F682)</f>
        <v>8012.89690037769</v>
      </c>
      <c r="N682" s="0" t="n">
        <f aca="false">metadata!$H$13*(denatran!G682 + denatran!F682)</f>
        <v>4568.65480166332</v>
      </c>
      <c r="O682" s="0" t="n">
        <f aca="false">metadata!$H$14*(denatran!G682 + denatran!F682)</f>
        <v>8427.45552880227</v>
      </c>
      <c r="P682" s="0" t="n">
        <f aca="false">metadata!$H$15*(denatran!G682 + denatran!F682)</f>
        <v>9358.29391808857</v>
      </c>
      <c r="Q682" s="0" t="n">
        <f aca="false">metadata!$H$16*(denatran!L682 + denatran!O682)</f>
        <v>7017.64325186116</v>
      </c>
      <c r="R682" s="0" t="n">
        <f aca="false">metadata!$H$17*(denatran!L682 + denatran!O682)</f>
        <v>1697.65991620127</v>
      </c>
      <c r="S682" s="0" t="n">
        <f aca="false">metadata!$H$18*(denatran!L682 + denatran!O682)</f>
        <v>3177.69683193756</v>
      </c>
      <c r="T682" s="0" t="n">
        <f aca="false">metadata!$H$19*(denatran!M682 + denatran!N682)</f>
        <v>399226.727469974</v>
      </c>
      <c r="U682" s="0" t="n">
        <f aca="false">metadata!$H$20*(denatran!M682 + denatran!N682)</f>
        <v>57032.3896385677</v>
      </c>
      <c r="V682" s="0" t="n">
        <f aca="false">metadata!$H$21*(denatran!M682 + denatran!N682)</f>
        <v>19010.7965461892</v>
      </c>
      <c r="W682" s="0" t="n">
        <f aca="false">IF(B682&lt;2010, 0, metadata!$H$22*(denatran!M682 + denatran!N682))</f>
        <v>69021.4016710521</v>
      </c>
      <c r="X682" s="0" t="n">
        <f aca="false">IF(B682&lt;2010, 0, metadata!$H$23*(denatran!M682 + denatran!N682))</f>
        <v>10810.5809846226</v>
      </c>
      <c r="Y682" s="0" t="n">
        <f aca="false">IF(B682&lt;2010, 0, metadata!$H$24*(denatran!M682 + denatran!N682))</f>
        <v>3326.33261065311</v>
      </c>
      <c r="Z682" s="0" t="n">
        <f aca="false">IF(B682&lt;2010, 0, metadata!$H$25*(denatran!M682 + denatran!N682))</f>
        <v>81560.5899955216</v>
      </c>
      <c r="AA682" s="0" t="n">
        <f aca="false">IF(B682&lt;2010, 0, metadata!$H$26*(denatran!M682 + denatran!N682))</f>
        <v>12774.5502402624</v>
      </c>
      <c r="AB682" s="0" t="n">
        <f aca="false">IF(B682&lt;2010, 0, metadata!$H$27*(denatran!M682 + denatran!N682))</f>
        <v>3930.63084315765</v>
      </c>
    </row>
    <row r="683" customFormat="false" ht="12.8" hidden="false" customHeight="false" outlineLevel="0" collapsed="false">
      <c r="A683" s="0" t="str">
        <f aca="false">denatran!A683</f>
        <v>PIAUÍ</v>
      </c>
      <c r="B683" s="0" t="n">
        <f aca="false">denatran!B683</f>
        <v>2017</v>
      </c>
      <c r="C683" s="0" t="n">
        <f aca="false">metadata!$H$2*denatran!$D683</f>
        <v>88983.3450646615</v>
      </c>
      <c r="D683" s="0" t="n">
        <f aca="false">IF(B683&gt;2006, 0, metadata!$H$3*denatran!D683)</f>
        <v>0</v>
      </c>
      <c r="E683" s="0" t="n">
        <f aca="false">IF(B683&lt;2003, 0, metadata!$H$4*denatran!D683)</f>
        <v>112711.673438148</v>
      </c>
      <c r="F683" s="0" t="n">
        <f aca="false">IF(B683&lt;2003, 0, metadata!$H$5*denatran!D683)</f>
        <v>133188.117923334</v>
      </c>
      <c r="G683" s="0" t="n">
        <f aca="false">IF(B683&lt;2003, 0, metadata!$H$6*(denatran!H683 + denatran!I683 + denatran!X683))</f>
        <v>28322.0578326335</v>
      </c>
      <c r="H683" s="0" t="n">
        <f aca="false">IF(B683&gt;2006, 0, metadata!$H$7*(denatran!H683 + denatran!I683 + denatran!X683))</f>
        <v>0</v>
      </c>
      <c r="I683" s="0" t="n">
        <f aca="false">IF(B683&lt;2003, 0, metadata!$H$8*(denatran!H683 + denatran!I683 + denatran!X683))</f>
        <v>24755.4902846378</v>
      </c>
      <c r="J683" s="0" t="n">
        <f aca="false">IF(B683&lt;2003, 0, metadata!$H$9*(denatran!H683 + denatran!I683 + denatran!X683))</f>
        <v>29252.8454125884</v>
      </c>
      <c r="K683" s="0" t="n">
        <f aca="false">metadata!$H$10*(denatran!H683 + denatran!I683 + denatran!X683)</f>
        <v>24083.039564731</v>
      </c>
      <c r="L683" s="5" t="n">
        <f aca="false">metadata!$H$11*(denatran!G683 + denatran!F683)</f>
        <v>2310.47013199442</v>
      </c>
      <c r="M683" s="0" t="n">
        <f aca="false">metadata!$H$12*(denatran!G683 + denatran!F683)</f>
        <v>7644.8642451589</v>
      </c>
      <c r="N683" s="0" t="n">
        <f aca="false">metadata!$H$13*(denatran!G683 + denatran!F683)</f>
        <v>4358.81631524089</v>
      </c>
      <c r="O683" s="0" t="n">
        <f aca="false">metadata!$H$14*(denatran!G683 + denatran!F683)</f>
        <v>8040.38218022878</v>
      </c>
      <c r="P683" s="0" t="n">
        <f aca="false">metadata!$H$15*(denatran!G683 + denatran!F683)</f>
        <v>8928.46712737701</v>
      </c>
      <c r="Q683" s="0" t="n">
        <f aca="false">metadata!$H$16*(denatran!L683 + denatran!O683)</f>
        <v>6360.90088750217</v>
      </c>
      <c r="R683" s="0" t="n">
        <f aca="false">metadata!$H$17*(denatran!L683 + denatran!O683)</f>
        <v>1538.78532722187</v>
      </c>
      <c r="S683" s="0" t="n">
        <f aca="false">metadata!$H$18*(denatran!L683 + denatran!O683)</f>
        <v>2880.31378527595</v>
      </c>
      <c r="T683" s="0" t="n">
        <f aca="false">metadata!$H$19*(denatran!M683 + denatran!N683)</f>
        <v>384184.612089311</v>
      </c>
      <c r="U683" s="0" t="n">
        <f aca="false">metadata!$H$20*(denatran!M683 + denatran!N683)</f>
        <v>54883.5160127586</v>
      </c>
      <c r="V683" s="0" t="n">
        <f aca="false">metadata!$H$21*(denatran!M683 + denatran!N683)</f>
        <v>18294.5053375862</v>
      </c>
      <c r="W683" s="0" t="n">
        <f aca="false">IF(B683&lt;2010, 0, metadata!$H$22*(denatran!M683 + denatran!N683))</f>
        <v>66420.8045260396</v>
      </c>
      <c r="X683" s="0" t="n">
        <f aca="false">IF(B683&lt;2010, 0, metadata!$H$23*(denatran!M683 + denatran!N683))</f>
        <v>10403.258540223</v>
      </c>
      <c r="Y683" s="0" t="n">
        <f aca="false">IF(B683&lt;2010, 0, metadata!$H$24*(denatran!M683 + denatran!N683))</f>
        <v>3201.00262776094</v>
      </c>
      <c r="Z683" s="0" t="n">
        <f aca="false">IF(B683&lt;2010, 0, metadata!$H$25*(denatran!M683 + denatran!N683))</f>
        <v>78487.539719047</v>
      </c>
      <c r="AA683" s="0" t="n">
        <f aca="false">IF(B683&lt;2010, 0, metadata!$H$26*(denatran!M683 + denatran!N683))</f>
        <v>12293.2291126218</v>
      </c>
      <c r="AB683" s="0" t="n">
        <f aca="false">IF(B683&lt;2010, 0, metadata!$H$27*(denatran!M683 + denatran!N683))</f>
        <v>3782.53203465285</v>
      </c>
    </row>
    <row r="684" customFormat="false" ht="12.8" hidden="false" customHeight="false" outlineLevel="0" collapsed="false">
      <c r="A684" s="0" t="str">
        <f aca="false">denatran!A684</f>
        <v>PIAUÍ</v>
      </c>
      <c r="B684" s="0" t="n">
        <f aca="false">denatran!B684</f>
        <v>2016</v>
      </c>
      <c r="C684" s="0" t="n">
        <f aca="false">metadata!$H$2*denatran!$D684</f>
        <v>83990.832884151</v>
      </c>
      <c r="D684" s="0" t="n">
        <f aca="false">IF(B684&gt;2006, 0, metadata!$H$3*denatran!D684)</f>
        <v>0</v>
      </c>
      <c r="E684" s="0" t="n">
        <f aca="false">IF(B684&lt;2003, 0, metadata!$H$4*denatran!D684)</f>
        <v>106387.856300044</v>
      </c>
      <c r="F684" s="0" t="n">
        <f aca="false">IF(B684&lt;2003, 0, metadata!$H$5*denatran!D684)</f>
        <v>125715.446486355</v>
      </c>
      <c r="G684" s="0" t="n">
        <f aca="false">IF(B684&lt;2003, 0, metadata!$H$6*(denatran!H684 + denatran!I684 + denatran!X684))</f>
        <v>26426.3511646928</v>
      </c>
      <c r="H684" s="0" t="n">
        <f aca="false">IF(B684&gt;2006, 0, metadata!$H$7*(denatran!H684 + denatran!I684 + denatran!X684))</f>
        <v>0</v>
      </c>
      <c r="I684" s="0" t="n">
        <f aca="false">IF(B684&lt;2003, 0, metadata!$H$8*(denatran!H684 + denatran!I684 + denatran!X684))</f>
        <v>23098.5080032636</v>
      </c>
      <c r="J684" s="0" t="n">
        <f aca="false">IF(B684&lt;2003, 0, metadata!$H$9*(denatran!H684 + denatran!I684 + denatran!X684))</f>
        <v>27294.8374728904</v>
      </c>
      <c r="K684" s="0" t="n">
        <f aca="false">metadata!$H$10*(denatran!H684 + denatran!I684 + denatran!X684)</f>
        <v>22471.0670535198</v>
      </c>
      <c r="L684" s="5" t="n">
        <f aca="false">metadata!$H$11*(denatran!G684 + denatran!F684)</f>
        <v>2199.68455522775</v>
      </c>
      <c r="M684" s="0" t="n">
        <f aca="false">metadata!$H$12*(denatran!G684 + denatran!F684)</f>
        <v>7278.29785549875</v>
      </c>
      <c r="N684" s="0" t="n">
        <f aca="false">metadata!$H$13*(denatran!G684 + denatran!F684)</f>
        <v>4149.81383872453</v>
      </c>
      <c r="O684" s="0" t="n">
        <f aca="false">metadata!$H$14*(denatran!G684 + denatran!F684)</f>
        <v>7654.85095655</v>
      </c>
      <c r="P684" s="0" t="n">
        <f aca="false">metadata!$H$15*(denatran!G684 + denatran!F684)</f>
        <v>8500.35279399896</v>
      </c>
      <c r="Q684" s="0" t="n">
        <f aca="false">metadata!$H$16*(denatran!L684 + denatran!O684)</f>
        <v>5804.46957610008</v>
      </c>
      <c r="R684" s="0" t="n">
        <f aca="false">metadata!$H$17*(denatran!L684 + denatran!O684)</f>
        <v>1404.17729720608</v>
      </c>
      <c r="S684" s="0" t="n">
        <f aca="false">metadata!$H$18*(denatran!L684 + denatran!O684)</f>
        <v>2628.35312669383</v>
      </c>
      <c r="T684" s="0" t="n">
        <f aca="false">metadata!$H$19*(denatran!M684 + denatran!N684)</f>
        <v>368412.975694348</v>
      </c>
      <c r="U684" s="0" t="n">
        <f aca="false">metadata!$H$20*(denatran!M684 + denatran!N684)</f>
        <v>52630.4250991925</v>
      </c>
      <c r="V684" s="0" t="n">
        <f aca="false">metadata!$H$21*(denatran!M684 + denatran!N684)</f>
        <v>17543.4750330642</v>
      </c>
      <c r="W684" s="0" t="n">
        <f aca="false">IF(B684&lt;2010, 0, metadata!$H$22*(denatran!M684 + denatran!N684))</f>
        <v>63694.0821506987</v>
      </c>
      <c r="X684" s="0" t="n">
        <f aca="false">IF(B684&lt;2010, 0, metadata!$H$23*(denatran!M684 + denatran!N684))</f>
        <v>9976.18154167568</v>
      </c>
      <c r="Y684" s="0" t="n">
        <f aca="false">IF(B684&lt;2010, 0, metadata!$H$24*(denatran!M684 + denatran!N684))</f>
        <v>3069.5943205156</v>
      </c>
      <c r="Z684" s="0" t="n">
        <f aca="false">IF(B684&lt;2010, 0, metadata!$H$25*(denatran!M684 + denatran!N684))</f>
        <v>75265.4509132199</v>
      </c>
      <c r="AA684" s="0" t="n">
        <f aca="false">IF(B684&lt;2010, 0, metadata!$H$26*(denatran!M684 + denatran!N684))</f>
        <v>11788.5646008657</v>
      </c>
      <c r="AB684" s="0" t="n">
        <f aca="false">IF(B684&lt;2010, 0, metadata!$H$27*(denatran!M684 + denatran!N684))</f>
        <v>3627.25064642022</v>
      </c>
    </row>
    <row r="685" customFormat="false" ht="12.8" hidden="false" customHeight="false" outlineLevel="0" collapsed="false">
      <c r="A685" s="0" t="str">
        <f aca="false">denatran!A685</f>
        <v>PIAUÍ</v>
      </c>
      <c r="B685" s="0" t="n">
        <f aca="false">denatran!B685</f>
        <v>2015</v>
      </c>
      <c r="C685" s="0" t="n">
        <f aca="false">metadata!$H$2*denatran!$D685</f>
        <v>79175.1643454875</v>
      </c>
      <c r="D685" s="0" t="n">
        <f aca="false">IF(B685&gt;2006, 0, metadata!$H$3*denatran!D685)</f>
        <v>0</v>
      </c>
      <c r="E685" s="0" t="n">
        <f aca="false">IF(B685&lt;2003, 0, metadata!$H$4*denatran!D685)</f>
        <v>100288.039988107</v>
      </c>
      <c r="F685" s="0" t="n">
        <f aca="false">IF(B685&lt;2003, 0, metadata!$H$5*denatran!D685)</f>
        <v>118507.470333726</v>
      </c>
      <c r="G685" s="0" t="n">
        <f aca="false">IF(B685&lt;2003, 0, metadata!$H$6*(denatran!H685 + denatran!I685 + denatran!X685))</f>
        <v>24442.1290103114</v>
      </c>
      <c r="H685" s="0" t="n">
        <f aca="false">IF(B685&gt;2006, 0, metadata!$H$7*(denatran!H685 + denatran!I685 + denatran!X685))</f>
        <v>0</v>
      </c>
      <c r="I685" s="0" t="n">
        <f aca="false">IF(B685&lt;2003, 0, metadata!$H$8*(denatran!H685 + denatran!I685 + denatran!X685))</f>
        <v>21364.1568994128</v>
      </c>
      <c r="J685" s="0" t="n">
        <f aca="false">IF(B685&lt;2003, 0, metadata!$H$9*(denatran!H685 + denatran!I685 + denatran!X685))</f>
        <v>25245.4050379537</v>
      </c>
      <c r="K685" s="0" t="n">
        <f aca="false">metadata!$H$10*(denatran!H685 + denatran!I685 + denatran!X685)</f>
        <v>20783.8273433416</v>
      </c>
      <c r="L685" s="5" t="n">
        <f aca="false">metadata!$H$11*(denatran!G685 + denatran!F685)</f>
        <v>2103.96581690135</v>
      </c>
      <c r="M685" s="0" t="n">
        <f aca="false">metadata!$H$12*(denatran!G685 + denatran!F685)</f>
        <v>6961.58449483239</v>
      </c>
      <c r="N685" s="0" t="n">
        <f aca="false">metadata!$H$13*(denatran!G685 + denatran!F685)</f>
        <v>3969.23569901439</v>
      </c>
      <c r="O685" s="0" t="n">
        <f aca="false">metadata!$H$14*(denatran!G685 + denatran!F685)</f>
        <v>7321.75197929154</v>
      </c>
      <c r="P685" s="0" t="n">
        <f aca="false">metadata!$H$15*(denatran!G685 + denatran!F685)</f>
        <v>8130.46200996032</v>
      </c>
      <c r="Q685" s="0" t="n">
        <f aca="false">metadata!$H$16*(denatran!L685 + denatran!O685)</f>
        <v>5489.96492182933</v>
      </c>
      <c r="R685" s="0" t="n">
        <f aca="false">metadata!$H$17*(denatran!L685 + denatran!O685)</f>
        <v>1328.09449763194</v>
      </c>
      <c r="S685" s="0" t="n">
        <f aca="false">metadata!$H$18*(denatran!L685 + denatran!O685)</f>
        <v>2485.94058053872</v>
      </c>
      <c r="T685" s="0" t="n">
        <f aca="false">metadata!$H$19*(denatran!M685 + denatran!N685)</f>
        <v>349298.917185539</v>
      </c>
      <c r="U685" s="0" t="n">
        <f aca="false">metadata!$H$20*(denatran!M685 + denatran!N685)</f>
        <v>49899.8453122199</v>
      </c>
      <c r="V685" s="0" t="n">
        <f aca="false">metadata!$H$21*(denatran!M685 + denatran!N685)</f>
        <v>16633.28177074</v>
      </c>
      <c r="W685" s="0" t="n">
        <f aca="false">IF(B685&lt;2010, 0, metadata!$H$22*(denatran!M685 + denatran!N685))</f>
        <v>60389.4960117367</v>
      </c>
      <c r="X685" s="0" t="n">
        <f aca="false">IF(B685&lt;2010, 0, metadata!$H$23*(denatran!M685 + denatran!N685))</f>
        <v>9458.5957608744</v>
      </c>
      <c r="Y685" s="0" t="n">
        <f aca="false">IF(B685&lt;2010, 0, metadata!$H$24*(denatran!M685 + denatran!N685))</f>
        <v>2910.33715719212</v>
      </c>
      <c r="Z685" s="0" t="n">
        <f aca="false">IF(B685&lt;2010, 0, metadata!$H$25*(denatran!M685 + denatran!N685))</f>
        <v>71360.5172454093</v>
      </c>
      <c r="AA685" s="0" t="n">
        <f aca="false">IF(B685&lt;2010, 0, metadata!$H$26*(denatran!M685 + denatran!N685))</f>
        <v>11176.9484842207</v>
      </c>
      <c r="AB685" s="0" t="n">
        <f aca="false">IF(B685&lt;2010, 0, metadata!$H$27*(denatran!M685 + denatran!N685))</f>
        <v>3439.0610720679</v>
      </c>
    </row>
    <row r="686" customFormat="false" ht="12.8" hidden="false" customHeight="false" outlineLevel="0" collapsed="false">
      <c r="A686" s="0" t="str">
        <f aca="false">denatran!A686</f>
        <v>PIAUÍ</v>
      </c>
      <c r="B686" s="0" t="n">
        <f aca="false">denatran!B686</f>
        <v>2014</v>
      </c>
      <c r="C686" s="0" t="n">
        <f aca="false">metadata!$H$2*denatran!$D686</f>
        <v>73367.4524610281</v>
      </c>
      <c r="D686" s="0" t="n">
        <f aca="false">IF(B686&gt;2006, 0, metadata!$H$3*denatran!D686)</f>
        <v>0</v>
      </c>
      <c r="E686" s="0" t="n">
        <f aca="false">IF(B686&lt;2003, 0, metadata!$H$4*denatran!D686)</f>
        <v>92931.6417220226</v>
      </c>
      <c r="F686" s="0" t="n">
        <f aca="false">IF(B686&lt;2003, 0, metadata!$H$5*denatran!D686)</f>
        <v>109814.627703793</v>
      </c>
      <c r="G686" s="0" t="n">
        <f aca="false">IF(B686&lt;2003, 0, metadata!$H$6*(denatran!H686 + denatran!I686 + denatran!X686))</f>
        <v>22222.6558755977</v>
      </c>
      <c r="H686" s="0" t="n">
        <f aca="false">IF(B686&gt;2006, 0, metadata!$H$7*(denatran!H686 + denatran!I686 + denatran!X686))</f>
        <v>0</v>
      </c>
      <c r="I686" s="0" t="n">
        <f aca="false">IF(B686&lt;2003, 0, metadata!$H$8*(denatran!H686 + denatran!I686 + denatran!X686))</f>
        <v>19424.1797286823</v>
      </c>
      <c r="J686" s="0" t="n">
        <f aca="false">IF(B686&lt;2003, 0, metadata!$H$9*(denatran!H686 + denatran!I686 + denatran!X686))</f>
        <v>22952.9902391828</v>
      </c>
      <c r="K686" s="0" t="n">
        <f aca="false">metadata!$H$10*(denatran!H686 + denatran!I686 + denatran!X686)</f>
        <v>18896.5471311467</v>
      </c>
      <c r="L686" s="5" t="n">
        <f aca="false">metadata!$H$11*(denatran!G686 + denatran!F686)</f>
        <v>1992.07238436702</v>
      </c>
      <c r="M686" s="0" t="n">
        <f aca="false">metadata!$H$12*(denatran!G686 + denatran!F686)</f>
        <v>6591.35244127564</v>
      </c>
      <c r="N686" s="0" t="n">
        <f aca="false">metadata!$H$13*(denatran!G686 + denatran!F686)</f>
        <v>3758.14319773287</v>
      </c>
      <c r="O686" s="0" t="n">
        <f aca="false">metadata!$H$14*(denatran!G686 + denatran!F686)</f>
        <v>6932.36544337597</v>
      </c>
      <c r="P686" s="0" t="n">
        <f aca="false">metadata!$H$15*(denatran!G686 + denatran!F686)</f>
        <v>7698.06653324849</v>
      </c>
      <c r="Q686" s="0" t="n">
        <f aca="false">metadata!$H$16*(denatran!L686 + denatran!O686)</f>
        <v>5084.00018986259</v>
      </c>
      <c r="R686" s="0" t="n">
        <f aca="false">metadata!$H$17*(denatran!L686 + denatran!O686)</f>
        <v>1229.88630606156</v>
      </c>
      <c r="S686" s="0" t="n">
        <f aca="false">metadata!$H$18*(denatran!L686 + denatran!O686)</f>
        <v>2302.11350407584</v>
      </c>
      <c r="T686" s="0" t="n">
        <f aca="false">metadata!$H$19*(denatran!M686 + denatran!N686)</f>
        <v>323512.173132611</v>
      </c>
      <c r="U686" s="0" t="n">
        <f aca="false">metadata!$H$20*(denatran!M686 + denatran!N686)</f>
        <v>46216.0247332301</v>
      </c>
      <c r="V686" s="0" t="n">
        <f aca="false">metadata!$H$21*(denatran!M686 + denatran!N686)</f>
        <v>15405.3415777434</v>
      </c>
      <c r="W686" s="0" t="n">
        <f aca="false">IF(B686&lt;2010, 0, metadata!$H$22*(denatran!M686 + denatran!N686))</f>
        <v>55931.2844327044</v>
      </c>
      <c r="X686" s="0" t="n">
        <f aca="false">IF(B686&lt;2010, 0, metadata!$H$23*(denatran!M686 + denatran!N686))</f>
        <v>8760.3216581344</v>
      </c>
      <c r="Y686" s="0" t="n">
        <f aca="false">IF(B686&lt;2010, 0, metadata!$H$24*(denatran!M686 + denatran!N686))</f>
        <v>2695.48358711828</v>
      </c>
      <c r="Z686" s="0" t="n">
        <f aca="false">IF(B686&lt;2010, 0, metadata!$H$25*(denatran!M686 + denatran!N686))</f>
        <v>66092.377829121</v>
      </c>
      <c r="AA686" s="0" t="n">
        <f aca="false">IF(B686&lt;2010, 0, metadata!$H$26*(denatran!M686 + denatran!N686))</f>
        <v>10351.8182141996</v>
      </c>
      <c r="AB686" s="0" t="n">
        <f aca="false">IF(B686&lt;2010, 0, metadata!$H$27*(denatran!M686 + denatran!N686))</f>
        <v>3185.17483513835</v>
      </c>
    </row>
    <row r="687" customFormat="false" ht="12.8" hidden="false" customHeight="false" outlineLevel="0" collapsed="false">
      <c r="A687" s="0" t="str">
        <f aca="false">denatran!A687</f>
        <v>PIAUÍ</v>
      </c>
      <c r="B687" s="0" t="n">
        <f aca="false">denatran!B687</f>
        <v>2013</v>
      </c>
      <c r="C687" s="0" t="n">
        <f aca="false">metadata!$H$2*denatran!$D687</f>
        <v>66443.7243684468</v>
      </c>
      <c r="D687" s="0" t="n">
        <f aca="false">IF(B687&gt;2006, 0, metadata!$H$3*denatran!D687)</f>
        <v>0</v>
      </c>
      <c r="E687" s="0" t="n">
        <f aca="false">IF(B687&lt;2003, 0, metadata!$H$4*denatran!D687)</f>
        <v>84161.629994789</v>
      </c>
      <c r="F687" s="0" t="n">
        <f aca="false">IF(B687&lt;2003, 0, metadata!$H$5*denatran!D687)</f>
        <v>99451.3590157741</v>
      </c>
      <c r="G687" s="0" t="n">
        <f aca="false">IF(B687&lt;2003, 0, metadata!$H$6*(denatran!H687 + denatran!I687 + denatran!X687))</f>
        <v>19550.5946286658</v>
      </c>
      <c r="H687" s="0" t="n">
        <f aca="false">IF(B687&gt;2006, 0, metadata!$H$7*(denatran!H687 + denatran!I687 + denatran!X687))</f>
        <v>0</v>
      </c>
      <c r="I687" s="0" t="n">
        <f aca="false">IF(B687&lt;2003, 0, metadata!$H$8*(denatran!H687 + denatran!I687 + denatran!X687))</f>
        <v>17088.6084001695</v>
      </c>
      <c r="J687" s="0" t="n">
        <f aca="false">IF(B687&lt;2003, 0, metadata!$H$9*(denatran!H687 + denatran!I687 + denatran!X687))</f>
        <v>20193.1132891611</v>
      </c>
      <c r="K687" s="0" t="n">
        <f aca="false">metadata!$H$10*(denatran!H687 + denatran!I687 + denatran!X687)</f>
        <v>16624.4185623286</v>
      </c>
      <c r="L687" s="5" t="n">
        <f aca="false">metadata!$H$11*(denatran!G687 + denatran!F687)</f>
        <v>1819.3207416622</v>
      </c>
      <c r="M687" s="0" t="n">
        <f aca="false">metadata!$H$12*(denatran!G687 + denatran!F687)</f>
        <v>6019.75325099892</v>
      </c>
      <c r="N687" s="0" t="n">
        <f aca="false">metadata!$H$13*(denatran!G687 + denatran!F687)</f>
        <v>3432.23866935169</v>
      </c>
      <c r="O687" s="0" t="n">
        <f aca="false">metadata!$H$14*(denatran!G687 + denatran!F687)</f>
        <v>6331.19375525287</v>
      </c>
      <c r="P687" s="0" t="n">
        <f aca="false">metadata!$H$15*(denatran!G687 + denatran!F687)</f>
        <v>7030.49358273432</v>
      </c>
      <c r="Q687" s="0" t="n">
        <f aca="false">metadata!$H$16*(denatran!L687 + denatran!O687)</f>
        <v>4662.10370242622</v>
      </c>
      <c r="R687" s="0" t="n">
        <f aca="false">metadata!$H$17*(denatran!L687 + denatran!O687)</f>
        <v>1127.82401394991</v>
      </c>
      <c r="S687" s="0" t="n">
        <f aca="false">metadata!$H$18*(denatran!L687 + denatran!O687)</f>
        <v>2111.07228362387</v>
      </c>
      <c r="T687" s="0" t="n">
        <f aca="false">metadata!$H$19*(denatran!M687 + denatran!N687)</f>
        <v>292802.986035701</v>
      </c>
      <c r="U687" s="0" t="n">
        <f aca="false">metadata!$H$20*(denatran!M687 + denatran!N687)</f>
        <v>41828.9980051001</v>
      </c>
      <c r="V687" s="0" t="n">
        <f aca="false">metadata!$H$21*(denatran!M687 + denatran!N687)</f>
        <v>13942.9993350334</v>
      </c>
      <c r="W687" s="0" t="n">
        <f aca="false">IF(B687&lt;2010, 0, metadata!$H$22*(denatran!M687 + denatran!N687))</f>
        <v>50622.0428620314</v>
      </c>
      <c r="X687" s="0" t="n">
        <f aca="false">IF(B687&lt;2010, 0, metadata!$H$23*(denatran!M687 + denatran!N687))</f>
        <v>7928.75370128201</v>
      </c>
      <c r="Y687" s="0" t="n">
        <f aca="false">IF(B687&lt;2010, 0, metadata!$H$24*(denatran!M687 + denatran!N687))</f>
        <v>2439.61652347139</v>
      </c>
      <c r="Z687" s="0" t="n">
        <f aca="false">IF(B687&lt;2010, 0, metadata!$H$25*(denatran!M687 + denatran!N687))</f>
        <v>59818.6009360266</v>
      </c>
      <c r="AA687" s="0" t="n">
        <f aca="false">IF(B687&lt;2010, 0, metadata!$H$26*(denatran!M687 + denatran!N687))</f>
        <v>9369.17845985955</v>
      </c>
      <c r="AB687" s="0" t="n">
        <f aca="false">IF(B687&lt;2010, 0, metadata!$H$27*(denatran!M687 + denatran!N687))</f>
        <v>2882.82414149524</v>
      </c>
    </row>
    <row r="688" customFormat="false" ht="12.8" hidden="false" customHeight="false" outlineLevel="0" collapsed="false">
      <c r="A688" s="0" t="str">
        <f aca="false">denatran!A688</f>
        <v>PIAUÍ</v>
      </c>
      <c r="B688" s="0" t="n">
        <f aca="false">denatran!B688</f>
        <v>2012</v>
      </c>
      <c r="C688" s="0" t="n">
        <f aca="false">metadata!$H$2*denatran!$D688</f>
        <v>59927.5961278399</v>
      </c>
      <c r="D688" s="0" t="n">
        <f aca="false">IF(B688&gt;2006, 0, metadata!$H$3*denatran!D688)</f>
        <v>0</v>
      </c>
      <c r="E688" s="0" t="n">
        <f aca="false">IF(B688&lt;2003, 0, metadata!$H$4*denatran!D688)</f>
        <v>75907.9088315458</v>
      </c>
      <c r="F688" s="0" t="n">
        <f aca="false">IF(B688&lt;2003, 0, metadata!$H$5*denatran!D688)</f>
        <v>89698.1759242321</v>
      </c>
      <c r="G688" s="0" t="n">
        <f aca="false">IF(B688&lt;2003, 0, metadata!$H$6*(denatran!H688 + denatran!I688 + denatran!X688))</f>
        <v>17258.1489054279</v>
      </c>
      <c r="H688" s="0" t="n">
        <f aca="false">IF(B688&gt;2006, 0, metadata!$H$7*(denatran!H688 + denatran!I688 + denatran!X688))</f>
        <v>0</v>
      </c>
      <c r="I688" s="0" t="n">
        <f aca="false">IF(B688&lt;2003, 0, metadata!$H$8*(denatran!H688 + denatran!I688 + denatran!X688))</f>
        <v>15084.8480037662</v>
      </c>
      <c r="J688" s="0" t="n">
        <f aca="false">IF(B688&lt;2003, 0, metadata!$H$9*(denatran!H688 + denatran!I688 + denatran!X688))</f>
        <v>17825.3277011606</v>
      </c>
      <c r="K688" s="0" t="n">
        <f aca="false">metadata!$H$10*(denatran!H688 + denatran!I688 + denatran!X688)</f>
        <v>14675.08771289</v>
      </c>
      <c r="L688" s="5" t="n">
        <f aca="false">metadata!$H$11*(denatran!G688 + denatran!F688)</f>
        <v>1613.55499708091</v>
      </c>
      <c r="M688" s="0" t="n">
        <f aca="false">metadata!$H$12*(denatran!G688 + denatran!F688)</f>
        <v>5338.91727660347</v>
      </c>
      <c r="N688" s="0" t="n">
        <f aca="false">metadata!$H$13*(denatran!G688 + denatran!F688)</f>
        <v>3044.05140296863</v>
      </c>
      <c r="O688" s="0" t="n">
        <f aca="false">metadata!$H$14*(denatran!G688 + denatran!F688)</f>
        <v>5615.13376247349</v>
      </c>
      <c r="P688" s="0" t="n">
        <f aca="false">metadata!$H$15*(denatran!G688 + denatran!F688)</f>
        <v>6235.34256087349</v>
      </c>
      <c r="Q688" s="0" t="n">
        <f aca="false">metadata!$H$16*(denatran!L688 + denatran!O688)</f>
        <v>3942.81444622351</v>
      </c>
      <c r="R688" s="0" t="n">
        <f aca="false">metadata!$H$17*(denatran!L688 + denatran!O688)</f>
        <v>953.818511734375</v>
      </c>
      <c r="S688" s="0" t="n">
        <f aca="false">metadata!$H$18*(denatran!L688 + denatran!O688)</f>
        <v>1785.3670420421</v>
      </c>
      <c r="T688" s="0" t="n">
        <f aca="false">metadata!$H$19*(denatran!M688 + denatran!N688)</f>
        <v>259338.033307277</v>
      </c>
      <c r="U688" s="0" t="n">
        <f aca="false">metadata!$H$20*(denatran!M688 + denatran!N688)</f>
        <v>37048.2904724681</v>
      </c>
      <c r="V688" s="0" t="n">
        <f aca="false">metadata!$H$21*(denatran!M688 + denatran!N688)</f>
        <v>12349.4301574894</v>
      </c>
      <c r="W688" s="0" t="n">
        <f aca="false">IF(B688&lt;2010, 0, metadata!$H$22*(denatran!M688 + denatran!N688))</f>
        <v>44836.363233793</v>
      </c>
      <c r="X688" s="0" t="n">
        <f aca="false">IF(B688&lt;2010, 0, metadata!$H$23*(denatran!M688 + denatran!N688))</f>
        <v>7022.56291613623</v>
      </c>
      <c r="Y688" s="0" t="n">
        <f aca="false">IF(B688&lt;2010, 0, metadata!$H$24*(denatran!M688 + denatran!N688))</f>
        <v>2160.78858958038</v>
      </c>
      <c r="Z688" s="0" t="n">
        <f aca="false">IF(B688&lt;2010, 0, metadata!$H$25*(denatran!M688 + denatran!N688))</f>
        <v>52981.8309983029</v>
      </c>
      <c r="AA688" s="0" t="n">
        <f aca="false">IF(B688&lt;2010, 0, metadata!$H$26*(denatran!M688 + denatran!N688))</f>
        <v>8298.35907202332</v>
      </c>
      <c r="AB688" s="0" t="n">
        <f aca="false">IF(B688&lt;2010, 0, metadata!$H$27*(denatran!M688 + denatran!N688))</f>
        <v>2553.34125293025</v>
      </c>
    </row>
    <row r="689" customFormat="false" ht="12.8" hidden="false" customHeight="false" outlineLevel="0" collapsed="false">
      <c r="A689" s="0" t="str">
        <f aca="false">denatran!A689</f>
        <v>PIAUÍ</v>
      </c>
      <c r="B689" s="0" t="n">
        <f aca="false">denatran!B689</f>
        <v>2011</v>
      </c>
      <c r="C689" s="0" t="n">
        <f aca="false">metadata!$H$2*denatran!$D689</f>
        <v>53469.0267161701</v>
      </c>
      <c r="D689" s="0" t="n">
        <f aca="false">IF(B689&gt;2006, 0, metadata!$H$3*denatran!D689)</f>
        <v>0</v>
      </c>
      <c r="E689" s="0" t="n">
        <f aca="false">IF(B689&lt;2003, 0, metadata!$H$4*denatran!D689)</f>
        <v>67727.0951536968</v>
      </c>
      <c r="F689" s="0" t="n">
        <f aca="false">IF(B689&lt;2003, 0, metadata!$H$5*denatran!D689)</f>
        <v>80031.1454951958</v>
      </c>
      <c r="G689" s="0" t="n">
        <f aca="false">IF(B689&lt;2003, 0, metadata!$H$6*(denatran!H689 + denatran!I689 + denatran!X689))</f>
        <v>15263.9160710323</v>
      </c>
      <c r="H689" s="0" t="n">
        <f aca="false">IF(B689&gt;2006, 0, metadata!$H$7*(denatran!H689 + denatran!I689 + denatran!X689))</f>
        <v>0</v>
      </c>
      <c r="I689" s="0" t="n">
        <f aca="false">IF(B689&lt;2003, 0, metadata!$H$8*(denatran!H689 + denatran!I689 + denatran!X689))</f>
        <v>13341.7468545163</v>
      </c>
      <c r="J689" s="0" t="n">
        <f aca="false">IF(B689&lt;2003, 0, metadata!$H$9*(denatran!H689 + denatran!I689 + denatran!X689))</f>
        <v>15765.5555911671</v>
      </c>
      <c r="K689" s="0" t="n">
        <f aca="false">metadata!$H$10*(denatran!H689 + denatran!I689 + denatran!X689)</f>
        <v>12979.3356409238</v>
      </c>
      <c r="L689" s="5" t="n">
        <f aca="false">metadata!$H$11*(denatran!G689 + denatran!F689)</f>
        <v>1484.00972931509</v>
      </c>
      <c r="M689" s="0" t="n">
        <f aca="false">metadata!$H$12*(denatran!G689 + denatran!F689)</f>
        <v>4910.27897829421</v>
      </c>
      <c r="N689" s="0" t="n">
        <f aca="false">metadata!$H$13*(denatran!G689 + denatran!F689)</f>
        <v>2799.65784042883</v>
      </c>
      <c r="O689" s="0" t="n">
        <f aca="false">metadata!$H$14*(denatran!G689 + denatran!F689)</f>
        <v>5164.3192515851</v>
      </c>
      <c r="P689" s="0" t="n">
        <f aca="false">metadata!$H$15*(denatran!G689 + denatran!F689)</f>
        <v>5734.73420037676</v>
      </c>
      <c r="Q689" s="0" t="n">
        <f aca="false">metadata!$H$16*(denatran!L689 + denatran!O689)</f>
        <v>3458.96113196083</v>
      </c>
      <c r="R689" s="0" t="n">
        <f aca="false">metadata!$H$17*(denatran!L689 + denatran!O689)</f>
        <v>836.768050851078</v>
      </c>
      <c r="S689" s="0" t="n">
        <f aca="false">metadata!$H$18*(denatran!L689 + denatran!O689)</f>
        <v>1566.27081718809</v>
      </c>
      <c r="T689" s="0" t="n">
        <f aca="false">metadata!$H$19*(denatran!M689 + denatran!N689)</f>
        <v>227317.532187165</v>
      </c>
      <c r="U689" s="0" t="n">
        <f aca="false">metadata!$H$20*(denatran!M689 + denatran!N689)</f>
        <v>32473.9331695949</v>
      </c>
      <c r="V689" s="0" t="n">
        <f aca="false">metadata!$H$21*(denatran!M689 + denatran!N689)</f>
        <v>10824.644389865</v>
      </c>
      <c r="W689" s="0" t="n">
        <f aca="false">IF(B689&lt;2010, 0, metadata!$H$22*(denatran!M689 + denatran!N689))</f>
        <v>39300.4115616047</v>
      </c>
      <c r="X689" s="0" t="n">
        <f aca="false">IF(B689&lt;2010, 0, metadata!$H$23*(denatran!M689 + denatran!N689))</f>
        <v>6155.48614820314</v>
      </c>
      <c r="Y689" s="0" t="n">
        <f aca="false">IF(B689&lt;2010, 0, metadata!$H$24*(denatran!M689 + denatran!N689))</f>
        <v>1893.99573790866</v>
      </c>
      <c r="Z689" s="0" t="n">
        <f aca="false">IF(B689&lt;2010, 0, metadata!$H$25*(denatran!M689 + denatran!N689))</f>
        <v>46440.1573486973</v>
      </c>
      <c r="AA689" s="0" t="n">
        <f aca="false">IF(B689&lt;2010, 0, metadata!$H$26*(denatran!M689 + denatran!N689))</f>
        <v>7273.7595847357</v>
      </c>
      <c r="AB689" s="0" t="n">
        <f aca="false">IF(B689&lt;2010, 0, metadata!$H$27*(denatran!M689 + denatran!N689))</f>
        <v>2238.07987222637</v>
      </c>
    </row>
    <row r="690" customFormat="false" ht="12.8" hidden="false" customHeight="false" outlineLevel="0" collapsed="false">
      <c r="A690" s="0" t="str">
        <f aca="false">denatran!A690</f>
        <v>PIAUÍ</v>
      </c>
      <c r="B690" s="0" t="n">
        <f aca="false">denatran!B690</f>
        <v>2010</v>
      </c>
      <c r="C690" s="0" t="n">
        <f aca="false">metadata!$H$2*denatran!$D690</f>
        <v>48209.035271776</v>
      </c>
      <c r="D690" s="0" t="n">
        <f aca="false">IF(B690&gt;2006, 0, metadata!$H$3*denatran!D690)</f>
        <v>0</v>
      </c>
      <c r="E690" s="0" t="n">
        <f aca="false">IF(B690&lt;2003, 0, metadata!$H$4*denatran!D690)</f>
        <v>61064.472642291</v>
      </c>
      <c r="F690" s="0" t="n">
        <f aca="false">IF(B690&lt;2003, 0, metadata!$H$5*denatran!D690)</f>
        <v>72158.1175677493</v>
      </c>
      <c r="G690" s="0" t="n">
        <f aca="false">IF(B690&lt;2003, 0, metadata!$H$6*(denatran!H690 + denatran!I690 + denatran!X690))</f>
        <v>13566.842369688</v>
      </c>
      <c r="H690" s="0" t="n">
        <f aca="false">IF(B690&gt;2006, 0, metadata!$H$7*(denatran!H690 + denatran!I690 + denatran!X690))</f>
        <v>0</v>
      </c>
      <c r="I690" s="0" t="n">
        <f aca="false">IF(B690&lt;2003, 0, metadata!$H$8*(denatran!H690 + denatran!I690 + denatran!X690))</f>
        <v>11858.3838950093</v>
      </c>
      <c r="J690" s="0" t="n">
        <f aca="false">IF(B690&lt;2003, 0, metadata!$H$9*(denatran!H690 + denatran!I690 + denatran!X690))</f>
        <v>14012.7085723325</v>
      </c>
      <c r="K690" s="0" t="n">
        <f aca="false">metadata!$H$10*(denatran!H690 + denatran!I690 + denatran!X690)</f>
        <v>11536.2663083471</v>
      </c>
      <c r="L690" s="5" t="n">
        <f aca="false">metadata!$H$11*(denatran!G690 + denatran!F690)</f>
        <v>1374.70129357198</v>
      </c>
      <c r="M690" s="0" t="n">
        <f aca="false">metadata!$H$12*(denatran!G690 + denatran!F690)</f>
        <v>4548.6001404962</v>
      </c>
      <c r="N690" s="0" t="n">
        <f aca="false">metadata!$H$13*(denatran!G690 + denatran!F690)</f>
        <v>2593.44206359936</v>
      </c>
      <c r="O690" s="0" t="n">
        <f aca="false">metadata!$H$14*(denatran!G690 + denatran!F690)</f>
        <v>4783.92844422205</v>
      </c>
      <c r="P690" s="0" t="n">
        <f aca="false">metadata!$H$15*(denatran!G690 + denatran!F690)</f>
        <v>5312.32805811042</v>
      </c>
      <c r="Q690" s="0" t="n">
        <f aca="false">metadata!$H$16*(denatran!L690 + denatran!O690)</f>
        <v>3070.1082854985</v>
      </c>
      <c r="R690" s="0" t="n">
        <f aca="false">metadata!$H$17*(denatran!L690 + denatran!O690)</f>
        <v>742.699448750966</v>
      </c>
      <c r="S690" s="0" t="n">
        <f aca="false">metadata!$H$18*(denatran!L690 + denatran!O690)</f>
        <v>1390.19226575053</v>
      </c>
      <c r="T690" s="0" t="n">
        <f aca="false">metadata!$H$19*(denatran!M690 + denatran!N690)</f>
        <v>192562.543131789</v>
      </c>
      <c r="U690" s="0" t="n">
        <f aca="false">metadata!$H$20*(denatran!M690 + denatran!N690)</f>
        <v>27508.9347331127</v>
      </c>
      <c r="V690" s="0" t="n">
        <f aca="false">metadata!$H$21*(denatran!M690 + denatran!N690)</f>
        <v>9169.64491103755</v>
      </c>
      <c r="W690" s="0" t="n">
        <f aca="false">IF(B690&lt;2010, 0, metadata!$H$22*(denatran!M690 + denatran!N690))</f>
        <v>33291.7004844023</v>
      </c>
      <c r="X690" s="0" t="n">
        <f aca="false">IF(B690&lt;2010, 0, metadata!$H$23*(denatran!M690 + denatran!N690))</f>
        <v>5214.36272647264</v>
      </c>
      <c r="Y690" s="0" t="n">
        <f aca="false">IF(B690&lt;2010, 0, metadata!$H$24*(denatran!M690 + denatran!N690))</f>
        <v>1604.41930045312</v>
      </c>
      <c r="Z690" s="0" t="n">
        <f aca="false">IF(B690&lt;2010, 0, metadata!$H$25*(denatran!M690 + denatran!N690))</f>
        <v>39339.8376115686</v>
      </c>
      <c r="AA690" s="0" t="n">
        <f aca="false">IF(B690&lt;2010, 0, metadata!$H$26*(denatran!M690 + denatran!N690))</f>
        <v>6161.66131265531</v>
      </c>
      <c r="AB690" s="0" t="n">
        <f aca="false">IF(B690&lt;2010, 0, metadata!$H$27*(denatran!M690 + denatran!N690))</f>
        <v>1895.89578850932</v>
      </c>
    </row>
    <row r="691" customFormat="false" ht="12.8" hidden="false" customHeight="false" outlineLevel="0" collapsed="false">
      <c r="A691" s="0" t="str">
        <f aca="false">denatran!A691</f>
        <v>PIAUÍ</v>
      </c>
      <c r="B691" s="0" t="n">
        <f aca="false">denatran!B691</f>
        <v>2009</v>
      </c>
      <c r="C691" s="0" t="n">
        <f aca="false">metadata!$H$2*denatran!$D691</f>
        <v>42773.7628686734</v>
      </c>
      <c r="D691" s="0" t="n">
        <f aca="false">IF(B691&gt;2006, 0, metadata!$H$3*denatran!D691)</f>
        <v>0</v>
      </c>
      <c r="E691" s="0" t="n">
        <f aca="false">IF(B691&lt;2003, 0, metadata!$H$4*denatran!D691)</f>
        <v>54179.8286934633</v>
      </c>
      <c r="F691" s="0" t="n">
        <f aca="false">IF(B691&lt;2003, 0, metadata!$H$5*denatran!D691)</f>
        <v>64022.7333422651</v>
      </c>
      <c r="G691" s="0" t="n">
        <f aca="false">IF(B691&lt;2003, 0, metadata!$H$6*(denatran!H691 + denatran!I691 + denatran!X691))</f>
        <v>12199.3307919671</v>
      </c>
      <c r="H691" s="0" t="n">
        <f aca="false">IF(B691&gt;2006, 0, metadata!$H$7*(denatran!H691 + denatran!I691 + denatran!X691))</f>
        <v>0</v>
      </c>
      <c r="I691" s="0" t="n">
        <f aca="false">IF(B691&lt;2003, 0, metadata!$H$8*(denatran!H691 + denatran!I691 + denatran!X691))</f>
        <v>10663.0816406162</v>
      </c>
      <c r="J691" s="0" t="n">
        <f aca="false">IF(B691&lt;2003, 0, metadata!$H$9*(denatran!H691 + denatran!I691 + denatran!X691))</f>
        <v>12600.2545402352</v>
      </c>
      <c r="K691" s="0" t="n">
        <f aca="false">metadata!$H$10*(denatran!H691 + denatran!I691 + denatran!X691)</f>
        <v>10373.4328862101</v>
      </c>
      <c r="L691" s="5" t="n">
        <f aca="false">metadata!$H$11*(denatran!G691 + denatran!F691)</f>
        <v>1273.07399115135</v>
      </c>
      <c r="M691" s="0" t="n">
        <f aca="false">metadata!$H$12*(denatran!G691 + denatran!F691)</f>
        <v>4212.33657238129</v>
      </c>
      <c r="N691" s="0" t="n">
        <f aca="false">metadata!$H$13*(denatran!G691 + denatran!F691)</f>
        <v>2401.71712514168</v>
      </c>
      <c r="O691" s="0" t="n">
        <f aca="false">metadata!$H$14*(denatran!G691 + denatran!F691)</f>
        <v>4430.26780170071</v>
      </c>
      <c r="P691" s="0" t="n">
        <f aca="false">metadata!$H$15*(denatran!G691 + denatran!F691)</f>
        <v>4919.60450962495</v>
      </c>
      <c r="Q691" s="0" t="n">
        <f aca="false">metadata!$H$16*(denatran!L691 + denatran!O691)</f>
        <v>2793.95785735833</v>
      </c>
      <c r="R691" s="0" t="n">
        <f aca="false">metadata!$H$17*(denatran!L691 + denatran!O691)</f>
        <v>675.895039368792</v>
      </c>
      <c r="S691" s="0" t="n">
        <f aca="false">metadata!$H$18*(denatran!L691 + denatran!O691)</f>
        <v>1265.14710327288</v>
      </c>
      <c r="T691" s="0" t="n">
        <f aca="false">metadata!$H$19*(denatran!M691 + denatran!N691)</f>
        <v>161019.878276042</v>
      </c>
      <c r="U691" s="0" t="n">
        <f aca="false">metadata!$H$20*(denatran!M691 + denatran!N691)</f>
        <v>23002.8397537203</v>
      </c>
      <c r="V691" s="0" t="n">
        <f aca="false">metadata!$H$21*(denatran!M691 + denatran!N691)</f>
        <v>7667.6132512401</v>
      </c>
      <c r="W691" s="0" t="n">
        <f aca="false">IF(B691&lt;2010, 0, metadata!$H$22*(denatran!M691 + denatran!N691))</f>
        <v>0</v>
      </c>
      <c r="X691" s="0" t="n">
        <f aca="false">IF(B691&lt;2010, 0, metadata!$H$23*(denatran!M691 + denatran!N691))</f>
        <v>0</v>
      </c>
      <c r="Y691" s="0" t="n">
        <f aca="false">IF(B691&lt;2010, 0, metadata!$H$24*(denatran!M691 + denatran!N691))</f>
        <v>0</v>
      </c>
      <c r="Z691" s="0" t="n">
        <f aca="false">IF(B691&lt;2010, 0, metadata!$H$25*(denatran!M691 + denatran!N691))</f>
        <v>0</v>
      </c>
      <c r="AA691" s="0" t="n">
        <f aca="false">IF(B691&lt;2010, 0, metadata!$H$26*(denatran!M691 + denatran!N691))</f>
        <v>0</v>
      </c>
      <c r="AB691" s="0" t="n">
        <f aca="false">IF(B691&lt;2010, 0, metadata!$H$27*(denatran!M691 + denatran!N691))</f>
        <v>0</v>
      </c>
    </row>
    <row r="692" customFormat="false" ht="12.8" hidden="false" customHeight="false" outlineLevel="0" collapsed="false">
      <c r="A692" s="0" t="str">
        <f aca="false">denatran!A692</f>
        <v>PIAUÍ</v>
      </c>
      <c r="B692" s="0" t="n">
        <f aca="false">denatran!B692</f>
        <v>2008</v>
      </c>
      <c r="C692" s="0" t="n">
        <f aca="false">metadata!$H$2*denatran!$D692</f>
        <v>38143.7931763089</v>
      </c>
      <c r="D692" s="0" t="n">
        <f aca="false">IF(B692&gt;2006, 0, metadata!$H$3*denatran!D692)</f>
        <v>0</v>
      </c>
      <c r="E692" s="0" t="n">
        <f aca="false">IF(B692&lt;2003, 0, metadata!$H$4*denatran!D692)</f>
        <v>48315.2297439059</v>
      </c>
      <c r="F692" s="0" t="n">
        <f aca="false">IF(B692&lt;2003, 0, metadata!$H$5*denatran!D692)</f>
        <v>57092.7067297569</v>
      </c>
      <c r="G692" s="0" t="n">
        <f aca="false">IF(B692&lt;2003, 0, metadata!$H$6*(denatran!H692 + denatran!I692 + denatran!X692))</f>
        <v>10887.9317101149</v>
      </c>
      <c r="H692" s="0" t="n">
        <f aca="false">IF(B692&gt;2006, 0, metadata!$H$7*(denatran!H692 + denatran!I692 + denatran!X692))</f>
        <v>0</v>
      </c>
      <c r="I692" s="0" t="n">
        <f aca="false">IF(B692&lt;2003, 0, metadata!$H$8*(denatran!H692 + denatran!I692 + denatran!X692))</f>
        <v>9516.82569332873</v>
      </c>
      <c r="J692" s="0" t="n">
        <f aca="false">IF(B692&lt;2003, 0, metadata!$H$9*(denatran!H692 + denatran!I692 + denatran!X692))</f>
        <v>11245.7571077982</v>
      </c>
      <c r="K692" s="0" t="n">
        <f aca="false">metadata!$H$10*(denatran!H692 + denatran!I692 + denatran!X692)</f>
        <v>9258.31349198983</v>
      </c>
      <c r="L692" s="5" t="n">
        <f aca="false">metadata!$H$11*(denatran!G692 + denatran!F692)</f>
        <v>1193.60380408407</v>
      </c>
      <c r="M692" s="0" t="n">
        <f aca="false">metadata!$H$12*(denatran!G692 + denatran!F692)</f>
        <v>3949.38628219841</v>
      </c>
      <c r="N692" s="0" t="n">
        <f aca="false">metadata!$H$13*(denatran!G692 + denatran!F692)</f>
        <v>2251.79268198728</v>
      </c>
      <c r="O692" s="0" t="n">
        <f aca="false">metadata!$H$14*(denatran!G692 + denatran!F692)</f>
        <v>4153.71340391514</v>
      </c>
      <c r="P692" s="0" t="n">
        <f aca="false">metadata!$H$15*(denatran!G692 + denatran!F692)</f>
        <v>4612.5038278151</v>
      </c>
      <c r="Q692" s="0" t="n">
        <f aca="false">metadata!$H$16*(denatran!L692 + denatran!O692)</f>
        <v>2634.64030266208</v>
      </c>
      <c r="R692" s="0" t="n">
        <f aca="false">metadata!$H$17*(denatran!L692 + denatran!O692)</f>
        <v>637.354033955999</v>
      </c>
      <c r="S692" s="0" t="n">
        <f aca="false">metadata!$H$18*(denatran!L692 + denatran!O692)</f>
        <v>1193.00566338192</v>
      </c>
      <c r="T692" s="0" t="n">
        <f aca="false">metadata!$H$19*(denatran!M692 + denatran!N692)</f>
        <v>136335.318888883</v>
      </c>
      <c r="U692" s="0" t="n">
        <f aca="false">metadata!$H$20*(denatran!M692 + denatran!N692)</f>
        <v>19476.4741269833</v>
      </c>
      <c r="V692" s="0" t="n">
        <f aca="false">metadata!$H$21*(denatran!M692 + denatran!N692)</f>
        <v>6492.15804232778</v>
      </c>
      <c r="W692" s="0" t="n">
        <f aca="false">IF(B692&lt;2010, 0, metadata!$H$22*(denatran!M692 + denatran!N692))</f>
        <v>0</v>
      </c>
      <c r="X692" s="0" t="n">
        <f aca="false">IF(B692&lt;2010, 0, metadata!$H$23*(denatran!M692 + denatran!N692))</f>
        <v>0</v>
      </c>
      <c r="Y692" s="0" t="n">
        <f aca="false">IF(B692&lt;2010, 0, metadata!$H$24*(denatran!M692 + denatran!N692))</f>
        <v>0</v>
      </c>
      <c r="Z692" s="0" t="n">
        <f aca="false">IF(B692&lt;2010, 0, metadata!$H$25*(denatran!M692 + denatran!N692))</f>
        <v>0</v>
      </c>
      <c r="AA692" s="0" t="n">
        <f aca="false">IF(B692&lt;2010, 0, metadata!$H$26*(denatran!M692 + denatran!N692))</f>
        <v>0</v>
      </c>
      <c r="AB692" s="0" t="n">
        <f aca="false">IF(B692&lt;2010, 0, metadata!$H$27*(denatran!M692 + denatran!N692))</f>
        <v>0</v>
      </c>
    </row>
    <row r="693" customFormat="false" ht="12.8" hidden="false" customHeight="false" outlineLevel="0" collapsed="false">
      <c r="A693" s="0" t="str">
        <f aca="false">denatran!A693</f>
        <v>PIAUÍ</v>
      </c>
      <c r="B693" s="0" t="n">
        <f aca="false">denatran!B693</f>
        <v>2007</v>
      </c>
      <c r="C693" s="0" t="n">
        <f aca="false">metadata!$H$2*denatran!$D693</f>
        <v>34451.1729198908</v>
      </c>
      <c r="D693" s="0" t="n">
        <f aca="false">IF(B693&gt;2006, 0, metadata!$H$3*denatran!D693)</f>
        <v>0</v>
      </c>
      <c r="E693" s="0" t="n">
        <f aca="false">IF(B693&lt;2003, 0, metadata!$H$4*denatran!D693)</f>
        <v>43637.9341424646</v>
      </c>
      <c r="F693" s="0" t="n">
        <f aca="false">IF(B693&lt;2003, 0, metadata!$H$5*denatran!D693)</f>
        <v>51565.6820736202</v>
      </c>
      <c r="G693" s="0" t="n">
        <f aca="false">IF(B693&lt;2003, 0, metadata!$H$6*(denatran!H693 + denatran!I693 + denatran!X693))</f>
        <v>9988.81458147655</v>
      </c>
      <c r="H693" s="0" t="n">
        <f aca="false">IF(B693&gt;2006, 0, metadata!$H$7*(denatran!H693 + denatran!I693 + denatran!X693))</f>
        <v>0</v>
      </c>
      <c r="I693" s="0" t="n">
        <f aca="false">IF(B693&lt;2003, 0, metadata!$H$8*(denatran!H693 + denatran!I693 + denatran!X693))</f>
        <v>8730.93345787432</v>
      </c>
      <c r="J693" s="0" t="n">
        <f aca="false">IF(B693&lt;2003, 0, metadata!$H$9*(denatran!H693 + denatran!I693 + denatran!X693))</f>
        <v>10317.091029673</v>
      </c>
      <c r="K693" s="0" t="n">
        <f aca="false">metadata!$H$10*(denatran!H693 + denatran!I693 + denatran!X693)</f>
        <v>8493.76899772026</v>
      </c>
      <c r="L693" s="5" t="n">
        <f aca="false">metadata!$H$11*(denatran!G693 + denatran!F693)</f>
        <v>1126.0246022564</v>
      </c>
      <c r="M693" s="0" t="n">
        <f aca="false">metadata!$H$12*(denatran!G693 + denatran!F693)</f>
        <v>3725.78078450572</v>
      </c>
      <c r="N693" s="0" t="n">
        <f aca="false">metadata!$H$13*(denatran!G693 + denatran!F693)</f>
        <v>2124.3011713123</v>
      </c>
      <c r="O693" s="0" t="n">
        <f aca="false">metadata!$H$14*(denatran!G693 + denatran!F693)</f>
        <v>3918.53935747108</v>
      </c>
      <c r="P693" s="0" t="n">
        <f aca="false">metadata!$H$15*(denatran!G693 + denatran!F693)</f>
        <v>4351.35408445449</v>
      </c>
      <c r="Q693" s="0" t="n">
        <f aca="false">metadata!$H$16*(denatran!L693 + denatran!O693)</f>
        <v>2442.27910699179</v>
      </c>
      <c r="R693" s="0" t="n">
        <f aca="false">metadata!$H$17*(denatran!L693 + denatran!O693)</f>
        <v>590.819338531664</v>
      </c>
      <c r="S693" s="0" t="n">
        <f aca="false">metadata!$H$18*(denatran!L693 + denatran!O693)</f>
        <v>1105.90155447654</v>
      </c>
      <c r="T693" s="0" t="n">
        <f aca="false">metadata!$H$19*(denatran!M693 + denatran!N693)</f>
        <v>112890.337291854</v>
      </c>
      <c r="U693" s="0" t="n">
        <f aca="false">metadata!$H$20*(denatran!M693 + denatran!N693)</f>
        <v>16127.1910416934</v>
      </c>
      <c r="V693" s="0" t="n">
        <f aca="false">metadata!$H$21*(denatran!M693 + denatran!N693)</f>
        <v>5375.73034723115</v>
      </c>
      <c r="W693" s="0" t="n">
        <f aca="false">IF(B693&lt;2010, 0, metadata!$H$22*(denatran!M693 + denatran!N693))</f>
        <v>0</v>
      </c>
      <c r="X693" s="0" t="n">
        <f aca="false">IF(B693&lt;2010, 0, metadata!$H$23*(denatran!M693 + denatran!N693))</f>
        <v>0</v>
      </c>
      <c r="Y693" s="0" t="n">
        <f aca="false">IF(B693&lt;2010, 0, metadata!$H$24*(denatran!M693 + denatran!N693))</f>
        <v>0</v>
      </c>
      <c r="Z693" s="0" t="n">
        <f aca="false">IF(B693&lt;2010, 0, metadata!$H$25*(denatran!M693 + denatran!N693))</f>
        <v>0</v>
      </c>
      <c r="AA693" s="0" t="n">
        <f aca="false">IF(B693&lt;2010, 0, metadata!$H$26*(denatran!M693 + denatran!N693))</f>
        <v>0</v>
      </c>
      <c r="AB693" s="0" t="n">
        <f aca="false">IF(B693&lt;2010, 0, metadata!$H$27*(denatran!M693 + denatran!N693))</f>
        <v>0</v>
      </c>
    </row>
    <row r="694" customFormat="false" ht="12.8" hidden="false" customHeight="false" outlineLevel="0" collapsed="false">
      <c r="A694" s="0" t="str">
        <f aca="false">denatran!A694</f>
        <v>PIAUÍ</v>
      </c>
      <c r="B694" s="0" t="n">
        <f aca="false">denatran!B694</f>
        <v>2006</v>
      </c>
      <c r="C694" s="0" t="n">
        <f aca="false">metadata!$H$2*denatran!$D694</f>
        <v>31388.8348626921</v>
      </c>
      <c r="D694" s="0" t="n">
        <f aca="false">IF(B694&gt;2006, 0, metadata!$H$3*denatran!D694)</f>
        <v>2389.12457283846</v>
      </c>
      <c r="E694" s="0" t="n">
        <f aca="false">IF(B694&lt;2003, 0, metadata!$H$4*denatran!D694)</f>
        <v>39758.9920009955</v>
      </c>
      <c r="F694" s="0" t="n">
        <f aca="false">IF(B694&lt;2003, 0, metadata!$H$5*denatran!D694)</f>
        <v>46982.0485634739</v>
      </c>
      <c r="G694" s="0" t="n">
        <f aca="false">IF(B694&lt;2003, 0, metadata!$H$6*(denatran!H694 + denatran!I694 + denatran!X694))</f>
        <v>9274.8950330998</v>
      </c>
      <c r="H694" s="0" t="n">
        <f aca="false">IF(B694&gt;2006, 0, metadata!$H$7*(denatran!H694 + denatran!I694 + denatran!X694))</f>
        <v>358.775767970564</v>
      </c>
      <c r="I694" s="0" t="n">
        <f aca="false">IF(B694&lt;2003, 0, metadata!$H$8*(denatran!H694 + denatran!I694 + denatran!X694))</f>
        <v>8106.91706230401</v>
      </c>
      <c r="J694" s="0" t="n">
        <f aca="false">IF(B694&lt;2003, 0, metadata!$H$9*(denatran!H694 + denatran!I694 + denatran!X694))</f>
        <v>9579.70894009803</v>
      </c>
      <c r="K694" s="0" t="n">
        <f aca="false">metadata!$H$10*(denatran!H694 + denatran!I694 + denatran!X694)</f>
        <v>7886.7031965276</v>
      </c>
      <c r="L694" s="5" t="n">
        <f aca="false">metadata!$H$11*(denatran!G694 + denatran!F694)</f>
        <v>1068.34224528655</v>
      </c>
      <c r="M694" s="0" t="n">
        <f aca="false">metadata!$H$12*(denatran!G694 + denatran!F694)</f>
        <v>3534.92188428934</v>
      </c>
      <c r="N694" s="0" t="n">
        <f aca="false">metadata!$H$13*(denatran!G694 + denatran!F694)</f>
        <v>2015.48054853945</v>
      </c>
      <c r="O694" s="0" t="n">
        <f aca="false">metadata!$H$14*(denatran!G694 + denatran!F694)</f>
        <v>3717.80610034233</v>
      </c>
      <c r="P694" s="0" t="n">
        <f aca="false">metadata!$H$15*(denatran!G694 + denatran!F694)</f>
        <v>4128.44922154232</v>
      </c>
      <c r="Q694" s="0" t="n">
        <f aca="false">metadata!$H$16*(denatran!L694 + denatran!O694)</f>
        <v>2238.70667599102</v>
      </c>
      <c r="R694" s="0" t="n">
        <f aca="false">metadata!$H$17*(denatran!L694 + denatran!O694)</f>
        <v>541.572498281984</v>
      </c>
      <c r="S694" s="0" t="n">
        <f aca="false">metadata!$H$18*(denatran!L694 + denatran!O694)</f>
        <v>1013.72082572699</v>
      </c>
      <c r="T694" s="0" t="n">
        <f aca="false">metadata!$H$19*(denatran!M694 + denatran!N694)</f>
        <v>95356.2997131813</v>
      </c>
      <c r="U694" s="0" t="n">
        <f aca="false">metadata!$H$20*(denatran!M694 + denatran!N694)</f>
        <v>13622.3285304545</v>
      </c>
      <c r="V694" s="0" t="n">
        <f aca="false">metadata!$H$21*(denatran!M694 + denatran!N694)</f>
        <v>4540.77617681815</v>
      </c>
      <c r="W694" s="0" t="n">
        <f aca="false">IF(B694&lt;2010, 0, metadata!$H$22*(denatran!M694 + denatran!N694))</f>
        <v>0</v>
      </c>
      <c r="X694" s="0" t="n">
        <f aca="false">IF(B694&lt;2010, 0, metadata!$H$23*(denatran!M694 + denatran!N694))</f>
        <v>0</v>
      </c>
      <c r="Y694" s="0" t="n">
        <f aca="false">IF(B694&lt;2010, 0, metadata!$H$24*(denatran!M694 + denatran!N694))</f>
        <v>0</v>
      </c>
      <c r="Z694" s="0" t="n">
        <f aca="false">IF(B694&lt;2010, 0, metadata!$H$25*(denatran!M694 + denatran!N694))</f>
        <v>0</v>
      </c>
      <c r="AA694" s="0" t="n">
        <f aca="false">IF(B694&lt;2010, 0, metadata!$H$26*(denatran!M694 + denatran!N694))</f>
        <v>0</v>
      </c>
      <c r="AB694" s="0" t="n">
        <f aca="false">IF(B694&lt;2010, 0, metadata!$H$27*(denatran!M694 + denatran!N694))</f>
        <v>0</v>
      </c>
    </row>
    <row r="695" customFormat="false" ht="12.8" hidden="false" customHeight="false" outlineLevel="0" collapsed="false">
      <c r="A695" s="0" t="str">
        <f aca="false">denatran!A695</f>
        <v>PIAUÍ</v>
      </c>
      <c r="B695" s="0" t="n">
        <f aca="false">denatran!B695</f>
        <v>2005</v>
      </c>
      <c r="C695" s="0" t="n">
        <f aca="false">metadata!$H$2*denatran!$D695</f>
        <v>28876.8217174564</v>
      </c>
      <c r="D695" s="0" t="n">
        <f aca="false">IF(B695&gt;2006, 0, metadata!$H$3*denatran!D695)</f>
        <v>2197.92562076429</v>
      </c>
      <c r="E695" s="0" t="n">
        <f aca="false">IF(B695&lt;2003, 0, metadata!$H$4*denatran!D695)</f>
        <v>36577.1245954445</v>
      </c>
      <c r="F695" s="0" t="n">
        <f aca="false">IF(B695&lt;2003, 0, metadata!$H$5*denatran!D695)</f>
        <v>43222.1280663348</v>
      </c>
      <c r="G695" s="0" t="n">
        <f aca="false">IF(B695&lt;2003, 0, metadata!$H$6*(denatran!H695 + denatran!I695 + denatran!X695))</f>
        <v>8603.652594257</v>
      </c>
      <c r="H695" s="0" t="n">
        <f aca="false">IF(B695&gt;2006, 0, metadata!$H$7*(denatran!H695 + denatran!I695 + denatran!X695))</f>
        <v>332.810458322228</v>
      </c>
      <c r="I695" s="0" t="n">
        <f aca="false">IF(B695&lt;2003, 0, metadata!$H$8*(denatran!H695 + denatran!I695 + denatran!X695))</f>
        <v>7520.20349185635</v>
      </c>
      <c r="J695" s="0" t="n">
        <f aca="false">IF(B695&lt;2003, 0, metadata!$H$9*(denatran!H695 + denatran!I695 + denatran!X695))</f>
        <v>8886.40651787036</v>
      </c>
      <c r="K695" s="0" t="n">
        <f aca="false">metadata!$H$10*(denatran!H695 + denatran!I695 + denatran!X695)</f>
        <v>7315.92693769407</v>
      </c>
      <c r="L695" s="5" t="n">
        <f aca="false">metadata!$H$11*(denatran!G695 + denatran!F695)</f>
        <v>1011.39845882849</v>
      </c>
      <c r="M695" s="0" t="n">
        <f aca="false">metadata!$H$12*(denatran!G695 + denatran!F695)</f>
        <v>3346.50676000403</v>
      </c>
      <c r="N695" s="0" t="n">
        <f aca="false">metadata!$H$13*(denatran!G695 + denatran!F695)</f>
        <v>1908.05327561004</v>
      </c>
      <c r="O695" s="0" t="n">
        <f aca="false">metadata!$H$14*(denatran!G695 + denatran!F695)</f>
        <v>3519.64305137144</v>
      </c>
      <c r="P695" s="0" t="n">
        <f aca="false">metadata!$H$15*(denatran!G695 + denatran!F695)</f>
        <v>3908.398454186</v>
      </c>
      <c r="Q695" s="0" t="n">
        <f aca="false">metadata!$H$16*(denatran!L695 + denatran!O695)</f>
        <v>2141.93601313849</v>
      </c>
      <c r="R695" s="0" t="n">
        <f aca="false">metadata!$H$17*(denatran!L695 + denatran!O695)</f>
        <v>518.162406105325</v>
      </c>
      <c r="S695" s="0" t="n">
        <f aca="false">metadata!$H$18*(denatran!L695 + denatran!O695)</f>
        <v>969.901580756187</v>
      </c>
      <c r="T695" s="0" t="n">
        <f aca="false">metadata!$H$19*(denatran!M695 + denatran!N695)</f>
        <v>80153.0817751933</v>
      </c>
      <c r="U695" s="0" t="n">
        <f aca="false">metadata!$H$20*(denatran!M695 + denatran!N695)</f>
        <v>11450.440253599</v>
      </c>
      <c r="V695" s="0" t="n">
        <f aca="false">metadata!$H$21*(denatran!M695 + denatran!N695)</f>
        <v>3816.81341786634</v>
      </c>
      <c r="W695" s="0" t="n">
        <f aca="false">IF(B695&lt;2010, 0, metadata!$H$22*(denatran!M695 + denatran!N695))</f>
        <v>0</v>
      </c>
      <c r="X695" s="0" t="n">
        <f aca="false">IF(B695&lt;2010, 0, metadata!$H$23*(denatran!M695 + denatran!N695))</f>
        <v>0</v>
      </c>
      <c r="Y695" s="0" t="n">
        <f aca="false">IF(B695&lt;2010, 0, metadata!$H$24*(denatran!M695 + denatran!N695))</f>
        <v>0</v>
      </c>
      <c r="Z695" s="0" t="n">
        <f aca="false">IF(B695&lt;2010, 0, metadata!$H$25*(denatran!M695 + denatran!N695))</f>
        <v>0</v>
      </c>
      <c r="AA695" s="0" t="n">
        <f aca="false">IF(B695&lt;2010, 0, metadata!$H$26*(denatran!M695 + denatran!N695))</f>
        <v>0</v>
      </c>
      <c r="AB695" s="0" t="n">
        <f aca="false">IF(B695&lt;2010, 0, metadata!$H$27*(denatran!M695 + denatran!N695))</f>
        <v>0</v>
      </c>
    </row>
    <row r="696" customFormat="false" ht="12.8" hidden="false" customHeight="false" outlineLevel="0" collapsed="false">
      <c r="A696" s="0" t="str">
        <f aca="false">denatran!A696</f>
        <v>PIAUÍ</v>
      </c>
      <c r="B696" s="0" t="n">
        <f aca="false">denatran!B696</f>
        <v>2004</v>
      </c>
      <c r="C696" s="0" t="n">
        <f aca="false">metadata!$H$2*denatran!$D696</f>
        <v>27147.7128246394</v>
      </c>
      <c r="D696" s="0" t="n">
        <f aca="false">IF(B696&gt;2006, 0, metadata!$H$3*denatran!D696)</f>
        <v>2066.31651316238</v>
      </c>
      <c r="E696" s="0" t="n">
        <f aca="false">IF(B696&lt;2003, 0, metadata!$H$4*denatran!D696)</f>
        <v>34386.9309505038</v>
      </c>
      <c r="F696" s="0" t="n">
        <f aca="false">IF(B696&lt;2003, 0, metadata!$H$5*denatran!D696)</f>
        <v>40634.0397116944</v>
      </c>
      <c r="G696" s="0" t="n">
        <f aca="false">IF(B696&lt;2003, 0, metadata!$H$6*(denatran!H696 + denatran!I696 + denatran!X696))</f>
        <v>7971.13568073206</v>
      </c>
      <c r="H696" s="0" t="n">
        <f aca="false">IF(B696&gt;2006, 0, metadata!$H$7*(denatran!H696 + denatran!I696 + denatran!X696))</f>
        <v>308.343147307449</v>
      </c>
      <c r="I696" s="0" t="n">
        <f aca="false">IF(B696&lt;2003, 0, metadata!$H$8*(denatran!H696 + denatran!I696 + denatran!X696))</f>
        <v>6967.33878124221</v>
      </c>
      <c r="J696" s="0" t="n">
        <f aca="false">IF(B696&lt;2003, 0, metadata!$H$9*(denatran!H696 + denatran!I696 + denatran!X696))</f>
        <v>8233.10231230966</v>
      </c>
      <c r="K696" s="0" t="n">
        <f aca="false">metadata!$H$10*(denatran!H696 + denatran!I696 + denatran!X696)</f>
        <v>6778.08007840862</v>
      </c>
      <c r="L696" s="5" t="n">
        <f aca="false">metadata!$H$11*(denatran!G696 + denatran!F696)</f>
        <v>961.618806334666</v>
      </c>
      <c r="M696" s="0" t="n">
        <f aca="false">metadata!$H$12*(denatran!G696 + denatran!F696)</f>
        <v>3181.79626225007</v>
      </c>
      <c r="N696" s="0" t="n">
        <f aca="false">metadata!$H$13*(denatran!G696 + denatran!F696)</f>
        <v>1814.14149616202</v>
      </c>
      <c r="O696" s="0" t="n">
        <f aca="false">metadata!$H$14*(denatran!G696 + denatran!F696)</f>
        <v>3346.41102153178</v>
      </c>
      <c r="P696" s="0" t="n">
        <f aca="false">metadata!$H$15*(denatran!G696 + denatran!F696)</f>
        <v>3716.03241372147</v>
      </c>
      <c r="Q696" s="0" t="n">
        <f aca="false">metadata!$H$16*(denatran!L696 + denatran!O696)</f>
        <v>1993.23962875532</v>
      </c>
      <c r="R696" s="0" t="n">
        <f aca="false">metadata!$H$17*(denatran!L696 + denatran!O696)</f>
        <v>482.190801053385</v>
      </c>
      <c r="S696" s="0" t="n">
        <f aca="false">metadata!$H$18*(denatran!L696 + denatran!O696)</f>
        <v>902.569570191294</v>
      </c>
      <c r="T696" s="0" t="n">
        <f aca="false">metadata!$H$19*(denatran!M696 + denatran!N696)</f>
        <v>67957.9221528308</v>
      </c>
      <c r="U696" s="0" t="n">
        <f aca="false">metadata!$H$20*(denatran!M696 + denatran!N696)</f>
        <v>9708.27459326154</v>
      </c>
      <c r="V696" s="0" t="n">
        <f aca="false">metadata!$H$21*(denatran!M696 + denatran!N696)</f>
        <v>3236.09153108718</v>
      </c>
      <c r="W696" s="0" t="n">
        <f aca="false">IF(B696&lt;2010, 0, metadata!$H$22*(denatran!M696 + denatran!N696))</f>
        <v>0</v>
      </c>
      <c r="X696" s="0" t="n">
        <f aca="false">IF(B696&lt;2010, 0, metadata!$H$23*(denatran!M696 + denatran!N696))</f>
        <v>0</v>
      </c>
      <c r="Y696" s="0" t="n">
        <f aca="false">IF(B696&lt;2010, 0, metadata!$H$24*(denatran!M696 + denatran!N696))</f>
        <v>0</v>
      </c>
      <c r="Z696" s="0" t="n">
        <f aca="false">IF(B696&lt;2010, 0, metadata!$H$25*(denatran!M696 + denatran!N696))</f>
        <v>0</v>
      </c>
      <c r="AA696" s="0" t="n">
        <f aca="false">IF(B696&lt;2010, 0, metadata!$H$26*(denatran!M696 + denatran!N696))</f>
        <v>0</v>
      </c>
      <c r="AB696" s="0" t="n">
        <f aca="false">IF(B696&lt;2010, 0, metadata!$H$27*(denatran!M696 + denatran!N696))</f>
        <v>0</v>
      </c>
    </row>
    <row r="697" customFormat="false" ht="12.8" hidden="false" customHeight="false" outlineLevel="0" collapsed="false">
      <c r="A697" s="0" t="str">
        <f aca="false">denatran!A697</f>
        <v>PIAUÍ</v>
      </c>
      <c r="B697" s="0" t="n">
        <f aca="false">denatran!B697</f>
        <v>2003</v>
      </c>
      <c r="C697" s="0" t="n">
        <f aca="false">metadata!$H$2*denatran!$D697</f>
        <v>25648.5788003805</v>
      </c>
      <c r="D697" s="0" t="n">
        <f aca="false">IF(B697&gt;2006, 0, metadata!$H$3*denatran!D697)</f>
        <v>1952.21167457877</v>
      </c>
      <c r="E697" s="0" t="n">
        <f aca="false">IF(B697&lt;2003, 0, metadata!$H$4*denatran!D697)</f>
        <v>32488.0373490158</v>
      </c>
      <c r="F697" s="0" t="n">
        <f aca="false">IF(B697&lt;2003, 0, metadata!$H$5*denatran!D697)</f>
        <v>38390.1721760249</v>
      </c>
      <c r="G697" s="0" t="n">
        <f aca="false">IF(B697&lt;2003, 0, metadata!$H$6*(denatran!H697 + denatran!I697 + denatran!X697))</f>
        <v>7413.17198941768</v>
      </c>
      <c r="H697" s="0" t="n">
        <f aca="false">IF(B697&gt;2006, 0, metadata!$H$7*(denatran!H697 + denatran!I697 + denatran!X697))</f>
        <v>286.759738423941</v>
      </c>
      <c r="I697" s="0" t="n">
        <f aca="false">IF(B697&lt;2003, 0, metadata!$H$8*(denatran!H697 + denatran!I697 + denatran!X697))</f>
        <v>6479.63888241642</v>
      </c>
      <c r="J697" s="0" t="n">
        <f aca="false">IF(B697&lt;2003, 0, metadata!$H$9*(denatran!H697 + denatran!I697 + denatran!X697))</f>
        <v>7656.80147625071</v>
      </c>
      <c r="K697" s="0" t="n">
        <f aca="false">metadata!$H$10*(denatran!H697 + denatran!I697 + denatran!X697)</f>
        <v>6303.62791349126</v>
      </c>
      <c r="L697" s="5" t="n">
        <f aca="false">metadata!$H$11*(denatran!G697 + denatran!F697)</f>
        <v>911.100583329066</v>
      </c>
      <c r="M697" s="0" t="n">
        <f aca="false">metadata!$H$12*(denatran!G697 + denatran!F697)</f>
        <v>3014.64198856504</v>
      </c>
      <c r="N697" s="0" t="n">
        <f aca="false">metadata!$H$13*(denatran!G697 + denatran!F697)</f>
        <v>1718.83636687056</v>
      </c>
      <c r="O697" s="0" t="n">
        <f aca="false">metadata!$H$14*(denatran!G697 + denatran!F697)</f>
        <v>3170.60878353426</v>
      </c>
      <c r="P697" s="0" t="n">
        <f aca="false">metadata!$H$15*(denatran!G697 + denatran!F697)</f>
        <v>3520.81227770108</v>
      </c>
      <c r="Q697" s="0" t="n">
        <f aca="false">metadata!$H$16*(denatran!L697 + denatran!O697)</f>
        <v>1853.39421963305</v>
      </c>
      <c r="R697" s="0" t="n">
        <f aca="false">metadata!$H$17*(denatran!L697 + denatran!O697)</f>
        <v>448.360362968822</v>
      </c>
      <c r="S697" s="0" t="n">
        <f aca="false">metadata!$H$18*(denatran!L697 + denatran!O697)</f>
        <v>839.245417398122</v>
      </c>
      <c r="T697" s="0" t="n">
        <f aca="false">metadata!$H$19*(denatran!M697 + denatran!N697)</f>
        <v>56911.758127989</v>
      </c>
      <c r="U697" s="0" t="n">
        <f aca="false">metadata!$H$20*(denatran!M697 + denatran!N697)</f>
        <v>8130.25116114129</v>
      </c>
      <c r="V697" s="0" t="n">
        <f aca="false">metadata!$H$21*(denatran!M697 + denatran!N697)</f>
        <v>2710.08372038043</v>
      </c>
      <c r="W697" s="0" t="n">
        <f aca="false">IF(B697&lt;2010, 0, metadata!$H$22*(denatran!M697 + denatran!N697))</f>
        <v>0</v>
      </c>
      <c r="X697" s="0" t="n">
        <f aca="false">IF(B697&lt;2010, 0, metadata!$H$23*(denatran!M697 + denatran!N697))</f>
        <v>0</v>
      </c>
      <c r="Y697" s="0" t="n">
        <f aca="false">IF(B697&lt;2010, 0, metadata!$H$24*(denatran!M697 + denatran!N697))</f>
        <v>0</v>
      </c>
      <c r="Z697" s="0" t="n">
        <f aca="false">IF(B697&lt;2010, 0, metadata!$H$25*(denatran!M697 + denatran!N697))</f>
        <v>0</v>
      </c>
      <c r="AA697" s="0" t="n">
        <f aca="false">IF(B697&lt;2010, 0, metadata!$H$26*(denatran!M697 + denatran!N697))</f>
        <v>0</v>
      </c>
      <c r="AB697" s="0" t="n">
        <f aca="false">IF(B697&lt;2010, 0, metadata!$H$27*(denatran!M697 + denatran!N697))</f>
        <v>0</v>
      </c>
    </row>
    <row r="698" customFormat="false" ht="12.8" hidden="false" customHeight="false" outlineLevel="0" collapsed="false">
      <c r="A698" s="0" t="str">
        <f aca="false">denatran!A698</f>
        <v>PIAUÍ</v>
      </c>
      <c r="B698" s="0" t="n">
        <f aca="false">denatran!B698</f>
        <v>2002</v>
      </c>
      <c r="C698" s="0" t="n">
        <f aca="false">metadata!$H$2*denatran!$D698</f>
        <v>24011.9286599283</v>
      </c>
      <c r="D698" s="0" t="n">
        <f aca="false">IF(B698&gt;2006, 0, metadata!$H$3*denatran!D698)</f>
        <v>1827.63995712578</v>
      </c>
      <c r="E698" s="0" t="n">
        <f aca="false">IF(B698&lt;2003, 0, metadata!$H$4*denatran!D698)</f>
        <v>0</v>
      </c>
      <c r="F698" s="0" t="n">
        <f aca="false">IF(B698&lt;2003, 0, metadata!$H$5*denatran!D698)</f>
        <v>0</v>
      </c>
      <c r="G698" s="0" t="n">
        <f aca="false">IF(B698&lt;2003, 0, metadata!$H$6*(denatran!H698 + denatran!I698 + denatran!X698))</f>
        <v>0</v>
      </c>
      <c r="H698" s="0" t="n">
        <f aca="false">IF(B698&gt;2006, 0, metadata!$H$7*(denatran!H698 + denatran!I698 + denatran!X698))</f>
        <v>270.730133998182</v>
      </c>
      <c r="I698" s="0" t="n">
        <f aca="false">IF(B698&lt;2003, 0, metadata!$H$8*(denatran!H698 + denatran!I698 + denatran!X698))</f>
        <v>0</v>
      </c>
      <c r="J698" s="0" t="n">
        <f aca="false">IF(B698&lt;2003, 0, metadata!$H$9*(denatran!H698 + denatran!I698 + denatran!X698))</f>
        <v>0</v>
      </c>
      <c r="K698" s="0" t="n">
        <f aca="false">metadata!$H$10*(denatran!H698 + denatran!I698 + denatran!X698)</f>
        <v>5951.26093737464</v>
      </c>
      <c r="L698" s="5" t="n">
        <f aca="false">metadata!$H$11*(denatran!G698 + denatran!F698)</f>
        <v>867.672637236533</v>
      </c>
      <c r="M698" s="0" t="n">
        <f aca="false">metadata!$H$12*(denatran!G698 + denatran!F698)</f>
        <v>2870.94796381826</v>
      </c>
      <c r="N698" s="0" t="n">
        <f aca="false">metadata!$H$13*(denatran!G698 + denatran!F698)</f>
        <v>1636.90739607614</v>
      </c>
      <c r="O698" s="0" t="n">
        <f aca="false">metadata!$H$14*(denatran!G698 + denatran!F698)</f>
        <v>3019.48054385218</v>
      </c>
      <c r="P698" s="0" t="n">
        <f aca="false">metadata!$H$15*(denatran!G698 + denatran!F698)</f>
        <v>3352.99145901688</v>
      </c>
      <c r="Q698" s="0" t="n">
        <f aca="false">metadata!$H$16*(denatran!L698 + denatran!O698)</f>
        <v>1771.37518221535</v>
      </c>
      <c r="R698" s="0" t="n">
        <f aca="false">metadata!$H$17*(denatran!L698 + denatran!O698)</f>
        <v>428.518882404459</v>
      </c>
      <c r="S698" s="0" t="n">
        <f aca="false">metadata!$H$18*(denatran!L698 + denatran!O698)</f>
        <v>802.105935380185</v>
      </c>
      <c r="T698" s="0" t="n">
        <f aca="false">metadata!$H$19*(denatran!M698 + denatran!N698)</f>
        <v>46232.7863470111</v>
      </c>
      <c r="U698" s="0" t="n">
        <f aca="false">metadata!$H$20*(denatran!M698 + denatran!N698)</f>
        <v>6604.68376385872</v>
      </c>
      <c r="V698" s="0" t="n">
        <f aca="false">metadata!$H$21*(denatran!M698 + denatran!N698)</f>
        <v>2201.56125461957</v>
      </c>
      <c r="W698" s="0" t="n">
        <f aca="false">IF(B698&lt;2010, 0, metadata!$H$22*(denatran!M698 + denatran!N698))</f>
        <v>0</v>
      </c>
      <c r="X698" s="0" t="n">
        <f aca="false">IF(B698&lt;2010, 0, metadata!$H$23*(denatran!M698 + denatran!N698))</f>
        <v>0</v>
      </c>
      <c r="Y698" s="0" t="n">
        <f aca="false">IF(B698&lt;2010, 0, metadata!$H$24*(denatran!M698 + denatran!N698))</f>
        <v>0</v>
      </c>
      <c r="Z698" s="0" t="n">
        <f aca="false">IF(B698&lt;2010, 0, metadata!$H$25*(denatran!M698 + denatran!N698))</f>
        <v>0</v>
      </c>
      <c r="AA698" s="0" t="n">
        <f aca="false">IF(B698&lt;2010, 0, metadata!$H$26*(denatran!M698 + denatran!N698))</f>
        <v>0</v>
      </c>
      <c r="AB698" s="0" t="n">
        <f aca="false">IF(B698&lt;2010, 0, metadata!$H$27*(denatran!M698 + denatran!N698))</f>
        <v>0</v>
      </c>
    </row>
    <row r="699" customFormat="false" ht="12.8" hidden="false" customHeight="false" outlineLevel="0" collapsed="false">
      <c r="A699" s="0" t="str">
        <f aca="false">denatran!A699</f>
        <v>PIAUÍ</v>
      </c>
      <c r="B699" s="0" t="n">
        <f aca="false">denatran!B699</f>
        <v>2001</v>
      </c>
      <c r="C699" s="0" t="n">
        <f aca="false">metadata!$H$2*denatran!$D699</f>
        <v>22375.2785194761</v>
      </c>
      <c r="D699" s="0" t="n">
        <f aca="false">IF(B699&gt;2006, 0, metadata!$H$3*denatran!D699)</f>
        <v>1703.06823967279</v>
      </c>
      <c r="E699" s="0" t="n">
        <f aca="false">IF(B699&lt;2003, 0, metadata!$H$4*denatran!D699)</f>
        <v>0</v>
      </c>
      <c r="F699" s="0" t="n">
        <f aca="false">IF(B699&lt;2003, 0, metadata!$H$5*denatran!D699)</f>
        <v>0</v>
      </c>
      <c r="G699" s="0" t="n">
        <f aca="false">IF(B699&lt;2003, 0, metadata!$H$6*(denatran!H699 + denatran!I699 + denatran!X699))</f>
        <v>0</v>
      </c>
      <c r="H699" s="0" t="n">
        <f aca="false">IF(B699&gt;2006, 0, metadata!$H$7*(denatran!H699 + denatran!I699 + denatran!X699))</f>
        <v>247.699678815591</v>
      </c>
      <c r="I699" s="0" t="n">
        <f aca="false">IF(B699&lt;2003, 0, metadata!$H$8*(denatran!H699 + denatran!I699 + denatran!X699))</f>
        <v>0</v>
      </c>
      <c r="J699" s="0" t="n">
        <f aca="false">IF(B699&lt;2003, 0, metadata!$H$9*(denatran!H699 + denatran!I699 + denatran!X699))</f>
        <v>0</v>
      </c>
      <c r="K699" s="0" t="n">
        <f aca="false">metadata!$H$10*(denatran!H699 + denatran!I699 + denatran!X699)</f>
        <v>5444.99942051286</v>
      </c>
      <c r="L699" s="5" t="n">
        <f aca="false">metadata!$H$11*(denatran!G699 + denatran!F699)</f>
        <v>795.883583491733</v>
      </c>
      <c r="M699" s="0" t="n">
        <f aca="false">metadata!$H$12*(denatran!G699 + denatran!F699)</f>
        <v>2633.41294331849</v>
      </c>
      <c r="N699" s="0" t="n">
        <f aca="false">metadata!$H$13*(denatran!G699 + denatran!F699)</f>
        <v>1501.47379129354</v>
      </c>
      <c r="O699" s="0" t="n">
        <f aca="false">metadata!$H$14*(denatran!G699 + denatran!F699)</f>
        <v>2769.65631090833</v>
      </c>
      <c r="P699" s="0" t="n">
        <f aca="false">metadata!$H$15*(denatran!G699 + denatran!F699)</f>
        <v>3075.5733709879</v>
      </c>
      <c r="Q699" s="0" t="n">
        <f aca="false">metadata!$H$16*(denatran!L699 + denatran!O699)</f>
        <v>1562.49216605805</v>
      </c>
      <c r="R699" s="0" t="n">
        <f aca="false">metadata!$H$17*(denatran!L699 + denatran!O699)</f>
        <v>377.987341974353</v>
      </c>
      <c r="S699" s="0" t="n">
        <f aca="false">metadata!$H$18*(denatran!L699 + denatran!O699)</f>
        <v>707.520491967598</v>
      </c>
      <c r="T699" s="0" t="n">
        <f aca="false">metadata!$H$19*(denatran!M699 + denatran!N699)</f>
        <v>36613.4438393021</v>
      </c>
      <c r="U699" s="0" t="n">
        <f aca="false">metadata!$H$20*(denatran!M699 + denatran!N699)</f>
        <v>5230.49197704316</v>
      </c>
      <c r="V699" s="0" t="n">
        <f aca="false">metadata!$H$21*(denatran!M699 + denatran!N699)</f>
        <v>1743.49732568105</v>
      </c>
      <c r="W699" s="0" t="n">
        <f aca="false">IF(B699&lt;2010, 0, metadata!$H$22*(denatran!M699 + denatran!N699))</f>
        <v>0</v>
      </c>
      <c r="X699" s="0" t="n">
        <f aca="false">IF(B699&lt;2010, 0, metadata!$H$23*(denatran!M699 + denatran!N699))</f>
        <v>0</v>
      </c>
      <c r="Y699" s="0" t="n">
        <f aca="false">IF(B699&lt;2010, 0, metadata!$H$24*(denatran!M699 + denatran!N699))</f>
        <v>0</v>
      </c>
      <c r="Z699" s="0" t="n">
        <f aca="false">IF(B699&lt;2010, 0, metadata!$H$25*(denatran!M699 + denatran!N699))</f>
        <v>0</v>
      </c>
      <c r="AA699" s="0" t="n">
        <f aca="false">IF(B699&lt;2010, 0, metadata!$H$26*(denatran!M699 + denatran!N699))</f>
        <v>0</v>
      </c>
      <c r="AB699" s="0" t="n">
        <f aca="false">IF(B699&lt;2010, 0, metadata!$H$27*(denatran!M699 + denatran!N699))</f>
        <v>0</v>
      </c>
    </row>
    <row r="700" customFormat="false" ht="12.8" hidden="false" customHeight="false" outlineLevel="0" collapsed="false">
      <c r="A700" s="0" t="str">
        <f aca="false">denatran!A700</f>
        <v>PIAUÍ</v>
      </c>
      <c r="B700" s="0" t="n">
        <f aca="false">denatran!B700</f>
        <v>2000</v>
      </c>
      <c r="C700" s="0" t="n">
        <f aca="false">metadata!$H$2*denatran!$D700</f>
        <v>117429.908024634</v>
      </c>
      <c r="D700" s="0" t="n">
        <f aca="false">IF(B700&gt;2006, 0, metadata!$H$3*denatran!D700)</f>
        <v>8938.04055088626</v>
      </c>
      <c r="E700" s="0" t="n">
        <f aca="false">IF(B700&lt;2003, 0, metadata!$H$4*denatran!D700)</f>
        <v>0</v>
      </c>
      <c r="F700" s="0" t="n">
        <f aca="false">IF(B700&lt;2003, 0, metadata!$H$5*denatran!D700)</f>
        <v>0</v>
      </c>
      <c r="G700" s="0" t="n">
        <f aca="false">IF(B700&lt;2003, 0, metadata!$H$6*(denatran!H700 + denatran!I700 + denatran!X700))</f>
        <v>0</v>
      </c>
      <c r="H700" s="0" t="n">
        <f aca="false">IF(B700&gt;2006, 0, metadata!$H$7*(denatran!H700 + denatran!I700 + denatran!X700))</f>
        <v>864.864925374551</v>
      </c>
      <c r="I700" s="0" t="n">
        <f aca="false">IF(B700&lt;2003, 0, metadata!$H$8*(denatran!H700 + denatran!I700 + denatran!X700))</f>
        <v>0</v>
      </c>
      <c r="J700" s="0" t="n">
        <f aca="false">IF(B700&lt;2003, 0, metadata!$H$9*(denatran!H700 + denatran!I700 + denatran!X700))</f>
        <v>0</v>
      </c>
      <c r="K700" s="0" t="n">
        <f aca="false">metadata!$H$10*(denatran!H700 + denatran!I700 + denatran!X700)</f>
        <v>19011.6880248047</v>
      </c>
      <c r="L700" s="5" t="n">
        <f aca="false">metadata!$H$11*(denatran!G700 + denatran!F700)</f>
        <v>3243.21083131857</v>
      </c>
      <c r="M700" s="0" t="n">
        <f aca="false">metadata!$H$12*(denatran!G700 + denatran!F700)</f>
        <v>10731.1088685042</v>
      </c>
      <c r="N700" s="0" t="n">
        <f aca="false">metadata!$H$13*(denatran!G700 + denatran!F700)</f>
        <v>6118.47783252431</v>
      </c>
      <c r="O700" s="0" t="n">
        <f aca="false">metadata!$H$14*(denatran!G700 + denatran!F700)</f>
        <v>11286.2980627883</v>
      </c>
      <c r="P700" s="0" t="n">
        <f aca="false">metadata!$H$15*(denatran!G700 + denatran!F700)</f>
        <v>12532.9044048646</v>
      </c>
      <c r="Q700" s="0" t="n">
        <f aca="false">metadata!$H$16*(denatran!L700 + denatran!O700)</f>
        <v>6729.69152337312</v>
      </c>
      <c r="R700" s="0" t="n">
        <f aca="false">metadata!$H$17*(denatran!L700 + denatran!O700)</f>
        <v>1628.00061752926</v>
      </c>
      <c r="S700" s="0" t="n">
        <f aca="false">metadata!$H$18*(denatran!L700 + denatran!O700)</f>
        <v>3047.30785909761</v>
      </c>
      <c r="T700" s="0" t="n">
        <f aca="false">metadata!$H$19*(denatran!M700 + denatran!N700)</f>
        <v>77278.7689788558</v>
      </c>
      <c r="U700" s="0" t="n">
        <f aca="false">metadata!$H$20*(denatran!M700 + denatran!N700)</f>
        <v>11039.8241398365</v>
      </c>
      <c r="V700" s="0" t="n">
        <f aca="false">metadata!$H$21*(denatran!M700 + denatran!N700)</f>
        <v>3679.94137994551</v>
      </c>
      <c r="W700" s="0" t="n">
        <f aca="false">IF(B700&lt;2010, 0, metadata!$H$22*(denatran!M700 + denatran!N700))</f>
        <v>0</v>
      </c>
      <c r="X700" s="0" t="n">
        <f aca="false">IF(B700&lt;2010, 0, metadata!$H$23*(denatran!M700 + denatran!N700))</f>
        <v>0</v>
      </c>
      <c r="Y700" s="0" t="n">
        <f aca="false">IF(B700&lt;2010, 0, metadata!$H$24*(denatran!M700 + denatran!N700))</f>
        <v>0</v>
      </c>
      <c r="Z700" s="0" t="n">
        <f aca="false">IF(B700&lt;2010, 0, metadata!$H$25*(denatran!M700 + denatran!N700))</f>
        <v>0</v>
      </c>
      <c r="AA700" s="0" t="n">
        <f aca="false">IF(B700&lt;2010, 0, metadata!$H$26*(denatran!M700 + denatran!N700))</f>
        <v>0</v>
      </c>
      <c r="AB700" s="0" t="n">
        <f aca="false">IF(B700&lt;2010, 0, metadata!$H$27*(denatran!M700 + denatran!N700))</f>
        <v>0</v>
      </c>
    </row>
    <row r="701" customFormat="false" ht="12.8" hidden="false" customHeight="false" outlineLevel="0" collapsed="false">
      <c r="A701" s="0" t="str">
        <f aca="false">denatran!A701</f>
        <v>PIAUÍ</v>
      </c>
      <c r="B701" s="0" t="n">
        <f aca="false">denatran!B701</f>
        <v>1999</v>
      </c>
      <c r="C701" s="0" t="n">
        <f aca="false">metadata!$H$2*denatran!$D701</f>
        <v>19222.0443930511</v>
      </c>
      <c r="D701" s="0" t="n">
        <f aca="false">IF(B701&gt;2006, 0, metadata!$H$3*denatran!D701)</f>
        <v>1463.0635001433</v>
      </c>
      <c r="E701" s="0" t="n">
        <f aca="false">IF(B701&lt;2003, 0, metadata!$H$4*denatran!D701)</f>
        <v>0</v>
      </c>
      <c r="F701" s="0" t="n">
        <f aca="false">IF(B701&lt;2003, 0, metadata!$H$5*denatran!D701)</f>
        <v>0</v>
      </c>
      <c r="G701" s="0" t="n">
        <f aca="false">IF(B701&lt;2003, 0, metadata!$H$6*(denatran!H701 + denatran!I701 + denatran!X701))</f>
        <v>0</v>
      </c>
      <c r="H701" s="0" t="n">
        <f aca="false">IF(B701&gt;2006, 0, metadata!$H$7*(denatran!H701 + denatran!I701 + denatran!X701))</f>
        <v>197.267058152475</v>
      </c>
      <c r="I701" s="0" t="n">
        <f aca="false">IF(B701&lt;2003, 0, metadata!$H$8*(denatran!H701 + denatran!I701 + denatran!X701))</f>
        <v>0</v>
      </c>
      <c r="J701" s="0" t="n">
        <f aca="false">IF(B701&lt;2003, 0, metadata!$H$9*(denatran!H701 + denatran!I701 + denatran!X701))</f>
        <v>0</v>
      </c>
      <c r="K701" s="0" t="n">
        <f aca="false">metadata!$H$10*(denatran!H701 + denatran!I701 + denatran!X701)</f>
        <v>4336.37630239388</v>
      </c>
      <c r="L701" s="5" t="n">
        <f aca="false">metadata!$H$11*(denatran!G701 + denatran!F701)</f>
        <v>678.155443914355</v>
      </c>
      <c r="M701" s="0" t="n">
        <f aca="false">metadata!$H$12*(denatran!G701 + denatran!F701)</f>
        <v>2243.87505990631</v>
      </c>
      <c r="N701" s="0" t="n">
        <f aca="false">metadata!$H$13*(denatran!G701 + denatran!F701)</f>
        <v>1279.37382624882</v>
      </c>
      <c r="O701" s="0" t="n">
        <f aca="false">metadata!$H$14*(denatran!G701 + denatran!F701)</f>
        <v>2359.96513054568</v>
      </c>
      <c r="P701" s="0" t="n">
        <f aca="false">metadata!$H$15*(denatran!G701 + denatran!F701)</f>
        <v>2620.63053938483</v>
      </c>
      <c r="Q701" s="0" t="n">
        <f aca="false">metadata!$H$16*(denatran!L701 + denatran!O701)</f>
        <v>1274.54043757001</v>
      </c>
      <c r="R701" s="0" t="n">
        <f aca="false">metadata!$H$17*(denatran!L701 + denatran!O701)</f>
        <v>308.328043302342</v>
      </c>
      <c r="S701" s="0" t="n">
        <f aca="false">metadata!$H$18*(denatran!L701 + denatran!O701)</f>
        <v>577.131519127648</v>
      </c>
      <c r="T701" s="0" t="n">
        <f aca="false">metadata!$H$19*(denatran!M701 + denatran!N701)</f>
        <v>20702.5905174442</v>
      </c>
      <c r="U701" s="0" t="n">
        <f aca="false">metadata!$H$20*(denatran!M701 + denatran!N701)</f>
        <v>2957.51293106346</v>
      </c>
      <c r="V701" s="0" t="n">
        <f aca="false">metadata!$H$21*(denatran!M701 + denatran!N701)</f>
        <v>985.837643687818</v>
      </c>
      <c r="W701" s="0" t="n">
        <f aca="false">IF(B701&lt;2010, 0, metadata!$H$22*(denatran!M701 + denatran!N701))</f>
        <v>0</v>
      </c>
      <c r="X701" s="0" t="n">
        <f aca="false">IF(B701&lt;2010, 0, metadata!$H$23*(denatran!M701 + denatran!N701))</f>
        <v>0</v>
      </c>
      <c r="Y701" s="0" t="n">
        <f aca="false">IF(B701&lt;2010, 0, metadata!$H$24*(denatran!M701 + denatran!N701))</f>
        <v>0</v>
      </c>
      <c r="Z701" s="0" t="n">
        <f aca="false">IF(B701&lt;2010, 0, metadata!$H$25*(denatran!M701 + denatran!N701))</f>
        <v>0</v>
      </c>
      <c r="AA701" s="0" t="n">
        <f aca="false">IF(B701&lt;2010, 0, metadata!$H$26*(denatran!M701 + denatran!N701))</f>
        <v>0</v>
      </c>
      <c r="AB701" s="0" t="n">
        <f aca="false">IF(B701&lt;2010, 0, metadata!$H$27*(denatran!M701 + denatran!N701))</f>
        <v>0</v>
      </c>
    </row>
    <row r="702" customFormat="false" ht="12.8" hidden="false" customHeight="false" outlineLevel="0" collapsed="false">
      <c r="A702" s="0" t="str">
        <f aca="false">denatran!A702</f>
        <v>PIAUÍ</v>
      </c>
      <c r="B702" s="0" t="n">
        <f aca="false">denatran!B702</f>
        <v>1998</v>
      </c>
      <c r="C702" s="0" t="n">
        <f aca="false">metadata!$H$2*denatran!$D702</f>
        <v>16246.6956972323</v>
      </c>
      <c r="D702" s="0" t="n">
        <f aca="false">IF(B702&gt;2006, 0, metadata!$H$3*denatran!D702)</f>
        <v>1236.59830278764</v>
      </c>
      <c r="E702" s="0" t="n">
        <f aca="false">IF(B702&lt;2003, 0, metadata!$H$4*denatran!D702)</f>
        <v>0</v>
      </c>
      <c r="F702" s="0" t="n">
        <f aca="false">IF(B702&lt;2003, 0, metadata!$H$5*denatran!D702)</f>
        <v>0</v>
      </c>
      <c r="G702" s="0" t="n">
        <f aca="false">IF(B702&lt;2003, 0, metadata!$H$6*(denatran!H702 + denatran!I702 + denatran!X702))</f>
        <v>0</v>
      </c>
      <c r="H702" s="0" t="n">
        <f aca="false">IF(B702&gt;2006, 0, metadata!$H$7*(denatran!H702 + denatran!I702 + denatran!X702))</f>
        <v>156.413476370614</v>
      </c>
      <c r="I702" s="0" t="n">
        <f aca="false">IF(B702&lt;2003, 0, metadata!$H$8*(denatran!H702 + denatran!I702 + denatran!X702))</f>
        <v>0</v>
      </c>
      <c r="J702" s="0" t="n">
        <f aca="false">IF(B702&lt;2003, 0, metadata!$H$9*(denatran!H702 + denatran!I702 + denatran!X702))</f>
        <v>0</v>
      </c>
      <c r="K702" s="0" t="n">
        <f aca="false">metadata!$H$10*(denatran!H702 + denatran!I702 + denatran!X702)</f>
        <v>3438.32213376607</v>
      </c>
      <c r="L702" s="5" t="n">
        <f aca="false">metadata!$H$11*(denatran!G702 + denatran!F702)</f>
        <v>532.140053735888</v>
      </c>
      <c r="M702" s="0" t="n">
        <f aca="false">metadata!$H$12*(denatran!G702 + denatran!F702)</f>
        <v>1760.74055833423</v>
      </c>
      <c r="N702" s="0" t="n">
        <f aca="false">metadata!$H$13*(denatran!G702 + denatran!F702)</f>
        <v>1003.90856220026</v>
      </c>
      <c r="O702" s="0" t="n">
        <f aca="false">metadata!$H$14*(denatran!G702 + denatran!F702)</f>
        <v>1851.83497773706</v>
      </c>
      <c r="P702" s="0" t="n">
        <f aca="false">metadata!$H$15*(denatran!G702 + denatran!F702)</f>
        <v>2056.37584799256</v>
      </c>
      <c r="Q702" s="0" t="n">
        <f aca="false">metadata!$H$16*(denatran!L702 + denatran!O702)</f>
        <v>926.992142325223</v>
      </c>
      <c r="R702" s="0" t="n">
        <f aca="false">metadata!$H$17*(denatran!L702 + denatran!O702)</f>
        <v>224.251553716657</v>
      </c>
      <c r="S702" s="0" t="n">
        <f aca="false">metadata!$H$18*(denatran!L702 + denatran!O702)</f>
        <v>419.756303958118</v>
      </c>
      <c r="T702" s="0" t="n">
        <f aca="false">metadata!$H$19*(denatran!M702 + denatran!N702)</f>
        <v>14957.6125298408</v>
      </c>
      <c r="U702" s="0" t="n">
        <f aca="false">metadata!$H$20*(denatran!M702 + denatran!N702)</f>
        <v>2136.80178997725</v>
      </c>
      <c r="V702" s="0" t="n">
        <f aca="false">metadata!$H$21*(denatran!M702 + denatran!N702)</f>
        <v>712.26726332575</v>
      </c>
      <c r="W702" s="0" t="n">
        <f aca="false">IF(B702&lt;2010, 0, metadata!$H$22*(denatran!M702 + denatran!N702))</f>
        <v>0</v>
      </c>
      <c r="X702" s="0" t="n">
        <f aca="false">IF(B702&lt;2010, 0, metadata!$H$23*(denatran!M702 + denatran!N702))</f>
        <v>0</v>
      </c>
      <c r="Y702" s="0" t="n">
        <f aca="false">IF(B702&lt;2010, 0, metadata!$H$24*(denatran!M702 + denatran!N702))</f>
        <v>0</v>
      </c>
      <c r="Z702" s="0" t="n">
        <f aca="false">IF(B702&lt;2010, 0, metadata!$H$25*(denatran!M702 + denatran!N702))</f>
        <v>0</v>
      </c>
      <c r="AA702" s="0" t="n">
        <f aca="false">IF(B702&lt;2010, 0, metadata!$H$26*(denatran!M702 + denatran!N702))</f>
        <v>0</v>
      </c>
      <c r="AB702" s="0" t="n">
        <f aca="false">IF(B702&lt;2010, 0, metadata!$H$27*(denatran!M702 + denatran!N702))</f>
        <v>0</v>
      </c>
    </row>
    <row r="703" customFormat="false" ht="12.8" hidden="false" customHeight="false" outlineLevel="0" collapsed="false">
      <c r="A703" s="0" t="str">
        <f aca="false">denatran!A703</f>
        <v>PIAUÍ</v>
      </c>
      <c r="B703" s="0" t="n">
        <f aca="false">denatran!B703</f>
        <v>1997</v>
      </c>
      <c r="C703" s="0" t="n">
        <f aca="false">metadata!$H$2*denatran!$D703</f>
        <v>13957.131557525</v>
      </c>
      <c r="D703" s="0" t="n">
        <f aca="false">IF(B703&gt;2006, 0, metadata!$H$3*denatran!D703)</f>
        <v>1062.33079744083</v>
      </c>
      <c r="E703" s="0" t="n">
        <f aca="false">IF(B703&lt;2003, 0, metadata!$H$4*denatran!D703)</f>
        <v>0</v>
      </c>
      <c r="F703" s="0" t="n">
        <f aca="false">IF(B703&lt;2003, 0, metadata!$H$5*denatran!D703)</f>
        <v>0</v>
      </c>
      <c r="G703" s="0" t="n">
        <f aca="false">IF(B703&lt;2003, 0, metadata!$H$6*(denatran!H703 + denatran!I703 + denatran!X703))</f>
        <v>0</v>
      </c>
      <c r="H703" s="0" t="n">
        <f aca="false">IF(B703&gt;2006, 0, metadata!$H$7*(denatran!H703 + denatran!I703 + denatran!X703))</f>
        <v>134.370921186539</v>
      </c>
      <c r="I703" s="0" t="n">
        <f aca="false">IF(B703&lt;2003, 0, metadata!$H$8*(denatran!H703 + denatran!I703 + denatran!X703))</f>
        <v>0</v>
      </c>
      <c r="J703" s="0" t="n">
        <f aca="false">IF(B703&lt;2003, 0, metadata!$H$9*(denatran!H703 + denatran!I703 + denatran!X703))</f>
        <v>0</v>
      </c>
      <c r="K703" s="0" t="n">
        <f aca="false">metadata!$H$10*(denatran!H703 + denatran!I703 + denatran!X703)</f>
        <v>2953.77689423324</v>
      </c>
      <c r="L703" s="5" t="n">
        <f aca="false">metadata!$H$11*(denatran!G703 + denatran!F703)</f>
        <v>457.148264202763</v>
      </c>
      <c r="M703" s="0" t="n">
        <f aca="false">metadata!$H$12*(denatran!G703 + denatran!F703)</f>
        <v>1512.60835244963</v>
      </c>
      <c r="N703" s="0" t="n">
        <f aca="false">metadata!$H$13*(denatran!G703 + denatran!F703)</f>
        <v>862.432837758003</v>
      </c>
      <c r="O703" s="0" t="n">
        <f aca="false">metadata!$H$14*(denatran!G703 + denatran!F703)</f>
        <v>1590.86529893618</v>
      </c>
      <c r="P703" s="0" t="n">
        <f aca="false">metadata!$H$15*(denatran!G703 + denatran!F703)</f>
        <v>1766.58126532392</v>
      </c>
      <c r="Q703" s="0" t="n">
        <f aca="false">metadata!$H$16*(denatran!L703 + denatran!O703)</f>
        <v>796.355857482404</v>
      </c>
      <c r="R703" s="0" t="n">
        <f aca="false">metadata!$H$17*(denatran!L703 + denatran!O703)</f>
        <v>192.648923543017</v>
      </c>
      <c r="S703" s="0" t="n">
        <f aca="false">metadata!$H$18*(denatran!L703 + denatran!O703)</f>
        <v>360.602184322438</v>
      </c>
      <c r="T703" s="0" t="n">
        <f aca="false">metadata!$H$19*(denatran!M703 + denatran!N703)</f>
        <v>12849.7123203358</v>
      </c>
      <c r="U703" s="0" t="n">
        <f aca="false">metadata!$H$20*(denatran!M703 + denatran!N703)</f>
        <v>1835.6731886194</v>
      </c>
      <c r="V703" s="0" t="n">
        <f aca="false">metadata!$H$21*(denatran!M703 + denatran!N703)</f>
        <v>611.891062873132</v>
      </c>
      <c r="W703" s="0" t="n">
        <f aca="false">IF(B703&lt;2010, 0, metadata!$H$22*(denatran!M703 + denatran!N703))</f>
        <v>0</v>
      </c>
      <c r="X703" s="0" t="n">
        <f aca="false">IF(B703&lt;2010, 0, metadata!$H$23*(denatran!M703 + denatran!N703))</f>
        <v>0</v>
      </c>
      <c r="Y703" s="0" t="n">
        <f aca="false">IF(B703&lt;2010, 0, metadata!$H$24*(denatran!M703 + denatran!N703))</f>
        <v>0</v>
      </c>
      <c r="Z703" s="0" t="n">
        <f aca="false">IF(B703&lt;2010, 0, metadata!$H$25*(denatran!M703 + denatran!N703))</f>
        <v>0</v>
      </c>
      <c r="AA703" s="0" t="n">
        <f aca="false">IF(B703&lt;2010, 0, metadata!$H$26*(denatran!M703 + denatran!N703))</f>
        <v>0</v>
      </c>
      <c r="AB703" s="0" t="n">
        <f aca="false">IF(B703&lt;2010, 0, metadata!$H$27*(denatran!M703 + denatran!N703))</f>
        <v>0</v>
      </c>
    </row>
    <row r="704" customFormat="false" ht="12.8" hidden="false" customHeight="false" outlineLevel="0" collapsed="false">
      <c r="A704" s="0" t="str">
        <f aca="false">denatran!A704</f>
        <v>PIAUÍ</v>
      </c>
      <c r="B704" s="0" t="n">
        <f aca="false">denatran!B704</f>
        <v>1996</v>
      </c>
      <c r="C704" s="0" t="n">
        <f aca="false">metadata!$H$2*denatran!$D704</f>
        <v>11990.224039664</v>
      </c>
      <c r="D704" s="0" t="n">
        <f aca="false">IF(B704&gt;2006, 0, metadata!$H$3*denatran!D704)</f>
        <v>912.621924716541</v>
      </c>
      <c r="E704" s="0" t="n">
        <f aca="false">IF(B704&lt;2003, 0, metadata!$H$4*denatran!D704)</f>
        <v>0</v>
      </c>
      <c r="F704" s="0" t="n">
        <f aca="false">IF(B704&lt;2003, 0, metadata!$H$5*denatran!D704)</f>
        <v>0</v>
      </c>
      <c r="G704" s="0" t="n">
        <f aca="false">IF(B704&lt;2003, 0, metadata!$H$6*(denatran!H704 + denatran!I704 + denatran!X704))</f>
        <v>0</v>
      </c>
      <c r="H704" s="0" t="n">
        <f aca="false">IF(B704&gt;2006, 0, metadata!$H$7*(denatran!H704 + denatran!I704 + denatran!X704))</f>
        <v>115.434711122573</v>
      </c>
      <c r="I704" s="0" t="n">
        <f aca="false">IF(B704&lt;2003, 0, metadata!$H$8*(denatran!H704 + denatran!I704 + denatran!X704))</f>
        <v>0</v>
      </c>
      <c r="J704" s="0" t="n">
        <f aca="false">IF(B704&lt;2003, 0, metadata!$H$9*(denatran!H704 + denatran!I704 + denatran!X704))</f>
        <v>0</v>
      </c>
      <c r="K704" s="0" t="n">
        <f aca="false">metadata!$H$10*(denatran!H704 + denatran!I704 + denatran!X704)</f>
        <v>2537.51614929392</v>
      </c>
      <c r="L704" s="5" t="n">
        <f aca="false">metadata!$H$11*(denatran!G704 + denatran!F704)</f>
        <v>392.724685910077</v>
      </c>
      <c r="M704" s="0" t="n">
        <f aca="false">metadata!$H$12*(denatran!G704 + denatran!F704)</f>
        <v>1299.44415551201</v>
      </c>
      <c r="N704" s="0" t="n">
        <f aca="false">metadata!$H$13*(denatran!G704 + denatran!F704)</f>
        <v>740.894567143806</v>
      </c>
      <c r="O704" s="0" t="n">
        <f aca="false">metadata!$H$14*(denatran!G704 + denatran!F704)</f>
        <v>1366.67274880615</v>
      </c>
      <c r="P704" s="0" t="n">
        <f aca="false">metadata!$H$15*(denatran!G704 + denatran!F704)</f>
        <v>1517.62595832858</v>
      </c>
      <c r="Q704" s="0" t="n">
        <f aca="false">metadata!$H$16*(denatran!L704 + denatran!O704)</f>
        <v>684.129479410452</v>
      </c>
      <c r="R704" s="0" t="n">
        <f aca="false">metadata!$H$17*(denatran!L704 + denatran!O704)</f>
        <v>165.499891203325</v>
      </c>
      <c r="S704" s="0" t="n">
        <f aca="false">metadata!$H$18*(denatran!L704 + denatran!O704)</f>
        <v>309.784353711785</v>
      </c>
      <c r="T704" s="0" t="n">
        <f aca="false">metadata!$H$19*(denatran!M704 + denatran!N704)</f>
        <v>11038.8677595426</v>
      </c>
      <c r="U704" s="0" t="n">
        <f aca="false">metadata!$H$20*(denatran!M704 + denatran!N704)</f>
        <v>1576.98110850608</v>
      </c>
      <c r="V704" s="0" t="n">
        <f aca="false">metadata!$H$21*(denatran!M704 + denatran!N704)</f>
        <v>525.660369502028</v>
      </c>
      <c r="W704" s="0" t="n">
        <f aca="false">IF(B704&lt;2010, 0, metadata!$H$22*(denatran!M704 + denatran!N704))</f>
        <v>0</v>
      </c>
      <c r="X704" s="0" t="n">
        <f aca="false">IF(B704&lt;2010, 0, metadata!$H$23*(denatran!M704 + denatran!N704))</f>
        <v>0</v>
      </c>
      <c r="Y704" s="0" t="n">
        <f aca="false">IF(B704&lt;2010, 0, metadata!$H$24*(denatran!M704 + denatran!N704))</f>
        <v>0</v>
      </c>
      <c r="Z704" s="0" t="n">
        <f aca="false">IF(B704&lt;2010, 0, metadata!$H$25*(denatran!M704 + denatran!N704))</f>
        <v>0</v>
      </c>
      <c r="AA704" s="0" t="n">
        <f aca="false">IF(B704&lt;2010, 0, metadata!$H$26*(denatran!M704 + denatran!N704))</f>
        <v>0</v>
      </c>
      <c r="AB704" s="0" t="n">
        <f aca="false">IF(B704&lt;2010, 0, metadata!$H$27*(denatran!M704 + denatran!N704))</f>
        <v>0</v>
      </c>
    </row>
    <row r="705" customFormat="false" ht="12.8" hidden="false" customHeight="false" outlineLevel="0" collapsed="false">
      <c r="A705" s="0" t="str">
        <f aca="false">denatran!A705</f>
        <v>PIAUÍ</v>
      </c>
      <c r="B705" s="0" t="n">
        <f aca="false">denatran!B705</f>
        <v>1995</v>
      </c>
      <c r="C705" s="0" t="n">
        <f aca="false">metadata!$H$2*denatran!$D705</f>
        <v>10300.5027880407</v>
      </c>
      <c r="D705" s="0" t="n">
        <f aca="false">IF(B705&gt;2006, 0, metadata!$H$3*denatran!D705)</f>
        <v>784.010761506438</v>
      </c>
      <c r="E705" s="0" t="n">
        <f aca="false">IF(B705&lt;2003, 0, metadata!$H$4*denatran!D705)</f>
        <v>0</v>
      </c>
      <c r="F705" s="0" t="n">
        <f aca="false">IF(B705&lt;2003, 0, metadata!$H$5*denatran!D705)</f>
        <v>0</v>
      </c>
      <c r="G705" s="0" t="n">
        <f aca="false">IF(B705&lt;2003, 0, metadata!$H$6*(denatran!H705 + denatran!I705 + denatran!X705))</f>
        <v>0</v>
      </c>
      <c r="H705" s="0" t="n">
        <f aca="false">IF(B705&gt;2006, 0, metadata!$H$7*(denatran!H705 + denatran!I705 + denatran!X705))</f>
        <v>99.1670847701732</v>
      </c>
      <c r="I705" s="0" t="n">
        <f aca="false">IF(B705&lt;2003, 0, metadata!$H$8*(denatran!H705 + denatran!I705 + denatran!X705))</f>
        <v>0</v>
      </c>
      <c r="J705" s="0" t="n">
        <f aca="false">IF(B705&lt;2003, 0, metadata!$H$9*(denatran!H705 + denatran!I705 + denatran!X705))</f>
        <v>0</v>
      </c>
      <c r="K705" s="0" t="n">
        <f aca="false">metadata!$H$10*(denatran!H705 + denatran!I705 + denatran!X705)</f>
        <v>2179.91691264783</v>
      </c>
      <c r="L705" s="5" t="n">
        <f aca="false">metadata!$H$11*(denatran!G705 + denatran!F705)</f>
        <v>337.379994632903</v>
      </c>
      <c r="M705" s="0" t="n">
        <f aca="false">metadata!$H$12*(denatran!G705 + denatran!F705)</f>
        <v>1116.32010398445</v>
      </c>
      <c r="N705" s="0" t="n">
        <f aca="false">metadata!$H$13*(denatran!G705 + denatran!F705)</f>
        <v>636.484066458096</v>
      </c>
      <c r="O705" s="0" t="n">
        <f aca="false">metadata!$H$14*(denatran!G705 + denatran!F705)</f>
        <v>1174.0745137746</v>
      </c>
      <c r="P705" s="0" t="n">
        <f aca="false">metadata!$H$15*(denatran!G705 + denatran!F705)</f>
        <v>1303.75465573072</v>
      </c>
      <c r="Q705" s="0" t="n">
        <f aca="false">metadata!$H$16*(denatran!L705 + denatran!O705)</f>
        <v>587.718593642362</v>
      </c>
      <c r="R705" s="0" t="n">
        <f aca="false">metadata!$H$17*(denatran!L705 + denatran!O705)</f>
        <v>142.1768338207</v>
      </c>
      <c r="S705" s="0" t="n">
        <f aca="false">metadata!$H$18*(denatran!L705 + denatran!O705)</f>
        <v>266.128021340045</v>
      </c>
      <c r="T705" s="0" t="n">
        <f aca="false">metadata!$H$19*(denatran!M705 + denatran!N705)</f>
        <v>9483.21630670438</v>
      </c>
      <c r="U705" s="0" t="n">
        <f aca="false">metadata!$H$20*(denatran!M705 + denatran!N705)</f>
        <v>1354.74518667205</v>
      </c>
      <c r="V705" s="0" t="n">
        <f aca="false">metadata!$H$21*(denatran!M705 + denatran!N705)</f>
        <v>451.581728890685</v>
      </c>
      <c r="W705" s="0" t="n">
        <f aca="false">IF(B705&lt;2010, 0, metadata!$H$22*(denatran!M705 + denatran!N705))</f>
        <v>0</v>
      </c>
      <c r="X705" s="0" t="n">
        <f aca="false">IF(B705&lt;2010, 0, metadata!$H$23*(denatran!M705 + denatran!N705))</f>
        <v>0</v>
      </c>
      <c r="Y705" s="0" t="n">
        <f aca="false">IF(B705&lt;2010, 0, metadata!$H$24*(denatran!M705 + denatran!N705))</f>
        <v>0</v>
      </c>
      <c r="Z705" s="0" t="n">
        <f aca="false">IF(B705&lt;2010, 0, metadata!$H$25*(denatran!M705 + denatran!N705))</f>
        <v>0</v>
      </c>
      <c r="AA705" s="0" t="n">
        <f aca="false">IF(B705&lt;2010, 0, metadata!$H$26*(denatran!M705 + denatran!N705))</f>
        <v>0</v>
      </c>
      <c r="AB705" s="0" t="n">
        <f aca="false">IF(B705&lt;2010, 0, metadata!$H$27*(denatran!M705 + denatran!N705))</f>
        <v>0</v>
      </c>
    </row>
    <row r="706" customFormat="false" ht="12.8" hidden="false" customHeight="false" outlineLevel="0" collapsed="false">
      <c r="A706" s="0" t="str">
        <f aca="false">denatran!A706</f>
        <v>PIAUÍ</v>
      </c>
      <c r="B706" s="0" t="n">
        <f aca="false">denatran!B706</f>
        <v>1994</v>
      </c>
      <c r="C706" s="0" t="n">
        <f aca="false">metadata!$H$2*denatran!$D706</f>
        <v>8848.90535284834</v>
      </c>
      <c r="D706" s="0" t="n">
        <f aca="false">IF(B706&gt;2006, 0, metadata!$H$3*denatran!D706)</f>
        <v>673.52411498203</v>
      </c>
      <c r="E706" s="0" t="n">
        <f aca="false">IF(B706&lt;2003, 0, metadata!$H$4*denatran!D706)</f>
        <v>0</v>
      </c>
      <c r="F706" s="0" t="n">
        <f aca="false">IF(B706&lt;2003, 0, metadata!$H$5*denatran!D706)</f>
        <v>0</v>
      </c>
      <c r="G706" s="0" t="n">
        <f aca="false">IF(B706&lt;2003, 0, metadata!$H$6*(denatran!H706 + denatran!I706 + denatran!X706))</f>
        <v>0</v>
      </c>
      <c r="H706" s="0" t="n">
        <f aca="false">IF(B706&gt;2006, 0, metadata!$H$7*(denatran!H706 + denatran!I706 + denatran!X706))</f>
        <v>85.1919722081906</v>
      </c>
      <c r="I706" s="0" t="n">
        <f aca="false">IF(B706&lt;2003, 0, metadata!$H$8*(denatran!H706 + denatran!I706 + denatran!X706))</f>
        <v>0</v>
      </c>
      <c r="J706" s="0" t="n">
        <f aca="false">IF(B706&lt;2003, 0, metadata!$H$9*(denatran!H706 + denatran!I706 + denatran!X706))</f>
        <v>0</v>
      </c>
      <c r="K706" s="0" t="n">
        <f aca="false">metadata!$H$10*(denatran!H706 + denatran!I706 + denatran!X706)</f>
        <v>1872.71231647939</v>
      </c>
      <c r="L706" s="5" t="n">
        <f aca="false">metadata!$H$11*(denatran!G706 + denatran!F706)</f>
        <v>289.834749029656</v>
      </c>
      <c r="M706" s="0" t="n">
        <f aca="false">metadata!$H$12*(denatran!G706 + denatran!F706)</f>
        <v>959.00279305873</v>
      </c>
      <c r="N706" s="0" t="n">
        <f aca="false">metadata!$H$13*(denatran!G706 + denatran!F706)</f>
        <v>546.787606253836</v>
      </c>
      <c r="O706" s="0" t="n">
        <f aca="false">metadata!$H$14*(denatran!G706 + denatran!F706)</f>
        <v>1008.61816780878</v>
      </c>
      <c r="P706" s="0" t="n">
        <f aca="false">metadata!$H$15*(denatran!G706 + denatran!F706)</f>
        <v>1120.02314734493</v>
      </c>
      <c r="Q706" s="0" t="n">
        <f aca="false">metadata!$H$16*(denatran!L706 + denatran!O706)</f>
        <v>504.894403338116</v>
      </c>
      <c r="R706" s="0" t="n">
        <f aca="false">metadata!$H$17*(denatran!L706 + denatran!O706)</f>
        <v>122.140576216119</v>
      </c>
      <c r="S706" s="0" t="n">
        <f aca="false">metadata!$H$18*(denatran!L706 + denatran!O706)</f>
        <v>228.623953707682</v>
      </c>
      <c r="T706" s="0" t="n">
        <f aca="false">metadata!$H$19*(denatran!M706 + denatran!N706)</f>
        <v>8146.79489588077</v>
      </c>
      <c r="U706" s="0" t="n">
        <f aca="false">metadata!$H$20*(denatran!M706 + denatran!N706)</f>
        <v>1163.82784226868</v>
      </c>
      <c r="V706" s="0" t="n">
        <f aca="false">metadata!$H$21*(denatran!M706 + denatran!N706)</f>
        <v>387.94261408956</v>
      </c>
      <c r="W706" s="0" t="n">
        <f aca="false">IF(B706&lt;2010, 0, metadata!$H$22*(denatran!M706 + denatran!N706))</f>
        <v>0</v>
      </c>
      <c r="X706" s="0" t="n">
        <f aca="false">IF(B706&lt;2010, 0, metadata!$H$23*(denatran!M706 + denatran!N706))</f>
        <v>0</v>
      </c>
      <c r="Y706" s="0" t="n">
        <f aca="false">IF(B706&lt;2010, 0, metadata!$H$24*(denatran!M706 + denatran!N706))</f>
        <v>0</v>
      </c>
      <c r="Z706" s="0" t="n">
        <f aca="false">IF(B706&lt;2010, 0, metadata!$H$25*(denatran!M706 + denatran!N706))</f>
        <v>0</v>
      </c>
      <c r="AA706" s="0" t="n">
        <f aca="false">IF(B706&lt;2010, 0, metadata!$H$26*(denatran!M706 + denatran!N706))</f>
        <v>0</v>
      </c>
      <c r="AB706" s="0" t="n">
        <f aca="false">IF(B706&lt;2010, 0, metadata!$H$27*(denatran!M706 + denatran!N706))</f>
        <v>0</v>
      </c>
    </row>
    <row r="707" customFormat="false" ht="12.8" hidden="false" customHeight="false" outlineLevel="0" collapsed="false">
      <c r="A707" s="0" t="str">
        <f aca="false">denatran!A707</f>
        <v>PIAUÍ</v>
      </c>
      <c r="B707" s="0" t="n">
        <f aca="false">denatran!B707</f>
        <v>1993</v>
      </c>
      <c r="C707" s="0" t="n">
        <f aca="false">metadata!$H$2*denatran!$D707</f>
        <v>7601.87415652965</v>
      </c>
      <c r="D707" s="0" t="n">
        <f aca="false">IF(B707&gt;2006, 0, metadata!$H$3*denatran!D707)</f>
        <v>578.607789248568</v>
      </c>
      <c r="E707" s="0" t="n">
        <f aca="false">IF(B707&lt;2003, 0, metadata!$H$4*denatran!D707)</f>
        <v>0</v>
      </c>
      <c r="F707" s="0" t="n">
        <f aca="false">IF(B707&lt;2003, 0, metadata!$H$5*denatran!D707)</f>
        <v>0</v>
      </c>
      <c r="G707" s="0" t="n">
        <f aca="false">IF(B707&lt;2003, 0, metadata!$H$6*(denatran!H707 + denatran!I707 + denatran!X707))</f>
        <v>0</v>
      </c>
      <c r="H707" s="0" t="n">
        <f aca="false">IF(B707&gt;2006, 0, metadata!$H$7*(denatran!H707 + denatran!I707 + denatran!X707))</f>
        <v>73.1863011355158</v>
      </c>
      <c r="I707" s="0" t="n">
        <f aca="false">IF(B707&lt;2003, 0, metadata!$H$8*(denatran!H707 + denatran!I707 + denatran!X707))</f>
        <v>0</v>
      </c>
      <c r="J707" s="0" t="n">
        <f aca="false">IF(B707&lt;2003, 0, metadata!$H$9*(denatran!H707 + denatran!I707 + denatran!X707))</f>
        <v>0</v>
      </c>
      <c r="K707" s="0" t="n">
        <f aca="false">metadata!$H$10*(denatran!H707 + denatran!I707 + denatran!X707)</f>
        <v>1608.80050058135</v>
      </c>
      <c r="L707" s="5" t="n">
        <f aca="false">metadata!$H$11*(denatran!G707 + denatran!F707)</f>
        <v>248.989812915514</v>
      </c>
      <c r="M707" s="0" t="n">
        <f aca="false">metadata!$H$12*(denatran!G707 + denatran!F707)</f>
        <v>823.855410121015</v>
      </c>
      <c r="N707" s="0" t="n">
        <f aca="false">metadata!$H$13*(denatran!G707 + denatran!F707)</f>
        <v>469.731611690682</v>
      </c>
      <c r="O707" s="0" t="n">
        <f aca="false">metadata!$H$14*(denatran!G707 + denatran!F707)</f>
        <v>866.478742616887</v>
      </c>
      <c r="P707" s="0" t="n">
        <f aca="false">metadata!$H$15*(denatran!G707 + denatran!F707)</f>
        <v>962.18398536445</v>
      </c>
      <c r="Q707" s="0" t="n">
        <f aca="false">metadata!$H$16*(denatran!L707 + denatran!O707)</f>
        <v>433.742204653261</v>
      </c>
      <c r="R707" s="0" t="n">
        <f aca="false">metadata!$H$17*(denatran!L707 + denatran!O707)</f>
        <v>104.927926424491</v>
      </c>
      <c r="S707" s="0" t="n">
        <f aca="false">metadata!$H$18*(denatran!L707 + denatran!O707)</f>
        <v>196.405143455923</v>
      </c>
      <c r="T707" s="0" t="n">
        <f aca="false">metadata!$H$19*(denatran!M707 + denatran!N707)</f>
        <v>6998.70855298602</v>
      </c>
      <c r="U707" s="0" t="n">
        <f aca="false">metadata!$H$20*(denatran!M707 + denatran!N707)</f>
        <v>999.81550756943</v>
      </c>
      <c r="V707" s="0" t="n">
        <f aca="false">metadata!$H$21*(denatran!M707 + denatran!N707)</f>
        <v>333.271835856477</v>
      </c>
      <c r="W707" s="0" t="n">
        <f aca="false">IF(B707&lt;2010, 0, metadata!$H$22*(denatran!M707 + denatran!N707))</f>
        <v>0</v>
      </c>
      <c r="X707" s="0" t="n">
        <f aca="false">IF(B707&lt;2010, 0, metadata!$H$23*(denatran!M707 + denatran!N707))</f>
        <v>0</v>
      </c>
      <c r="Y707" s="0" t="n">
        <f aca="false">IF(B707&lt;2010, 0, metadata!$H$24*(denatran!M707 + denatran!N707))</f>
        <v>0</v>
      </c>
      <c r="Z707" s="0" t="n">
        <f aca="false">IF(B707&lt;2010, 0, metadata!$H$25*(denatran!M707 + denatran!N707))</f>
        <v>0</v>
      </c>
      <c r="AA707" s="0" t="n">
        <f aca="false">IF(B707&lt;2010, 0, metadata!$H$26*(denatran!M707 + denatran!N707))</f>
        <v>0</v>
      </c>
      <c r="AB707" s="0" t="n">
        <f aca="false">IF(B707&lt;2010, 0, metadata!$H$27*(denatran!M707 + denatran!N707))</f>
        <v>0</v>
      </c>
    </row>
    <row r="708" customFormat="false" ht="12.8" hidden="false" customHeight="false" outlineLevel="0" collapsed="false">
      <c r="A708" s="0" t="str">
        <f aca="false">denatran!A708</f>
        <v>PIAUÍ</v>
      </c>
      <c r="B708" s="0" t="n">
        <f aca="false">denatran!B708</f>
        <v>1992</v>
      </c>
      <c r="C708" s="0" t="n">
        <f aca="false">metadata!$H$2*denatran!$D708</f>
        <v>6530.5807201466</v>
      </c>
      <c r="D708" s="0" t="n">
        <f aca="false">IF(B708&gt;2006, 0, metadata!$H$3*denatran!D708)</f>
        <v>497.067538239589</v>
      </c>
      <c r="E708" s="0" t="n">
        <f aca="false">IF(B708&lt;2003, 0, metadata!$H$4*denatran!D708)</f>
        <v>0</v>
      </c>
      <c r="F708" s="0" t="n">
        <f aca="false">IF(B708&lt;2003, 0, metadata!$H$5*denatran!D708)</f>
        <v>0</v>
      </c>
      <c r="G708" s="0" t="n">
        <f aca="false">IF(B708&lt;2003, 0, metadata!$H$6*(denatran!H708 + denatran!I708 + denatran!X708))</f>
        <v>0</v>
      </c>
      <c r="H708" s="0" t="n">
        <f aca="false">IF(B708&gt;2006, 0, metadata!$H$7*(denatran!H708 + denatran!I708 + denatran!X708))</f>
        <v>62.8725281862114</v>
      </c>
      <c r="I708" s="0" t="n">
        <f aca="false">IF(B708&lt;2003, 0, metadata!$H$8*(denatran!H708 + denatran!I708 + denatran!X708))</f>
        <v>0</v>
      </c>
      <c r="J708" s="0" t="n">
        <f aca="false">IF(B708&lt;2003, 0, metadata!$H$9*(denatran!H708 + denatran!I708 + denatran!X708))</f>
        <v>0</v>
      </c>
      <c r="K708" s="0" t="n">
        <f aca="false">metadata!$H$10*(denatran!H708 + denatran!I708 + denatran!X708)</f>
        <v>1382.08043376176</v>
      </c>
      <c r="L708" s="5" t="n">
        <f aca="false">metadata!$H$11*(denatran!G708 + denatran!F708)</f>
        <v>213.900945774308</v>
      </c>
      <c r="M708" s="0" t="n">
        <f aca="false">metadata!$H$12*(denatran!G708 + denatran!F708)</f>
        <v>707.753660050184</v>
      </c>
      <c r="N708" s="0" t="n">
        <f aca="false">metadata!$H$13*(denatran!G708 + denatran!F708)</f>
        <v>403.534726277416</v>
      </c>
      <c r="O708" s="0" t="n">
        <f aca="false">metadata!$H$14*(denatran!G708 + denatran!F708)</f>
        <v>744.3703032219</v>
      </c>
      <c r="P708" s="0" t="n">
        <f aca="false">metadata!$H$15*(denatran!G708 + denatran!F708)</f>
        <v>826.588293185248</v>
      </c>
      <c r="Q708" s="0" t="n">
        <f aca="false">metadata!$H$16*(denatran!L708 + denatran!O708)</f>
        <v>372.617123211571</v>
      </c>
      <c r="R708" s="0" t="n">
        <f aca="false">metadata!$H$17*(denatran!L708 + denatran!O708)</f>
        <v>90.1409677670276</v>
      </c>
      <c r="S708" s="0" t="n">
        <f aca="false">metadata!$H$18*(denatran!L708 + denatran!O708)</f>
        <v>168.726766160572</v>
      </c>
      <c r="T708" s="0" t="n">
        <f aca="false">metadata!$H$19*(denatran!M708 + denatran!N708)</f>
        <v>6012.41617539757</v>
      </c>
      <c r="U708" s="0" t="n">
        <f aca="false">metadata!$H$20*(denatran!M708 + denatran!N708)</f>
        <v>858.916596485366</v>
      </c>
      <c r="V708" s="0" t="n">
        <f aca="false">metadata!$H$21*(denatran!M708 + denatran!N708)</f>
        <v>286.305532161789</v>
      </c>
      <c r="W708" s="0" t="n">
        <f aca="false">IF(B708&lt;2010, 0, metadata!$H$22*(denatran!M708 + denatran!N708))</f>
        <v>0</v>
      </c>
      <c r="X708" s="0" t="n">
        <f aca="false">IF(B708&lt;2010, 0, metadata!$H$23*(denatran!M708 + denatran!N708))</f>
        <v>0</v>
      </c>
      <c r="Y708" s="0" t="n">
        <f aca="false">IF(B708&lt;2010, 0, metadata!$H$24*(denatran!M708 + denatran!N708))</f>
        <v>0</v>
      </c>
      <c r="Z708" s="0" t="n">
        <f aca="false">IF(B708&lt;2010, 0, metadata!$H$25*(denatran!M708 + denatran!N708))</f>
        <v>0</v>
      </c>
      <c r="AA708" s="0" t="n">
        <f aca="false">IF(B708&lt;2010, 0, metadata!$H$26*(denatran!M708 + denatran!N708))</f>
        <v>0</v>
      </c>
      <c r="AB708" s="0" t="n">
        <f aca="false">IF(B708&lt;2010, 0, metadata!$H$27*(denatran!M708 + denatran!N708))</f>
        <v>0</v>
      </c>
    </row>
    <row r="709" customFormat="false" ht="12.8" hidden="false" customHeight="false" outlineLevel="0" collapsed="false">
      <c r="A709" s="0" t="str">
        <f aca="false">denatran!A709</f>
        <v>PIAUÍ</v>
      </c>
      <c r="B709" s="0" t="n">
        <f aca="false">denatran!B709</f>
        <v>1991</v>
      </c>
      <c r="C709" s="0" t="n">
        <f aca="false">metadata!$H$2*denatran!$D709</f>
        <v>5610.25921558007</v>
      </c>
      <c r="D709" s="0" t="n">
        <f aca="false">IF(B709&gt;2006, 0, metadata!$H$3*denatran!D709)</f>
        <v>427.018339819518</v>
      </c>
      <c r="E709" s="0" t="n">
        <f aca="false">IF(B709&lt;2003, 0, metadata!$H$4*denatran!D709)</f>
        <v>0</v>
      </c>
      <c r="F709" s="0" t="n">
        <f aca="false">IF(B709&lt;2003, 0, metadata!$H$5*denatran!D709)</f>
        <v>0</v>
      </c>
      <c r="G709" s="0" t="n">
        <f aca="false">IF(B709&lt;2003, 0, metadata!$H$6*(denatran!H709 + denatran!I709 + denatran!X709))</f>
        <v>0</v>
      </c>
      <c r="H709" s="0" t="n">
        <f aca="false">IF(B709&gt;2006, 0, metadata!$H$7*(denatran!H709 + denatran!I709 + denatran!X709))</f>
        <v>54.01222276839</v>
      </c>
      <c r="I709" s="0" t="n">
        <f aca="false">IF(B709&lt;2003, 0, metadata!$H$8*(denatran!H709 + denatran!I709 + denatran!X709))</f>
        <v>0</v>
      </c>
      <c r="J709" s="0" t="n">
        <f aca="false">IF(B709&lt;2003, 0, metadata!$H$9*(denatran!H709 + denatran!I709 + denatran!X709))</f>
        <v>0</v>
      </c>
      <c r="K709" s="0" t="n">
        <f aca="false">metadata!$H$10*(denatran!H709 + denatran!I709 + denatran!X709)</f>
        <v>1187.3108721043</v>
      </c>
      <c r="L709" s="5" t="n">
        <f aca="false">metadata!$H$11*(denatran!G709 + denatran!F709)</f>
        <v>183.756974100256</v>
      </c>
      <c r="M709" s="0" t="n">
        <f aca="false">metadata!$H$12*(denatran!G709 + denatran!F709)</f>
        <v>608.013538735946</v>
      </c>
      <c r="N709" s="0" t="n">
        <f aca="false">metadata!$H$13*(denatran!G709 + denatran!F709)</f>
        <v>346.666631027207</v>
      </c>
      <c r="O709" s="0" t="n">
        <f aca="false">metadata!$H$14*(denatran!G709 + denatran!F709)</f>
        <v>639.469984739896</v>
      </c>
      <c r="P709" s="0" t="n">
        <f aca="false">metadata!$H$15*(denatran!G709 + denatran!F709)</f>
        <v>710.101411812738</v>
      </c>
      <c r="Q709" s="0" t="n">
        <f aca="false">metadata!$H$16*(denatran!L709 + denatran!O709)</f>
        <v>320.106088411341</v>
      </c>
      <c r="R709" s="0" t="n">
        <f aca="false">metadata!$H$17*(denatran!L709 + denatran!O709)</f>
        <v>77.4378599373503</v>
      </c>
      <c r="S709" s="0" t="n">
        <f aca="false">metadata!$H$18*(denatran!L709 + denatran!O709)</f>
        <v>144.948961712876</v>
      </c>
      <c r="T709" s="0" t="n">
        <f aca="false">metadata!$H$19*(denatran!M709 + denatran!N709)</f>
        <v>5165.11696300871</v>
      </c>
      <c r="U709" s="0" t="n">
        <f aca="false">metadata!$H$20*(denatran!M709 + denatran!N709)</f>
        <v>737.873851858387</v>
      </c>
      <c r="V709" s="0" t="n">
        <f aca="false">metadata!$H$21*(denatran!M709 + denatran!N709)</f>
        <v>245.957950619462</v>
      </c>
      <c r="W709" s="0" t="n">
        <f aca="false">IF(B709&lt;2010, 0, metadata!$H$22*(denatran!M709 + denatran!N709))</f>
        <v>0</v>
      </c>
      <c r="X709" s="0" t="n">
        <f aca="false">IF(B709&lt;2010, 0, metadata!$H$23*(denatran!M709 + denatran!N709))</f>
        <v>0</v>
      </c>
      <c r="Y709" s="0" t="n">
        <f aca="false">IF(B709&lt;2010, 0, metadata!$H$24*(denatran!M709 + denatran!N709))</f>
        <v>0</v>
      </c>
      <c r="Z709" s="0" t="n">
        <f aca="false">IF(B709&lt;2010, 0, metadata!$H$25*(denatran!M709 + denatran!N709))</f>
        <v>0</v>
      </c>
      <c r="AA709" s="0" t="n">
        <f aca="false">IF(B709&lt;2010, 0, metadata!$H$26*(denatran!M709 + denatran!N709))</f>
        <v>0</v>
      </c>
      <c r="AB709" s="0" t="n">
        <f aca="false">IF(B709&lt;2010, 0, metadata!$H$27*(denatran!M709 + denatran!N709))</f>
        <v>0</v>
      </c>
    </row>
    <row r="710" customFormat="false" ht="12.8" hidden="false" customHeight="false" outlineLevel="0" collapsed="false">
      <c r="A710" s="0" t="str">
        <f aca="false">denatran!A710</f>
        <v>PIAUÍ</v>
      </c>
      <c r="B710" s="0" t="n">
        <f aca="false">denatran!B710</f>
        <v>1990</v>
      </c>
      <c r="C710" s="0" t="n">
        <f aca="false">metadata!$H$2*denatran!$D710</f>
        <v>4819.63393682615</v>
      </c>
      <c r="D710" s="0" t="n">
        <f aca="false">IF(B710&gt;2006, 0, metadata!$H$3*denatran!D710)</f>
        <v>366.840818428836</v>
      </c>
      <c r="E710" s="0" t="n">
        <f aca="false">IF(B710&lt;2003, 0, metadata!$H$4*denatran!D710)</f>
        <v>0</v>
      </c>
      <c r="F710" s="0" t="n">
        <f aca="false">IF(B710&lt;2003, 0, metadata!$H$5*denatran!D710)</f>
        <v>0</v>
      </c>
      <c r="G710" s="0" t="n">
        <f aca="false">IF(B710&lt;2003, 0, metadata!$H$6*(denatran!H710 + denatran!I710 + denatran!X710))</f>
        <v>0</v>
      </c>
      <c r="H710" s="0" t="n">
        <f aca="false">IF(B710&gt;2006, 0, metadata!$H$7*(denatran!H710 + denatran!I710 + denatran!X710))</f>
        <v>46.400555100025</v>
      </c>
      <c r="I710" s="0" t="n">
        <f aca="false">IF(B710&lt;2003, 0, metadata!$H$8*(denatran!H710 + denatran!I710 + denatran!X710))</f>
        <v>0</v>
      </c>
      <c r="J710" s="0" t="n">
        <f aca="false">IF(B710&lt;2003, 0, metadata!$H$9*(denatran!H710 + denatran!I710 + denatran!X710))</f>
        <v>0</v>
      </c>
      <c r="K710" s="0" t="n">
        <f aca="false">metadata!$H$10*(denatran!H710 + denatran!I710 + denatran!X710)</f>
        <v>1019.98919352337</v>
      </c>
      <c r="L710" s="5" t="n">
        <f aca="false">metadata!$H$11*(denatran!G710 + denatran!F710)</f>
        <v>157.861038941408</v>
      </c>
      <c r="M710" s="0" t="n">
        <f aca="false">metadata!$H$12*(denatran!G710 + denatran!F710)</f>
        <v>522.329285107468</v>
      </c>
      <c r="N710" s="0" t="n">
        <f aca="false">metadata!$H$13*(denatran!G710 + denatran!F710)</f>
        <v>297.81266701973</v>
      </c>
      <c r="O710" s="0" t="n">
        <f aca="false">metadata!$H$14*(denatran!G710 + denatran!F710)</f>
        <v>549.352734268525</v>
      </c>
      <c r="P710" s="0" t="n">
        <f aca="false">metadata!$H$15*(denatran!G710 + denatran!F710)</f>
        <v>610.030433791101</v>
      </c>
      <c r="Q710" s="0" t="n">
        <f aca="false">metadata!$H$16*(denatran!L710 + denatran!O710)</f>
        <v>274.995166499175</v>
      </c>
      <c r="R710" s="0" t="n">
        <f aca="false">metadata!$H$17*(denatran!L710 + denatran!O710)</f>
        <v>66.5249364437174</v>
      </c>
      <c r="S710" s="0" t="n">
        <f aca="false">metadata!$H$18*(denatran!L710 + denatran!O710)</f>
        <v>124.522042232742</v>
      </c>
      <c r="T710" s="0" t="n">
        <f aca="false">metadata!$H$19*(denatran!M710 + denatran!N710)</f>
        <v>4437.2233164309</v>
      </c>
      <c r="U710" s="0" t="n">
        <f aca="false">metadata!$H$20*(denatran!M710 + denatran!N710)</f>
        <v>633.889045204414</v>
      </c>
      <c r="V710" s="0" t="n">
        <f aca="false">metadata!$H$21*(denatran!M710 + denatran!N710)</f>
        <v>211.296348401471</v>
      </c>
      <c r="W710" s="0" t="n">
        <f aca="false">IF(B710&lt;2010, 0, metadata!$H$22*(denatran!M710 + denatran!N710))</f>
        <v>0</v>
      </c>
      <c r="X710" s="0" t="n">
        <f aca="false">IF(B710&lt;2010, 0, metadata!$H$23*(denatran!M710 + denatran!N710))</f>
        <v>0</v>
      </c>
      <c r="Y710" s="0" t="n">
        <f aca="false">IF(B710&lt;2010, 0, metadata!$H$24*(denatran!M710 + denatran!N710))</f>
        <v>0</v>
      </c>
      <c r="Z710" s="0" t="n">
        <f aca="false">IF(B710&lt;2010, 0, metadata!$H$25*(denatran!M710 + denatran!N710))</f>
        <v>0</v>
      </c>
      <c r="AA710" s="0" t="n">
        <f aca="false">IF(B710&lt;2010, 0, metadata!$H$26*(denatran!M710 + denatran!N710))</f>
        <v>0</v>
      </c>
      <c r="AB710" s="0" t="n">
        <f aca="false">IF(B710&lt;2010, 0, metadata!$H$27*(denatran!M710 + denatran!N710))</f>
        <v>0</v>
      </c>
    </row>
    <row r="711" customFormat="false" ht="12.8" hidden="false" customHeight="false" outlineLevel="0" collapsed="false">
      <c r="A711" s="0" t="str">
        <f aca="false">denatran!A711</f>
        <v>PIAUÍ</v>
      </c>
      <c r="B711" s="0" t="n">
        <f aca="false">denatran!B711</f>
        <v>1989</v>
      </c>
      <c r="C711" s="0" t="n">
        <f aca="false">metadata!$H$2*denatran!$D711</f>
        <v>4140.42745484882</v>
      </c>
      <c r="D711" s="0" t="n">
        <f aca="false">IF(B711&gt;2006, 0, metadata!$H$3*denatran!D711)</f>
        <v>315.143808864078</v>
      </c>
      <c r="E711" s="0" t="n">
        <f aca="false">IF(B711&lt;2003, 0, metadata!$H$4*denatran!D711)</f>
        <v>0</v>
      </c>
      <c r="F711" s="0" t="n">
        <f aca="false">IF(B711&lt;2003, 0, metadata!$H$5*denatran!D711)</f>
        <v>0</v>
      </c>
      <c r="G711" s="0" t="n">
        <f aca="false">IF(B711&lt;2003, 0, metadata!$H$6*(denatran!H711 + denatran!I711 + denatran!X711))</f>
        <v>0</v>
      </c>
      <c r="H711" s="0" t="n">
        <f aca="false">IF(B711&gt;2006, 0, metadata!$H$7*(denatran!H711 + denatran!I711 + denatran!X711))</f>
        <v>39.8615610178236</v>
      </c>
      <c r="I711" s="0" t="n">
        <f aca="false">IF(B711&lt;2003, 0, metadata!$H$8*(denatran!H711 + denatran!I711 + denatran!X711))</f>
        <v>0</v>
      </c>
      <c r="J711" s="0" t="n">
        <f aca="false">IF(B711&lt;2003, 0, metadata!$H$9*(denatran!H711 + denatran!I711 + denatran!X711))</f>
        <v>0</v>
      </c>
      <c r="K711" s="0" t="n">
        <f aca="false">metadata!$H$10*(denatran!H711 + denatran!I711 + denatran!X711)</f>
        <v>876.247307548492</v>
      </c>
      <c r="L711" s="5" t="n">
        <f aca="false">metadata!$H$11*(denatran!G711 + denatran!F711)</f>
        <v>135.614486131365</v>
      </c>
      <c r="M711" s="0" t="n">
        <f aca="false">metadata!$H$12*(denatran!G711 + denatran!F711)</f>
        <v>448.720077266842</v>
      </c>
      <c r="N711" s="0" t="n">
        <f aca="false">metadata!$H$13*(denatran!G711 + denatran!F711)</f>
        <v>255.843443525558</v>
      </c>
      <c r="O711" s="0" t="n">
        <f aca="false">metadata!$H$14*(denatran!G711 + denatran!F711)</f>
        <v>471.935249269061</v>
      </c>
      <c r="P711" s="0" t="n">
        <f aca="false">metadata!$H$15*(denatran!G711 + denatran!F711)</f>
        <v>524.06194940716</v>
      </c>
      <c r="Q711" s="0" t="n">
        <f aca="false">metadata!$H$16*(denatran!L711 + denatran!O711)</f>
        <v>236.241497227423</v>
      </c>
      <c r="R711" s="0" t="n">
        <f aca="false">metadata!$H$17*(denatran!L711 + denatran!O711)</f>
        <v>57.1499157185008</v>
      </c>
      <c r="S711" s="0" t="n">
        <f aca="false">metadata!$H$18*(denatran!L711 + denatran!O711)</f>
        <v>106.973784555474</v>
      </c>
      <c r="T711" s="0" t="n">
        <f aca="false">metadata!$H$19*(denatran!M711 + denatran!N711)</f>
        <v>3811.9080169695</v>
      </c>
      <c r="U711" s="0" t="n">
        <f aca="false">metadata!$H$20*(denatran!M711 + denatran!N711)</f>
        <v>544.558288138499</v>
      </c>
      <c r="V711" s="0" t="n">
        <f aca="false">metadata!$H$21*(denatran!M711 + denatran!N711)</f>
        <v>181.5194293795</v>
      </c>
      <c r="W711" s="0" t="n">
        <f aca="false">IF(B711&lt;2010, 0, metadata!$H$22*(denatran!M711 + denatran!N711))</f>
        <v>0</v>
      </c>
      <c r="X711" s="0" t="n">
        <f aca="false">IF(B711&lt;2010, 0, metadata!$H$23*(denatran!M711 + denatran!N711))</f>
        <v>0</v>
      </c>
      <c r="Y711" s="0" t="n">
        <f aca="false">IF(B711&lt;2010, 0, metadata!$H$24*(denatran!M711 + denatran!N711))</f>
        <v>0</v>
      </c>
      <c r="Z711" s="0" t="n">
        <f aca="false">IF(B711&lt;2010, 0, metadata!$H$25*(denatran!M711 + denatran!N711))</f>
        <v>0</v>
      </c>
      <c r="AA711" s="0" t="n">
        <f aca="false">IF(B711&lt;2010, 0, metadata!$H$26*(denatran!M711 + denatran!N711))</f>
        <v>0</v>
      </c>
      <c r="AB711" s="0" t="n">
        <f aca="false">IF(B711&lt;2010, 0, metadata!$H$27*(denatran!M711 + denatran!N711))</f>
        <v>0</v>
      </c>
    </row>
    <row r="712" customFormat="false" ht="12.8" hidden="false" customHeight="false" outlineLevel="0" collapsed="false">
      <c r="A712" s="0" t="str">
        <f aca="false">denatran!A712</f>
        <v>PIAUÍ</v>
      </c>
      <c r="B712" s="0" t="n">
        <f aca="false">denatran!B712</f>
        <v>1988</v>
      </c>
      <c r="C712" s="0" t="n">
        <f aca="false">metadata!$H$2*denatran!$D712</f>
        <v>3556.93808566613</v>
      </c>
      <c r="D712" s="0" t="n">
        <f aca="false">IF(B712&gt;2006, 0, metadata!$H$3*denatran!D712)</f>
        <v>270.732195753796</v>
      </c>
      <c r="E712" s="0" t="n">
        <f aca="false">IF(B712&lt;2003, 0, metadata!$H$4*denatran!D712)</f>
        <v>0</v>
      </c>
      <c r="F712" s="0" t="n">
        <f aca="false">IF(B712&lt;2003, 0, metadata!$H$5*denatran!D712)</f>
        <v>0</v>
      </c>
      <c r="G712" s="0" t="n">
        <f aca="false">IF(B712&lt;2003, 0, metadata!$H$6*(denatran!H712 + denatran!I712 + denatran!X712))</f>
        <v>0</v>
      </c>
      <c r="H712" s="0" t="n">
        <f aca="false">IF(B712&gt;2006, 0, metadata!$H$7*(denatran!H712 + denatran!I712 + denatran!X712))</f>
        <v>34.2440740924848</v>
      </c>
      <c r="I712" s="0" t="n">
        <f aca="false">IF(B712&lt;2003, 0, metadata!$H$8*(denatran!H712 + denatran!I712 + denatran!X712))</f>
        <v>0</v>
      </c>
      <c r="J712" s="0" t="n">
        <f aca="false">IF(B712&lt;2003, 0, metadata!$H$9*(denatran!H712 + denatran!I712 + denatran!X712))</f>
        <v>0</v>
      </c>
      <c r="K712" s="0" t="n">
        <f aca="false">metadata!$H$10*(denatran!H712 + denatran!I712 + denatran!X712)</f>
        <v>752.762234013211</v>
      </c>
      <c r="L712" s="5" t="n">
        <f aca="false">metadata!$H$11*(denatran!G712 + denatran!F712)</f>
        <v>116.503026788645</v>
      </c>
      <c r="M712" s="0" t="n">
        <f aca="false">metadata!$H$12*(denatran!G712 + denatran!F712)</f>
        <v>385.484240465157</v>
      </c>
      <c r="N712" s="0" t="n">
        <f aca="false">metadata!$H$13*(denatran!G712 + denatran!F712)</f>
        <v>219.788729102912</v>
      </c>
      <c r="O712" s="0" t="n">
        <f aca="false">metadata!$H$14*(denatran!G712 + denatran!F712)</f>
        <v>405.427816426928</v>
      </c>
      <c r="P712" s="0" t="n">
        <f aca="false">metadata!$H$15*(denatran!G712 + denatran!F712)</f>
        <v>450.20856600489</v>
      </c>
      <c r="Q712" s="0" t="n">
        <f aca="false">metadata!$H$16*(denatran!L712 + denatran!O712)</f>
        <v>202.94918533567</v>
      </c>
      <c r="R712" s="0" t="n">
        <f aca="false">metadata!$H$17*(denatran!L712 + denatran!O712)</f>
        <v>49.0960689514524</v>
      </c>
      <c r="S712" s="0" t="n">
        <f aca="false">metadata!$H$18*(denatran!L712 + denatran!O712)</f>
        <v>91.8985135236716</v>
      </c>
      <c r="T712" s="0" t="n">
        <f aca="false">metadata!$H$19*(denatran!M712 + denatran!N712)</f>
        <v>3274.71522022112</v>
      </c>
      <c r="U712" s="0" t="n">
        <f aca="false">metadata!$H$20*(denatran!M712 + denatran!N712)</f>
        <v>467.816460031588</v>
      </c>
      <c r="V712" s="0" t="n">
        <f aca="false">metadata!$H$21*(denatran!M712 + denatran!N712)</f>
        <v>155.938820010529</v>
      </c>
      <c r="W712" s="0" t="n">
        <f aca="false">IF(B712&lt;2010, 0, metadata!$H$22*(denatran!M712 + denatran!N712))</f>
        <v>0</v>
      </c>
      <c r="X712" s="0" t="n">
        <f aca="false">IF(B712&lt;2010, 0, metadata!$H$23*(denatran!M712 + denatran!N712))</f>
        <v>0</v>
      </c>
      <c r="Y712" s="0" t="n">
        <f aca="false">IF(B712&lt;2010, 0, metadata!$H$24*(denatran!M712 + denatran!N712))</f>
        <v>0</v>
      </c>
      <c r="Z712" s="0" t="n">
        <f aca="false">IF(B712&lt;2010, 0, metadata!$H$25*(denatran!M712 + denatran!N712))</f>
        <v>0</v>
      </c>
      <c r="AA712" s="0" t="n">
        <f aca="false">IF(B712&lt;2010, 0, metadata!$H$26*(denatran!M712 + denatran!N712))</f>
        <v>0</v>
      </c>
      <c r="AB712" s="0" t="n">
        <f aca="false">IF(B712&lt;2010, 0, metadata!$H$27*(denatran!M712 + denatran!N712))</f>
        <v>0</v>
      </c>
    </row>
    <row r="713" customFormat="false" ht="12.8" hidden="false" customHeight="false" outlineLevel="0" collapsed="false">
      <c r="A713" s="0" t="str">
        <f aca="false">denatran!A713</f>
        <v>PIAUÍ</v>
      </c>
      <c r="B713" s="0" t="n">
        <f aca="false">denatran!B713</f>
        <v>1987</v>
      </c>
      <c r="C713" s="0" t="n">
        <f aca="false">metadata!$H$2*denatran!$D713</f>
        <v>3055.67690370852</v>
      </c>
      <c r="D713" s="0" t="n">
        <f aca="false">IF(B713&gt;2006, 0, metadata!$H$3*denatran!D713)</f>
        <v>232.579285253497</v>
      </c>
      <c r="E713" s="0" t="n">
        <f aca="false">IF(B713&lt;2003, 0, metadata!$H$4*denatran!D713)</f>
        <v>0</v>
      </c>
      <c r="F713" s="0" t="n">
        <f aca="false">IF(B713&lt;2003, 0, metadata!$H$5*denatran!D713)</f>
        <v>0</v>
      </c>
      <c r="G713" s="0" t="n">
        <f aca="false">IF(B713&lt;2003, 0, metadata!$H$6*(denatran!H713 + denatran!I713 + denatran!X713))</f>
        <v>0</v>
      </c>
      <c r="H713" s="0" t="n">
        <f aca="false">IF(B713&gt;2006, 0, metadata!$H$7*(denatran!H713 + denatran!I713 + denatran!X713))</f>
        <v>29.4182310102518</v>
      </c>
      <c r="I713" s="0" t="n">
        <f aca="false">IF(B713&lt;2003, 0, metadata!$H$8*(denatran!H713 + denatran!I713 + denatran!X713))</f>
        <v>0</v>
      </c>
      <c r="J713" s="0" t="n">
        <f aca="false">IF(B713&lt;2003, 0, metadata!$H$9*(denatran!H713 + denatran!I713 + denatran!X713))</f>
        <v>0</v>
      </c>
      <c r="K713" s="0" t="n">
        <f aca="false">metadata!$H$10*(denatran!H713 + denatran!I713 + denatran!X713)</f>
        <v>646.679283434147</v>
      </c>
      <c r="L713" s="5" t="n">
        <f aca="false">metadata!$H$11*(denatran!G713 + denatran!F713)</f>
        <v>100.084848146443</v>
      </c>
      <c r="M713" s="0" t="n">
        <f aca="false">metadata!$H$12*(denatran!G713 + denatran!F713)</f>
        <v>331.159908315469</v>
      </c>
      <c r="N713" s="0" t="n">
        <f aca="false">metadata!$H$13*(denatran!G713 + denatran!F713)</f>
        <v>188.81502208927</v>
      </c>
      <c r="O713" s="0" t="n">
        <f aca="false">metadata!$H$14*(denatran!G713 + denatran!F713)</f>
        <v>348.29293761652</v>
      </c>
      <c r="P713" s="0" t="n">
        <f aca="false">metadata!$H$15*(denatran!G713 + denatran!F713)</f>
        <v>386.762964060769</v>
      </c>
      <c r="Q713" s="0" t="n">
        <f aca="false">metadata!$H$16*(denatran!L713 + denatran!O713)</f>
        <v>174.348589523039</v>
      </c>
      <c r="R713" s="0" t="n">
        <f aca="false">metadata!$H$17*(denatran!L713 + denatran!O713)</f>
        <v>42.1772098205468</v>
      </c>
      <c r="S713" s="0" t="n">
        <f aca="false">metadata!$H$18*(denatran!L713 + denatran!O713)</f>
        <v>78.9477237152526</v>
      </c>
      <c r="T713" s="0" t="n">
        <f aca="false">metadata!$H$19*(denatran!M713 + denatran!N713)</f>
        <v>2813.22627036351</v>
      </c>
      <c r="U713" s="0" t="n">
        <f aca="false">metadata!$H$20*(denatran!M713 + denatran!N713)</f>
        <v>401.889467194787</v>
      </c>
      <c r="V713" s="0" t="n">
        <f aca="false">metadata!$H$21*(denatran!M713 + denatran!N713)</f>
        <v>133.963155731596</v>
      </c>
      <c r="W713" s="0" t="n">
        <f aca="false">IF(B713&lt;2010, 0, metadata!$H$22*(denatran!M713 + denatran!N713))</f>
        <v>0</v>
      </c>
      <c r="X713" s="0" t="n">
        <f aca="false">IF(B713&lt;2010, 0, metadata!$H$23*(denatran!M713 + denatran!N713))</f>
        <v>0</v>
      </c>
      <c r="Y713" s="0" t="n">
        <f aca="false">IF(B713&lt;2010, 0, metadata!$H$24*(denatran!M713 + denatran!N713))</f>
        <v>0</v>
      </c>
      <c r="Z713" s="0" t="n">
        <f aca="false">IF(B713&lt;2010, 0, metadata!$H$25*(denatran!M713 + denatran!N713))</f>
        <v>0</v>
      </c>
      <c r="AA713" s="0" t="n">
        <f aca="false">IF(B713&lt;2010, 0, metadata!$H$26*(denatran!M713 + denatran!N713))</f>
        <v>0</v>
      </c>
      <c r="AB713" s="0" t="n">
        <f aca="false">IF(B713&lt;2010, 0, metadata!$H$27*(denatran!M713 + denatran!N713))</f>
        <v>0</v>
      </c>
    </row>
    <row r="714" customFormat="false" ht="12.8" hidden="false" customHeight="false" outlineLevel="0" collapsed="false">
      <c r="A714" s="0" t="str">
        <f aca="false">denatran!A714</f>
        <v>PIAUÍ</v>
      </c>
      <c r="B714" s="0" t="n">
        <f aca="false">denatran!B714</f>
        <v>1986</v>
      </c>
      <c r="C714" s="0" t="n">
        <f aca="false">metadata!$H$2*denatran!$D714</f>
        <v>2625.0559090373</v>
      </c>
      <c r="D714" s="0" t="n">
        <f aca="false">IF(B714&gt;2006, 0, metadata!$H$3*denatran!D714)</f>
        <v>199.803070257</v>
      </c>
      <c r="E714" s="0" t="n">
        <f aca="false">IF(B714&lt;2003, 0, metadata!$H$4*denatran!D714)</f>
        <v>0</v>
      </c>
      <c r="F714" s="0" t="n">
        <f aca="false">IF(B714&lt;2003, 0, metadata!$H$5*denatran!D714)</f>
        <v>0</v>
      </c>
      <c r="G714" s="0" t="n">
        <f aca="false">IF(B714&lt;2003, 0, metadata!$H$6*(denatran!H714 + denatran!I714 + denatran!X714))</f>
        <v>0</v>
      </c>
      <c r="H714" s="0" t="n">
        <f aca="false">IF(B714&gt;2006, 0, metadata!$H$7*(denatran!H714 + denatran!I714 + denatran!X714))</f>
        <v>25.272469433258</v>
      </c>
      <c r="I714" s="0" t="n">
        <f aca="false">IF(B714&lt;2003, 0, metadata!$H$8*(denatran!H714 + denatran!I714 + denatran!X714))</f>
        <v>0</v>
      </c>
      <c r="J714" s="0" t="n">
        <f aca="false">IF(B714&lt;2003, 0, metadata!$H$9*(denatran!H714 + denatran!I714 + denatran!X714))</f>
        <v>0</v>
      </c>
      <c r="K714" s="0" t="n">
        <f aca="false">metadata!$H$10*(denatran!H714 + denatran!I714 + denatran!X714)</f>
        <v>555.546063188344</v>
      </c>
      <c r="L714" s="5" t="n">
        <f aca="false">metadata!$H$11*(denatran!G714 + denatran!F714)</f>
        <v>85.9803998626497</v>
      </c>
      <c r="M714" s="0" t="n">
        <f aca="false">metadata!$H$12*(denatran!G714 + denatran!F714)</f>
        <v>284.491227820825</v>
      </c>
      <c r="N714" s="0" t="n">
        <f aca="false">metadata!$H$13*(denatran!G714 + denatran!F714)</f>
        <v>162.206281969439</v>
      </c>
      <c r="O714" s="0" t="n">
        <f aca="false">metadata!$H$14*(denatran!G714 + denatran!F714)</f>
        <v>299.209786498233</v>
      </c>
      <c r="P714" s="0" t="n">
        <f aca="false">metadata!$H$15*(denatran!G714 + denatran!F714)</f>
        <v>332.258427902609</v>
      </c>
      <c r="Q714" s="0" t="n">
        <f aca="false">metadata!$H$16*(denatran!L714 + denatran!O714)</f>
        <v>149.778530120221</v>
      </c>
      <c r="R714" s="0" t="n">
        <f aca="false">metadata!$H$17*(denatran!L714 + denatran!O714)</f>
        <v>36.2333902945564</v>
      </c>
      <c r="S714" s="0" t="n">
        <f aca="false">metadata!$H$18*(denatran!L714 + denatran!O714)</f>
        <v>67.8220228036049</v>
      </c>
      <c r="T714" s="0" t="n">
        <f aca="false">metadata!$H$19*(denatran!M714 + denatran!N714)</f>
        <v>2416.77260953671</v>
      </c>
      <c r="U714" s="0" t="n">
        <f aca="false">metadata!$H$20*(denatran!M714 + denatran!N714)</f>
        <v>345.253229933816</v>
      </c>
      <c r="V714" s="0" t="n">
        <f aca="false">metadata!$H$21*(denatran!M714 + denatran!N714)</f>
        <v>115.084409977939</v>
      </c>
      <c r="W714" s="0" t="n">
        <f aca="false">IF(B714&lt;2010, 0, metadata!$H$22*(denatran!M714 + denatran!N714))</f>
        <v>0</v>
      </c>
      <c r="X714" s="0" t="n">
        <f aca="false">IF(B714&lt;2010, 0, metadata!$H$23*(denatran!M714 + denatran!N714))</f>
        <v>0</v>
      </c>
      <c r="Y714" s="0" t="n">
        <f aca="false">IF(B714&lt;2010, 0, metadata!$H$24*(denatran!M714 + denatran!N714))</f>
        <v>0</v>
      </c>
      <c r="Z714" s="0" t="n">
        <f aca="false">IF(B714&lt;2010, 0, metadata!$H$25*(denatran!M714 + denatran!N714))</f>
        <v>0</v>
      </c>
      <c r="AA714" s="0" t="n">
        <f aca="false">IF(B714&lt;2010, 0, metadata!$H$26*(denatran!M714 + denatran!N714))</f>
        <v>0</v>
      </c>
      <c r="AB714" s="0" t="n">
        <f aca="false">IF(B714&lt;2010, 0, metadata!$H$27*(denatran!M714 + denatran!N714))</f>
        <v>0</v>
      </c>
    </row>
    <row r="715" customFormat="false" ht="12.8" hidden="false" customHeight="false" outlineLevel="0" collapsed="false">
      <c r="A715" s="0" t="str">
        <f aca="false">denatran!A715</f>
        <v>PIAUÍ</v>
      </c>
      <c r="B715" s="0" t="n">
        <f aca="false">denatran!B715</f>
        <v>1985</v>
      </c>
      <c r="C715" s="0" t="n">
        <f aca="false">metadata!$H$2*denatran!$D715</f>
        <v>2255.12013956989</v>
      </c>
      <c r="D715" s="0" t="n">
        <f aca="false">IF(B715&gt;2006, 0, metadata!$H$3*denatran!D715)</f>
        <v>171.645840430767</v>
      </c>
      <c r="E715" s="0" t="n">
        <f aca="false">IF(B715&lt;2003, 0, metadata!$H$4*denatran!D715)</f>
        <v>0</v>
      </c>
      <c r="F715" s="0" t="n">
        <f aca="false">IF(B715&lt;2003, 0, metadata!$H$5*denatran!D715)</f>
        <v>0</v>
      </c>
      <c r="G715" s="0" t="n">
        <f aca="false">IF(B715&lt;2003, 0, metadata!$H$6*(denatran!H715 + denatran!I715 + denatran!X715))</f>
        <v>0</v>
      </c>
      <c r="H715" s="0" t="n">
        <f aca="false">IF(B715&gt;2006, 0, metadata!$H$7*(denatran!H715 + denatran!I715 + denatran!X715))</f>
        <v>21.7109489361335</v>
      </c>
      <c r="I715" s="0" t="n">
        <f aca="false">IF(B715&lt;2003, 0, metadata!$H$8*(denatran!H715 + denatran!I715 + denatran!X715))</f>
        <v>0</v>
      </c>
      <c r="J715" s="0" t="n">
        <f aca="false">IF(B715&lt;2003, 0, metadata!$H$9*(denatran!H715 + denatran!I715 + denatran!X715))</f>
        <v>0</v>
      </c>
      <c r="K715" s="0" t="n">
        <f aca="false">metadata!$H$10*(denatran!H715 + denatran!I715 + denatran!X715)</f>
        <v>477.255783864144</v>
      </c>
      <c r="L715" s="5" t="n">
        <f aca="false">metadata!$H$11*(denatran!G715 + denatran!F715)</f>
        <v>73.8636196932059</v>
      </c>
      <c r="M715" s="0" t="n">
        <f aca="false">metadata!$H$12*(denatran!G715 + denatran!F715)</f>
        <v>244.399326955666</v>
      </c>
      <c r="N715" s="0" t="n">
        <f aca="false">metadata!$H$13*(denatran!G715 + denatran!F715)</f>
        <v>139.34737617386</v>
      </c>
      <c r="O715" s="0" t="n">
        <f aca="false">metadata!$H$14*(denatran!G715 + denatran!F715)</f>
        <v>257.043674066366</v>
      </c>
      <c r="P715" s="0" t="n">
        <f aca="false">metadata!$H$15*(denatran!G715 + denatran!F715)</f>
        <v>285.434938633285</v>
      </c>
      <c r="Q715" s="0" t="n">
        <f aca="false">metadata!$H$16*(denatran!L715 + denatran!O715)</f>
        <v>128.67100414374</v>
      </c>
      <c r="R715" s="0" t="n">
        <f aca="false">metadata!$H$17*(denatran!L715 + denatran!O715)</f>
        <v>31.1272030042653</v>
      </c>
      <c r="S715" s="0" t="n">
        <f aca="false">metadata!$H$18*(denatran!L715 + denatran!O715)</f>
        <v>58.2642102989984</v>
      </c>
      <c r="T715" s="0" t="n">
        <f aca="false">metadata!$H$19*(denatran!M715 + denatran!N715)</f>
        <v>2076.1891454441</v>
      </c>
      <c r="U715" s="0" t="n">
        <f aca="false">metadata!$H$20*(denatran!M715 + denatran!N715)</f>
        <v>296.598449349156</v>
      </c>
      <c r="V715" s="0" t="n">
        <f aca="false">metadata!$H$21*(denatran!M715 + denatran!N715)</f>
        <v>98.8661497830521</v>
      </c>
      <c r="W715" s="0" t="n">
        <f aca="false">IF(B715&lt;2010, 0, metadata!$H$22*(denatran!M715 + denatran!N715))</f>
        <v>0</v>
      </c>
      <c r="X715" s="0" t="n">
        <f aca="false">IF(B715&lt;2010, 0, metadata!$H$23*(denatran!M715 + denatran!N715))</f>
        <v>0</v>
      </c>
      <c r="Y715" s="0" t="n">
        <f aca="false">IF(B715&lt;2010, 0, metadata!$H$24*(denatran!M715 + denatran!N715))</f>
        <v>0</v>
      </c>
      <c r="Z715" s="0" t="n">
        <f aca="false">IF(B715&lt;2010, 0, metadata!$H$25*(denatran!M715 + denatran!N715))</f>
        <v>0</v>
      </c>
      <c r="AA715" s="0" t="n">
        <f aca="false">IF(B715&lt;2010, 0, metadata!$H$26*(denatran!M715 + denatran!N715))</f>
        <v>0</v>
      </c>
      <c r="AB715" s="0" t="n">
        <f aca="false">IF(B715&lt;2010, 0, metadata!$H$27*(denatran!M715 + denatran!N715))</f>
        <v>0</v>
      </c>
    </row>
    <row r="716" customFormat="false" ht="12.8" hidden="false" customHeight="false" outlineLevel="0" collapsed="false">
      <c r="A716" s="0" t="str">
        <f aca="false">denatran!A716</f>
        <v>PIAUÍ</v>
      </c>
      <c r="B716" s="0" t="n">
        <f aca="false">denatran!B716</f>
        <v>1984</v>
      </c>
      <c r="C716" s="0" t="n">
        <f aca="false">metadata!$H$2*denatran!$D716</f>
        <v>1937.31753536586</v>
      </c>
      <c r="D716" s="0" t="n">
        <f aca="false">IF(B716&gt;2006, 0, metadata!$H$3*denatran!D716)</f>
        <v>147.456665702323</v>
      </c>
      <c r="E716" s="0" t="n">
        <f aca="false">IF(B716&lt;2003, 0, metadata!$H$4*denatran!D716)</f>
        <v>0</v>
      </c>
      <c r="F716" s="0" t="n">
        <f aca="false">IF(B716&lt;2003, 0, metadata!$H$5*denatran!D716)</f>
        <v>0</v>
      </c>
      <c r="G716" s="0" t="n">
        <f aca="false">IF(B716&lt;2003, 0, metadata!$H$6*(denatran!H716 + denatran!I716 + denatran!X716))</f>
        <v>0</v>
      </c>
      <c r="H716" s="0" t="n">
        <f aca="false">IF(B716&gt;2006, 0, metadata!$H$7*(denatran!H716 + denatran!I716 + denatran!X716))</f>
        <v>18.6513353968922</v>
      </c>
      <c r="I716" s="0" t="n">
        <f aca="false">IF(B716&lt;2003, 0, metadata!$H$8*(denatran!H716 + denatran!I716 + denatran!X716))</f>
        <v>0</v>
      </c>
      <c r="J716" s="0" t="n">
        <f aca="false">IF(B716&lt;2003, 0, metadata!$H$9*(denatran!H716 + denatran!I716 + denatran!X716))</f>
        <v>0</v>
      </c>
      <c r="K716" s="0" t="n">
        <f aca="false">metadata!$H$10*(denatran!H716 + denatran!I716 + denatran!X716)</f>
        <v>409.998555159518</v>
      </c>
      <c r="L716" s="5" t="n">
        <f aca="false">metadata!$H$11*(denatran!G716 + denatran!F716)</f>
        <v>63.4543956866684</v>
      </c>
      <c r="M716" s="0" t="n">
        <f aca="false">metadata!$H$12*(denatran!G716 + denatran!F716)</f>
        <v>209.957373638253</v>
      </c>
      <c r="N716" s="0" t="n">
        <f aca="false">metadata!$H$13*(denatran!G716 + denatran!F716)</f>
        <v>119.709859635385</v>
      </c>
      <c r="O716" s="0" t="n">
        <f aca="false">metadata!$H$14*(denatran!G716 + denatran!F716)</f>
        <v>220.819817261982</v>
      </c>
      <c r="P716" s="0" t="n">
        <f aca="false">metadata!$H$15*(denatran!G716 + denatran!F716)</f>
        <v>245.210045406187</v>
      </c>
      <c r="Q716" s="0" t="n">
        <f aca="false">metadata!$H$16*(denatran!L716 + denatran!O716)</f>
        <v>110.538054379818</v>
      </c>
      <c r="R716" s="0" t="n">
        <f aca="false">metadata!$H$17*(denatran!L716 + denatran!O716)</f>
        <v>26.7406047016889</v>
      </c>
      <c r="S716" s="0" t="n">
        <f aca="false">metadata!$H$18*(denatran!L716 + denatran!O716)</f>
        <v>50.0533316677407</v>
      </c>
      <c r="T716" s="0" t="n">
        <f aca="false">metadata!$H$19*(denatran!M716 + denatran!N716)</f>
        <v>1783.60237560215</v>
      </c>
      <c r="U716" s="0" t="n">
        <f aca="false">metadata!$H$20*(denatran!M716 + denatran!N716)</f>
        <v>254.800339371735</v>
      </c>
      <c r="V716" s="0" t="n">
        <f aca="false">metadata!$H$21*(denatran!M716 + denatran!N716)</f>
        <v>84.933446457245</v>
      </c>
      <c r="W716" s="0" t="n">
        <f aca="false">IF(B716&lt;2010, 0, metadata!$H$22*(denatran!M716 + denatran!N716))</f>
        <v>0</v>
      </c>
      <c r="X716" s="0" t="n">
        <f aca="false">IF(B716&lt;2010, 0, metadata!$H$23*(denatran!M716 + denatran!N716))</f>
        <v>0</v>
      </c>
      <c r="Y716" s="0" t="n">
        <f aca="false">IF(B716&lt;2010, 0, metadata!$H$24*(denatran!M716 + denatran!N716))</f>
        <v>0</v>
      </c>
      <c r="Z716" s="0" t="n">
        <f aca="false">IF(B716&lt;2010, 0, metadata!$H$25*(denatran!M716 + denatran!N716))</f>
        <v>0</v>
      </c>
      <c r="AA716" s="0" t="n">
        <f aca="false">IF(B716&lt;2010, 0, metadata!$H$26*(denatran!M716 + denatran!N716))</f>
        <v>0</v>
      </c>
      <c r="AB716" s="0" t="n">
        <f aca="false">IF(B716&lt;2010, 0, metadata!$H$27*(denatran!M716 + denatran!N716))</f>
        <v>0</v>
      </c>
    </row>
    <row r="717" customFormat="false" ht="12.8" hidden="false" customHeight="false" outlineLevel="0" collapsed="false">
      <c r="A717" s="0" t="str">
        <f aca="false">denatran!A717</f>
        <v>PIAUÍ</v>
      </c>
      <c r="B717" s="0" t="n">
        <f aca="false">denatran!B717</f>
        <v>1983</v>
      </c>
      <c r="C717" s="0" t="n">
        <f aca="false">metadata!$H$2*denatran!$D717</f>
        <v>1664.30123476786</v>
      </c>
      <c r="D717" s="0" t="n">
        <f aca="false">IF(B717&gt;2006, 0, metadata!$H$3*denatran!D717)</f>
        <v>126.676348261506</v>
      </c>
      <c r="E717" s="0" t="n">
        <f aca="false">IF(B717&lt;2003, 0, metadata!$H$4*denatran!D717)</f>
        <v>0</v>
      </c>
      <c r="F717" s="0" t="n">
        <f aca="false">IF(B717&lt;2003, 0, metadata!$H$5*denatran!D717)</f>
        <v>0</v>
      </c>
      <c r="G717" s="0" t="n">
        <f aca="false">IF(B717&lt;2003, 0, metadata!$H$6*(denatran!H717 + denatran!I717 + denatran!X717))</f>
        <v>0</v>
      </c>
      <c r="H717" s="0" t="n">
        <f aca="false">IF(B717&gt;2006, 0, metadata!$H$7*(denatran!H717 + denatran!I717 + denatran!X717))</f>
        <v>16.0228976223327</v>
      </c>
      <c r="I717" s="0" t="n">
        <f aca="false">IF(B717&lt;2003, 0, metadata!$H$8*(denatran!H717 + denatran!I717 + denatran!X717))</f>
        <v>0</v>
      </c>
      <c r="J717" s="0" t="n">
        <f aca="false">IF(B717&lt;2003, 0, metadata!$H$9*(denatran!H717 + denatran!I717 + denatran!X717))</f>
        <v>0</v>
      </c>
      <c r="K717" s="0" t="n">
        <f aca="false">metadata!$H$10*(denatran!H717 + denatran!I717 + denatran!X717)</f>
        <v>352.219545401555</v>
      </c>
      <c r="L717" s="5" t="n">
        <f aca="false">metadata!$H$11*(denatran!G717 + denatran!F717)</f>
        <v>54.5120906433271</v>
      </c>
      <c r="M717" s="0" t="n">
        <f aca="false">metadata!$H$12*(denatran!G717 + denatran!F717)</f>
        <v>180.369149515168</v>
      </c>
      <c r="N717" s="0" t="n">
        <f aca="false">metadata!$H$13*(denatran!G717 + denatran!F717)</f>
        <v>102.839758360745</v>
      </c>
      <c r="O717" s="0" t="n">
        <f aca="false">metadata!$H$14*(denatran!G717 + denatran!F717)</f>
        <v>189.700804241637</v>
      </c>
      <c r="P717" s="0" t="n">
        <f aca="false">metadata!$H$15*(denatran!G717 + denatran!F717)</f>
        <v>210.653841663562</v>
      </c>
      <c r="Q717" s="0" t="n">
        <f aca="false">metadata!$H$16*(denatran!L717 + denatran!O717)</f>
        <v>94.9604889414409</v>
      </c>
      <c r="R717" s="0" t="n">
        <f aca="false">metadata!$H$17*(denatran!L717 + denatran!O717)</f>
        <v>22.9721873730193</v>
      </c>
      <c r="S717" s="0" t="n">
        <f aca="false">metadata!$H$18*(denatran!L717 + denatran!O717)</f>
        <v>42.999570374061</v>
      </c>
      <c r="T717" s="0" t="n">
        <f aca="false">metadata!$H$19*(denatran!M717 + denatran!N717)</f>
        <v>1532.24837016145</v>
      </c>
      <c r="U717" s="0" t="n">
        <f aca="false">metadata!$H$20*(denatran!M717 + denatran!N717)</f>
        <v>218.892624308779</v>
      </c>
      <c r="V717" s="0" t="n">
        <f aca="false">metadata!$H$21*(denatran!M717 + denatran!N717)</f>
        <v>72.9642081029263</v>
      </c>
      <c r="W717" s="0" t="n">
        <f aca="false">IF(B717&lt;2010, 0, metadata!$H$22*(denatran!M717 + denatran!N717))</f>
        <v>0</v>
      </c>
      <c r="X717" s="0" t="n">
        <f aca="false">IF(B717&lt;2010, 0, metadata!$H$23*(denatran!M717 + denatran!N717))</f>
        <v>0</v>
      </c>
      <c r="Y717" s="0" t="n">
        <f aca="false">IF(B717&lt;2010, 0, metadata!$H$24*(denatran!M717 + denatran!N717))</f>
        <v>0</v>
      </c>
      <c r="Z717" s="0" t="n">
        <f aca="false">IF(B717&lt;2010, 0, metadata!$H$25*(denatran!M717 + denatran!N717))</f>
        <v>0</v>
      </c>
      <c r="AA717" s="0" t="n">
        <f aca="false">IF(B717&lt;2010, 0, metadata!$H$26*(denatran!M717 + denatran!N717))</f>
        <v>0</v>
      </c>
      <c r="AB717" s="0" t="n">
        <f aca="false">IF(B717&lt;2010, 0, metadata!$H$27*(denatran!M717 + denatran!N717))</f>
        <v>0</v>
      </c>
    </row>
    <row r="718" customFormat="false" ht="12.8" hidden="false" customHeight="false" outlineLevel="0" collapsed="false">
      <c r="A718" s="0" t="str">
        <f aca="false">denatran!A718</f>
        <v>PIAUÍ</v>
      </c>
      <c r="B718" s="0" t="n">
        <f aca="false">denatran!B718</f>
        <v>1982</v>
      </c>
      <c r="C718" s="0" t="n">
        <f aca="false">metadata!$H$2*denatran!$D718</f>
        <v>1429.75973194128</v>
      </c>
      <c r="D718" s="0" t="n">
        <f aca="false">IF(B718&gt;2006, 0, metadata!$H$3*denatran!D718)</f>
        <v>108.824495199593</v>
      </c>
      <c r="E718" s="0" t="n">
        <f aca="false">IF(B718&lt;2003, 0, metadata!$H$4*denatran!D718)</f>
        <v>0</v>
      </c>
      <c r="F718" s="0" t="n">
        <f aca="false">IF(B718&lt;2003, 0, metadata!$H$5*denatran!D718)</f>
        <v>0</v>
      </c>
      <c r="G718" s="0" t="n">
        <f aca="false">IF(B718&lt;2003, 0, metadata!$H$6*(denatran!H718 + denatran!I718 + denatran!X718))</f>
        <v>0</v>
      </c>
      <c r="H718" s="0" t="n">
        <f aca="false">IF(B718&gt;2006, 0, metadata!$H$7*(denatran!H718 + denatran!I718 + denatran!X718))</f>
        <v>13.7648722063373</v>
      </c>
      <c r="I718" s="0" t="n">
        <f aca="false">IF(B718&lt;2003, 0, metadata!$H$8*(denatran!H718 + denatran!I718 + denatran!X718))</f>
        <v>0</v>
      </c>
      <c r="J718" s="0" t="n">
        <f aca="false">IF(B718&lt;2003, 0, metadata!$H$9*(denatran!H718 + denatran!I718 + denatran!X718))</f>
        <v>0</v>
      </c>
      <c r="K718" s="0" t="n">
        <f aca="false">metadata!$H$10*(denatran!H718 + denatran!I718 + denatran!X718)</f>
        <v>302.583037431952</v>
      </c>
      <c r="L718" s="5" t="n">
        <f aca="false">metadata!$H$11*(denatran!G718 + denatran!F718)</f>
        <v>46.8299791393432</v>
      </c>
      <c r="M718" s="0" t="n">
        <f aca="false">metadata!$H$12*(denatran!G718 + denatran!F718)</f>
        <v>154.950643233317</v>
      </c>
      <c r="N718" s="0" t="n">
        <f aca="false">metadata!$H$13*(denatran!G718 + denatran!F718)</f>
        <v>88.3470746011153</v>
      </c>
      <c r="O718" s="0" t="n">
        <f aca="false">metadata!$H$14*(denatran!G718 + denatran!F718)</f>
        <v>162.967235351117</v>
      </c>
      <c r="P718" s="0" t="n">
        <f aca="false">metadata!$H$15*(denatran!G718 + denatran!F718)</f>
        <v>180.967467846231</v>
      </c>
      <c r="Q718" s="0" t="n">
        <f aca="false">metadata!$H$16*(denatran!L718 + denatran!O718)</f>
        <v>81.5781905208191</v>
      </c>
      <c r="R718" s="0" t="n">
        <f aca="false">metadata!$H$17*(denatran!L718 + denatran!O718)</f>
        <v>19.7348339197345</v>
      </c>
      <c r="S718" s="0" t="n">
        <f aca="false">metadata!$H$18*(denatran!L718 + denatran!O718)</f>
        <v>36.9398597605335</v>
      </c>
      <c r="T718" s="0" t="n">
        <f aca="false">metadata!$H$19*(denatran!M718 + denatran!N718)</f>
        <v>1316.31640548237</v>
      </c>
      <c r="U718" s="0" t="n">
        <f aca="false">metadata!$H$20*(denatran!M718 + denatran!N718)</f>
        <v>188.045200783195</v>
      </c>
      <c r="V718" s="0" t="n">
        <f aca="false">metadata!$H$21*(denatran!M718 + denatran!N718)</f>
        <v>62.6817335943985</v>
      </c>
      <c r="W718" s="0" t="n">
        <f aca="false">IF(B718&lt;2010, 0, metadata!$H$22*(denatran!M718 + denatran!N718))</f>
        <v>0</v>
      </c>
      <c r="X718" s="0" t="n">
        <f aca="false">IF(B718&lt;2010, 0, metadata!$H$23*(denatran!M718 + denatran!N718))</f>
        <v>0</v>
      </c>
      <c r="Y718" s="0" t="n">
        <f aca="false">IF(B718&lt;2010, 0, metadata!$H$24*(denatran!M718 + denatran!N718))</f>
        <v>0</v>
      </c>
      <c r="Z718" s="0" t="n">
        <f aca="false">IF(B718&lt;2010, 0, metadata!$H$25*(denatran!M718 + denatran!N718))</f>
        <v>0</v>
      </c>
      <c r="AA718" s="0" t="n">
        <f aca="false">IF(B718&lt;2010, 0, metadata!$H$26*(denatran!M718 + denatran!N718))</f>
        <v>0</v>
      </c>
      <c r="AB718" s="0" t="n">
        <f aca="false">IF(B718&lt;2010, 0, metadata!$H$27*(denatran!M718 + denatran!N718))</f>
        <v>0</v>
      </c>
    </row>
    <row r="719" customFormat="false" ht="12.8" hidden="false" customHeight="false" outlineLevel="0" collapsed="false">
      <c r="A719" s="0" t="str">
        <f aca="false">denatran!A719</f>
        <v>PIAUÍ</v>
      </c>
      <c r="B719" s="0" t="n">
        <f aca="false">denatran!B719</f>
        <v>1981</v>
      </c>
      <c r="C719" s="0" t="n">
        <f aca="false">metadata!$H$2*denatran!$D719</f>
        <v>1228.27096944739</v>
      </c>
      <c r="D719" s="0" t="n">
        <f aca="false">IF(B719&gt;2006, 0, metadata!$H$3*denatran!D719)</f>
        <v>93.4884129356048</v>
      </c>
      <c r="E719" s="0" t="n">
        <f aca="false">IF(B719&lt;2003, 0, metadata!$H$4*denatran!D719)</f>
        <v>0</v>
      </c>
      <c r="F719" s="0" t="n">
        <f aca="false">IF(B719&lt;2003, 0, metadata!$H$5*denatran!D719)</f>
        <v>0</v>
      </c>
      <c r="G719" s="0" t="n">
        <f aca="false">IF(B719&lt;2003, 0, metadata!$H$6*(denatran!H719 + denatran!I719 + denatran!X719))</f>
        <v>0</v>
      </c>
      <c r="H719" s="0" t="n">
        <f aca="false">IF(B719&gt;2006, 0, metadata!$H$7*(denatran!H719 + denatran!I719 + denatran!X719))</f>
        <v>11.8250588203667</v>
      </c>
      <c r="I719" s="0" t="n">
        <f aca="false">IF(B719&lt;2003, 0, metadata!$H$8*(denatran!H719 + denatran!I719 + denatran!X719))</f>
        <v>0</v>
      </c>
      <c r="J719" s="0" t="n">
        <f aca="false">IF(B719&lt;2003, 0, metadata!$H$9*(denatran!H719 + denatran!I719 + denatran!X719))</f>
        <v>0</v>
      </c>
      <c r="K719" s="0" t="n">
        <f aca="false">metadata!$H$10*(denatran!H719 + denatran!I719 + denatran!X719)</f>
        <v>259.941549913606</v>
      </c>
      <c r="L719" s="5" t="n">
        <f aca="false">metadata!$H$11*(denatran!G719 + denatran!F719)</f>
        <v>40.2304685127642</v>
      </c>
      <c r="M719" s="0" t="n">
        <f aca="false">metadata!$H$12*(denatran!G719 + denatran!F719)</f>
        <v>133.114237678431</v>
      </c>
      <c r="N719" s="0" t="n">
        <f aca="false">metadata!$H$13*(denatran!G719 + denatran!F719)</f>
        <v>75.8967710055838</v>
      </c>
      <c r="O719" s="0" t="n">
        <f aca="false">metadata!$H$14*(denatran!G719 + denatran!F719)</f>
        <v>140.001092268206</v>
      </c>
      <c r="P719" s="0" t="n">
        <f aca="false">metadata!$H$15*(denatran!G719 + denatran!F719)</f>
        <v>155.464643607026</v>
      </c>
      <c r="Q719" s="0" t="n">
        <f aca="false">metadata!$H$16*(denatran!L719 + denatran!O719)</f>
        <v>70.081791309594</v>
      </c>
      <c r="R719" s="0" t="n">
        <f aca="false">metadata!$H$17*(denatran!L719 + denatran!O719)</f>
        <v>16.9537042126396</v>
      </c>
      <c r="S719" s="0" t="n">
        <f aca="false">metadata!$H$18*(denatran!L719 + denatran!O719)</f>
        <v>31.7341133238632</v>
      </c>
      <c r="T719" s="0" t="n">
        <f aca="false">metadata!$H$19*(denatran!M719 + denatran!N719)</f>
        <v>1130.81463363505</v>
      </c>
      <c r="U719" s="0" t="n">
        <f aca="false">metadata!$H$20*(denatran!M719 + denatran!N719)</f>
        <v>161.544947662151</v>
      </c>
      <c r="V719" s="0" t="n">
        <f aca="false">metadata!$H$21*(denatran!M719 + denatran!N719)</f>
        <v>53.8483158873835</v>
      </c>
      <c r="W719" s="0" t="n">
        <f aca="false">IF(B719&lt;2010, 0, metadata!$H$22*(denatran!M719 + denatran!N719))</f>
        <v>0</v>
      </c>
      <c r="X719" s="0" t="n">
        <f aca="false">IF(B719&lt;2010, 0, metadata!$H$23*(denatran!M719 + denatran!N719))</f>
        <v>0</v>
      </c>
      <c r="Y719" s="0" t="n">
        <f aca="false">IF(B719&lt;2010, 0, metadata!$H$24*(denatran!M719 + denatran!N719))</f>
        <v>0</v>
      </c>
      <c r="Z719" s="0" t="n">
        <f aca="false">IF(B719&lt;2010, 0, metadata!$H$25*(denatran!M719 + denatran!N719))</f>
        <v>0</v>
      </c>
      <c r="AA719" s="0" t="n">
        <f aca="false">IF(B719&lt;2010, 0, metadata!$H$26*(denatran!M719 + denatran!N719))</f>
        <v>0</v>
      </c>
      <c r="AB719" s="0" t="n">
        <f aca="false">IF(B719&lt;2010, 0, metadata!$H$27*(denatran!M719 + denatran!N719))</f>
        <v>0</v>
      </c>
    </row>
    <row r="720" customFormat="false" ht="12.8" hidden="false" customHeight="false" outlineLevel="0" collapsed="false">
      <c r="A720" s="0" t="str">
        <f aca="false">denatran!A720</f>
        <v>PIAUÍ</v>
      </c>
      <c r="B720" s="0" t="n">
        <f aca="false">denatran!B720</f>
        <v>1980</v>
      </c>
      <c r="C720" s="0" t="n">
        <f aca="false">metadata!$H$2*denatran!$D720</f>
        <v>1055.17699280761</v>
      </c>
      <c r="D720" s="0" t="n">
        <f aca="false">IF(B720&gt;2006, 0, metadata!$H$3*denatran!D720)</f>
        <v>80.3135666945953</v>
      </c>
      <c r="E720" s="0" t="n">
        <f aca="false">IF(B720&lt;2003, 0, metadata!$H$4*denatran!D720)</f>
        <v>0</v>
      </c>
      <c r="F720" s="0" t="n">
        <f aca="false">IF(B720&lt;2003, 0, metadata!$H$5*denatran!D720)</f>
        <v>0</v>
      </c>
      <c r="G720" s="0" t="n">
        <f aca="false">IF(B720&lt;2003, 0, metadata!$H$6*(denatran!H720 + denatran!I720 + denatran!X720))</f>
        <v>0</v>
      </c>
      <c r="H720" s="0" t="n">
        <f aca="false">IF(B720&gt;2006, 0, metadata!$H$7*(denatran!H720 + denatran!I720 + denatran!X720))</f>
        <v>10.1586134625175</v>
      </c>
      <c r="I720" s="0" t="n">
        <f aca="false">IF(B720&lt;2003, 0, metadata!$H$8*(denatran!H720 + denatran!I720 + denatran!X720))</f>
        <v>0</v>
      </c>
      <c r="J720" s="0" t="n">
        <f aca="false">IF(B720&lt;2003, 0, metadata!$H$9*(denatran!H720 + denatran!I720 + denatran!X720))</f>
        <v>0</v>
      </c>
      <c r="K720" s="0" t="n">
        <f aca="false">metadata!$H$10*(denatran!H720 + denatran!I720 + denatran!X720)</f>
        <v>223.309310214335</v>
      </c>
      <c r="L720" s="5" t="n">
        <f aca="false">metadata!$H$11*(denatran!G720 + denatran!F720)</f>
        <v>34.5609933316578</v>
      </c>
      <c r="M720" s="0" t="n">
        <f aca="false">metadata!$H$12*(denatran!G720 + denatran!F720)</f>
        <v>114.355125625577</v>
      </c>
      <c r="N720" s="0" t="n">
        <f aca="false">metadata!$H$13*(denatran!G720 + denatran!F720)</f>
        <v>65.2010253319844</v>
      </c>
      <c r="O720" s="0" t="n">
        <f aca="false">metadata!$H$14*(denatran!G720 + denatran!F720)</f>
        <v>120.271450847536</v>
      </c>
      <c r="P720" s="0" t="n">
        <f aca="false">metadata!$H$15*(denatran!G720 + denatran!F720)</f>
        <v>133.555802595395</v>
      </c>
      <c r="Q720" s="0" t="n">
        <f aca="false">metadata!$H$16*(denatran!L720 + denatran!O720)</f>
        <v>60.2055211301612</v>
      </c>
      <c r="R720" s="0" t="n">
        <f aca="false">metadata!$H$17*(denatran!L720 + denatran!O720)</f>
        <v>14.5645049610603</v>
      </c>
      <c r="S720" s="0" t="n">
        <f aca="false">metadata!$H$18*(denatran!L720 + denatran!O720)</f>
        <v>27.2619862387168</v>
      </c>
      <c r="T720" s="0" t="n">
        <f aca="false">metadata!$H$19*(denatran!M720 + denatran!N720)</f>
        <v>971.454682413211</v>
      </c>
      <c r="U720" s="0" t="n">
        <f aca="false">metadata!$H$20*(denatran!M720 + denatran!N720)</f>
        <v>138.779240344744</v>
      </c>
      <c r="V720" s="0" t="n">
        <f aca="false">metadata!$H$21*(denatran!M720 + denatran!N720)</f>
        <v>46.2597467815814</v>
      </c>
      <c r="W720" s="0" t="n">
        <f aca="false">IF(B720&lt;2010, 0, metadata!$H$22*(denatran!M720 + denatran!N720))</f>
        <v>0</v>
      </c>
      <c r="X720" s="0" t="n">
        <f aca="false">IF(B720&lt;2010, 0, metadata!$H$23*(denatran!M720 + denatran!N720))</f>
        <v>0</v>
      </c>
      <c r="Y720" s="0" t="n">
        <f aca="false">IF(B720&lt;2010, 0, metadata!$H$24*(denatran!M720 + denatran!N720))</f>
        <v>0</v>
      </c>
      <c r="Z720" s="0" t="n">
        <f aca="false">IF(B720&lt;2010, 0, metadata!$H$25*(denatran!M720 + denatran!N720))</f>
        <v>0</v>
      </c>
      <c r="AA720" s="0" t="n">
        <f aca="false">IF(B720&lt;2010, 0, metadata!$H$26*(denatran!M720 + denatran!N720))</f>
        <v>0</v>
      </c>
      <c r="AB720" s="0" t="n">
        <f aca="false">IF(B720&lt;2010, 0, metadata!$H$27*(denatran!M720 + denatran!N720))</f>
        <v>0</v>
      </c>
    </row>
    <row r="721" customFormat="false" ht="12.8" hidden="false" customHeight="false" outlineLevel="0" collapsed="false">
      <c r="A721" s="0" t="str">
        <f aca="false">denatran!A721</f>
        <v>PIAUÍ</v>
      </c>
      <c r="B721" s="0" t="n">
        <f aca="false">denatran!B721</f>
        <v>1979</v>
      </c>
      <c r="C721" s="0" t="n">
        <f aca="false">metadata!$H$2*denatran!$D721</f>
        <v>906.476269362166</v>
      </c>
      <c r="D721" s="0" t="n">
        <f aca="false">IF(B721&gt;2006, 0, metadata!$H$3*denatran!D721)</f>
        <v>68.9953844831036</v>
      </c>
      <c r="E721" s="0" t="n">
        <f aca="false">IF(B721&lt;2003, 0, metadata!$H$4*denatran!D721)</f>
        <v>0</v>
      </c>
      <c r="F721" s="0" t="n">
        <f aca="false">IF(B721&lt;2003, 0, metadata!$H$5*denatran!D721)</f>
        <v>0</v>
      </c>
      <c r="G721" s="0" t="n">
        <f aca="false">IF(B721&lt;2003, 0, metadata!$H$6*(denatran!H721 + denatran!I721 + denatran!X721))</f>
        <v>0</v>
      </c>
      <c r="H721" s="0" t="n">
        <f aca="false">IF(B721&gt;2006, 0, metadata!$H$7*(denatran!H721 + denatran!I721 + denatran!X721))</f>
        <v>8.72701176784861</v>
      </c>
      <c r="I721" s="0" t="n">
        <f aca="false">IF(B721&lt;2003, 0, metadata!$H$8*(denatran!H721 + denatran!I721 + denatran!X721))</f>
        <v>0</v>
      </c>
      <c r="J721" s="0" t="n">
        <f aca="false">IF(B721&lt;2003, 0, metadata!$H$9*(denatran!H721 + denatran!I721 + denatran!X721))</f>
        <v>0</v>
      </c>
      <c r="K721" s="0" t="n">
        <f aca="false">metadata!$H$10*(denatran!H721 + denatran!I721 + denatran!X721)</f>
        <v>191.839465622083</v>
      </c>
      <c r="L721" s="5" t="n">
        <f aca="false">metadata!$H$11*(denatran!G721 + denatran!F721)</f>
        <v>29.6904884339568</v>
      </c>
      <c r="M721" s="0" t="n">
        <f aca="false">metadata!$H$12*(denatran!G721 + denatran!F721)</f>
        <v>98.239639762895</v>
      </c>
      <c r="N721" s="0" t="n">
        <f aca="false">metadata!$H$13*(denatran!G721 + denatran!F721)</f>
        <v>56.0125766619149</v>
      </c>
      <c r="O721" s="0" t="n">
        <f aca="false">metadata!$H$14*(denatran!G721 + denatran!F721)</f>
        <v>103.322207381494</v>
      </c>
      <c r="P721" s="0" t="n">
        <f aca="false">metadata!$H$15*(denatran!G721 + denatran!F721)</f>
        <v>114.734463046065</v>
      </c>
      <c r="Q721" s="0" t="n">
        <f aca="false">metadata!$H$16*(denatran!L721 + denatran!O721)</f>
        <v>51.7210634434522</v>
      </c>
      <c r="R721" s="0" t="n">
        <f aca="false">metadata!$H$17*(denatran!L721 + denatran!O721)</f>
        <v>12.5120034005669</v>
      </c>
      <c r="S721" s="0" t="n">
        <f aca="false">metadata!$H$18*(denatran!L721 + denatran!O721)</f>
        <v>23.4200932635199</v>
      </c>
      <c r="T721" s="0" t="n">
        <f aca="false">metadata!$H$19*(denatran!M721 + denatran!N721)</f>
        <v>834.552518080628</v>
      </c>
      <c r="U721" s="0" t="n">
        <f aca="false">metadata!$H$20*(denatran!M721 + denatran!N721)</f>
        <v>119.221788297232</v>
      </c>
      <c r="V721" s="0" t="n">
        <f aca="false">metadata!$H$21*(denatran!M721 + denatran!N721)</f>
        <v>39.7405960990775</v>
      </c>
      <c r="W721" s="0" t="n">
        <f aca="false">IF(B721&lt;2010, 0, metadata!$H$22*(denatran!M721 + denatran!N721))</f>
        <v>0</v>
      </c>
      <c r="X721" s="0" t="n">
        <f aca="false">IF(B721&lt;2010, 0, metadata!$H$23*(denatran!M721 + denatran!N721))</f>
        <v>0</v>
      </c>
      <c r="Y721" s="0" t="n">
        <f aca="false">IF(B721&lt;2010, 0, metadata!$H$24*(denatran!M721 + denatran!N721))</f>
        <v>0</v>
      </c>
      <c r="Z721" s="0" t="n">
        <f aca="false">IF(B721&lt;2010, 0, metadata!$H$25*(denatran!M721 + denatran!N721))</f>
        <v>0</v>
      </c>
      <c r="AA721" s="0" t="n">
        <f aca="false">IF(B721&lt;2010, 0, metadata!$H$26*(denatran!M721 + denatran!N721))</f>
        <v>0</v>
      </c>
      <c r="AB721" s="0" t="n">
        <f aca="false">IF(B721&lt;2010, 0, metadata!$H$27*(denatran!M721 + denatran!N721))</f>
        <v>0</v>
      </c>
    </row>
    <row r="722" customFormat="false" ht="12.8" hidden="false" customHeight="false" outlineLevel="0" collapsed="false">
      <c r="A722" s="0" t="str">
        <f aca="false">denatran!A722</f>
        <v>RIO DE JANEIRO</v>
      </c>
      <c r="B722" s="0" t="n">
        <f aca="false">denatran!B722</f>
        <v>2018</v>
      </c>
      <c r="C722" s="0" t="n">
        <f aca="false">metadata!$H$2*denatran!$D722</f>
        <v>1175003.32944745</v>
      </c>
      <c r="D722" s="0" t="n">
        <f aca="false">IF(B722&gt;2006, 0, metadata!$H$3*denatran!D722)</f>
        <v>0</v>
      </c>
      <c r="E722" s="0" t="n">
        <f aca="false">IF(B722&lt;2003, 0, metadata!$H$4*denatran!D722)</f>
        <v>1488330.10785535</v>
      </c>
      <c r="F722" s="0" t="n">
        <f aca="false">IF(B722&lt;2003, 0, metadata!$H$5*denatran!D722)</f>
        <v>1758716.55408139</v>
      </c>
      <c r="G722" s="0" t="n">
        <f aca="false">IF(B722&lt;2003, 0, metadata!$H$6*(denatran!H722 + denatran!I722 + denatran!X722))</f>
        <v>187263.731928701</v>
      </c>
      <c r="H722" s="0" t="n">
        <f aca="false">IF(B722&gt;2006, 0, metadata!$H$7*(denatran!H722 + denatran!I722 + denatran!X722))</f>
        <v>0</v>
      </c>
      <c r="I722" s="0" t="n">
        <f aca="false">IF(B722&lt;2003, 0, metadata!$H$8*(denatran!H722 + denatran!I722 + denatran!X722))</f>
        <v>163681.803201618</v>
      </c>
      <c r="J722" s="0" t="n">
        <f aca="false">IF(B722&lt;2003, 0, metadata!$H$9*(denatran!H722 + denatran!I722 + denatran!X722))</f>
        <v>193418.043062633</v>
      </c>
      <c r="K722" s="0" t="n">
        <f aca="false">metadata!$H$10*(denatran!H722 + denatran!I722 + denatran!X722)</f>
        <v>159235.599748041</v>
      </c>
      <c r="L722" s="5" t="n">
        <f aca="false">metadata!$H$11*(denatran!G722 + denatran!F722)</f>
        <v>11945.8610286473</v>
      </c>
      <c r="M722" s="0" t="n">
        <f aca="false">metadata!$H$12*(denatran!G722 + denatran!F722)</f>
        <v>39526.3650418673</v>
      </c>
      <c r="N722" s="0" t="n">
        <f aca="false">metadata!$H$13*(denatran!G722 + denatran!F722)</f>
        <v>22536.4583727906</v>
      </c>
      <c r="O722" s="0" t="n">
        <f aca="false">metadata!$H$14*(denatran!G722 + denatran!F722)</f>
        <v>41571.3178076509</v>
      </c>
      <c r="P722" s="0" t="n">
        <f aca="false">metadata!$H$15*(denatran!G722 + denatran!F722)</f>
        <v>46162.9977490439</v>
      </c>
      <c r="Q722" s="0" t="n">
        <f aca="false">metadata!$H$16*(denatran!L722 + denatran!O722)</f>
        <v>49255.0872619069</v>
      </c>
      <c r="R722" s="0" t="n">
        <f aca="false">metadata!$H$17*(denatran!L722 + denatran!O722)</f>
        <v>11915.4514289906</v>
      </c>
      <c r="S722" s="0" t="n">
        <f aca="false">metadata!$H$18*(denatran!L722 + denatran!O722)</f>
        <v>22303.4613091025</v>
      </c>
      <c r="T722" s="0" t="n">
        <f aca="false">metadata!$H$19*(denatran!M722 + denatran!N722)</f>
        <v>680871.081657796</v>
      </c>
      <c r="U722" s="0" t="n">
        <f aca="false">metadata!$H$20*(denatran!M722 + denatran!N722)</f>
        <v>97267.297379685</v>
      </c>
      <c r="V722" s="0" t="n">
        <f aca="false">metadata!$H$21*(denatran!M722 + denatran!N722)</f>
        <v>32422.432459895</v>
      </c>
      <c r="W722" s="0" t="n">
        <f aca="false">IF(B722&lt;2010, 0, metadata!$H$22*(denatran!M722 + denatran!N722))</f>
        <v>117714.254030852</v>
      </c>
      <c r="X722" s="0" t="n">
        <f aca="false">IF(B722&lt;2010, 0, metadata!$H$23*(denatran!M722 + denatran!N722))</f>
        <v>18437.1723180853</v>
      </c>
      <c r="Y722" s="0" t="n">
        <f aca="false">IF(B722&lt;2010, 0, metadata!$H$24*(denatran!M722 + denatran!N722))</f>
        <v>5672.9760978724</v>
      </c>
      <c r="Z722" s="0" t="n">
        <f aca="false">IF(B722&lt;2010, 0, metadata!$H$25*(denatran!M722 + denatran!N722))</f>
        <v>139099.522426327</v>
      </c>
      <c r="AA722" s="0" t="n">
        <f aca="false">IF(B722&lt;2010, 0, metadata!$H$26*(denatran!M722 + denatran!N722))</f>
        <v>21786.6721872559</v>
      </c>
      <c r="AB722" s="0" t="n">
        <f aca="false">IF(B722&lt;2010, 0, metadata!$H$27*(denatran!M722 + denatran!N722))</f>
        <v>6703.59144223259</v>
      </c>
    </row>
    <row r="723" customFormat="false" ht="12.8" hidden="false" customHeight="false" outlineLevel="0" collapsed="false">
      <c r="A723" s="0" t="str">
        <f aca="false">denatran!A723</f>
        <v>RIO DE JANEIRO</v>
      </c>
      <c r="B723" s="0" t="n">
        <f aca="false">denatran!B723</f>
        <v>2017</v>
      </c>
      <c r="C723" s="0" t="n">
        <f aca="false">metadata!$H$2*denatran!$D723</f>
        <v>1146400.49817362</v>
      </c>
      <c r="D723" s="0" t="n">
        <f aca="false">IF(B723&gt;2006, 0, metadata!$H$3*denatran!D723)</f>
        <v>0</v>
      </c>
      <c r="E723" s="0" t="n">
        <f aca="false">IF(B723&lt;2003, 0, metadata!$H$4*denatran!D723)</f>
        <v>1452100.03608631</v>
      </c>
      <c r="F723" s="0" t="n">
        <f aca="false">IF(B723&lt;2003, 0, metadata!$H$5*denatran!D723)</f>
        <v>1715904.52828183</v>
      </c>
      <c r="G723" s="0" t="n">
        <f aca="false">IF(B723&lt;2003, 0, metadata!$H$6*(denatran!H723 + denatran!I723 + denatran!X723))</f>
        <v>179988.865386847</v>
      </c>
      <c r="H723" s="0" t="n">
        <f aca="false">IF(B723&gt;2006, 0, metadata!$H$7*(denatran!H723 + denatran!I723 + denatran!X723))</f>
        <v>0</v>
      </c>
      <c r="I723" s="0" t="n">
        <f aca="false">IF(B723&lt;2003, 0, metadata!$H$8*(denatran!H723 + denatran!I723 + denatran!X723))</f>
        <v>157323.053104321</v>
      </c>
      <c r="J723" s="0" t="n">
        <f aca="false">IF(B723&lt;2003, 0, metadata!$H$9*(denatran!H723 + denatran!I723 + denatran!X723))</f>
        <v>185904.092360193</v>
      </c>
      <c r="K723" s="0" t="n">
        <f aca="false">metadata!$H$10*(denatran!H723 + denatran!I723 + denatran!X723)</f>
        <v>153049.576832936</v>
      </c>
      <c r="L723" s="5" t="n">
        <f aca="false">metadata!$H$11*(denatran!G723 + denatran!F723)</f>
        <v>11859.5221358205</v>
      </c>
      <c r="M723" s="0" t="n">
        <f aca="false">metadata!$H$12*(denatran!G723 + denatran!F723)</f>
        <v>39240.6876355255</v>
      </c>
      <c r="N723" s="0" t="n">
        <f aca="false">metadata!$H$13*(denatran!G723 + denatran!F723)</f>
        <v>22373.5757760922</v>
      </c>
      <c r="O723" s="0" t="n">
        <f aca="false">metadata!$H$14*(denatran!G723 + denatran!F723)</f>
        <v>41270.8604739972</v>
      </c>
      <c r="P723" s="0" t="n">
        <f aca="false">metadata!$H$15*(denatran!G723 + denatran!F723)</f>
        <v>45829.3539785646</v>
      </c>
      <c r="Q723" s="0" t="n">
        <f aca="false">metadata!$H$16*(denatran!L723 + denatran!O723)</f>
        <v>49445.678262525</v>
      </c>
      <c r="R723" s="0" t="n">
        <f aca="false">metadata!$H$17*(denatran!L723 + denatran!O723)</f>
        <v>11961.5578910215</v>
      </c>
      <c r="S723" s="0" t="n">
        <f aca="false">metadata!$H$18*(denatran!L723 + denatran!O723)</f>
        <v>22389.7638464535</v>
      </c>
      <c r="T723" s="0" t="n">
        <f aca="false">metadata!$H$19*(denatran!M723 + denatran!N723)</f>
        <v>657142.802733547</v>
      </c>
      <c r="U723" s="0" t="n">
        <f aca="false">metadata!$H$20*(denatran!M723 + denatran!N723)</f>
        <v>93877.5432476495</v>
      </c>
      <c r="V723" s="0" t="n">
        <f aca="false">metadata!$H$21*(denatran!M723 + denatran!N723)</f>
        <v>31292.5144158832</v>
      </c>
      <c r="W723" s="0" t="n">
        <f aca="false">IF(B723&lt;2010, 0, metadata!$H$22*(denatran!M723 + denatran!N723))</f>
        <v>113611.925810063</v>
      </c>
      <c r="X723" s="0" t="n">
        <f aca="false">IF(B723&lt;2010, 0, metadata!$H$23*(denatran!M723 + denatran!N723))</f>
        <v>17794.638982299</v>
      </c>
      <c r="Y723" s="0" t="n">
        <f aca="false">IF(B723&lt;2010, 0, metadata!$H$24*(denatran!M723 + denatran!N723))</f>
        <v>5475.27353301509</v>
      </c>
      <c r="Z723" s="0" t="n">
        <f aca="false">IF(B723&lt;2010, 0, metadata!$H$25*(denatran!M723 + denatran!N723))</f>
        <v>134251.920060362</v>
      </c>
      <c r="AA723" s="0" t="n">
        <f aca="false">IF(B723&lt;2010, 0, metadata!$H$26*(denatran!M723 + denatran!N723))</f>
        <v>21027.4091660806</v>
      </c>
      <c r="AB723" s="0" t="n">
        <f aca="false">IF(B723&lt;2010, 0, metadata!$H$27*(denatran!M723 + denatran!N723))</f>
        <v>6469.97205110173</v>
      </c>
    </row>
    <row r="724" customFormat="false" ht="12.8" hidden="false" customHeight="false" outlineLevel="0" collapsed="false">
      <c r="A724" s="0" t="str">
        <f aca="false">denatran!A724</f>
        <v>RIO DE JANEIRO</v>
      </c>
      <c r="B724" s="0" t="n">
        <f aca="false">denatran!B724</f>
        <v>2016</v>
      </c>
      <c r="C724" s="0" t="n">
        <f aca="false">metadata!$H$2*denatran!$D724</f>
        <v>1121064.71644815</v>
      </c>
      <c r="D724" s="0" t="n">
        <f aca="false">IF(B724&gt;2006, 0, metadata!$H$3*denatran!D724)</f>
        <v>0</v>
      </c>
      <c r="E724" s="0" t="n">
        <f aca="false">IF(B724&lt;2003, 0, metadata!$H$4*denatran!D724)</f>
        <v>1420008.20638416</v>
      </c>
      <c r="F724" s="0" t="n">
        <f aca="false">IF(B724&lt;2003, 0, metadata!$H$5*denatran!D724)</f>
        <v>1677982.54319933</v>
      </c>
      <c r="G724" s="0" t="n">
        <f aca="false">IF(B724&lt;2003, 0, metadata!$H$6*(denatran!H724 + denatran!I724 + denatran!X724))</f>
        <v>174423.981054776</v>
      </c>
      <c r="H724" s="0" t="n">
        <f aca="false">IF(B724&gt;2006, 0, metadata!$H$7*(denatran!H724 + denatran!I724 + denatran!X724))</f>
        <v>0</v>
      </c>
      <c r="I724" s="0" t="n">
        <f aca="false">IF(B724&lt;2003, 0, metadata!$H$8*(denatran!H724 + denatran!I724 + denatran!X724))</f>
        <v>152458.948919809</v>
      </c>
      <c r="J724" s="0" t="n">
        <f aca="false">IF(B724&lt;2003, 0, metadata!$H$9*(denatran!H724 + denatran!I724 + denatran!X724))</f>
        <v>180156.321415476</v>
      </c>
      <c r="K724" s="0" t="n">
        <f aca="false">metadata!$H$10*(denatran!H724 + denatran!I724 + denatran!X724)</f>
        <v>148317.599716923</v>
      </c>
      <c r="L724" s="5" t="n">
        <f aca="false">metadata!$H$11*(denatran!G724 + denatran!F724)</f>
        <v>11797.3344987288</v>
      </c>
      <c r="M724" s="0" t="n">
        <f aca="false">metadata!$H$12*(denatran!G724 + denatran!F724)</f>
        <v>39034.9217021296</v>
      </c>
      <c r="N724" s="0" t="n">
        <f aca="false">metadata!$H$13*(denatran!G724 + denatran!F724)</f>
        <v>22256.2557192743</v>
      </c>
      <c r="O724" s="0" t="n">
        <f aca="false">metadata!$H$14*(denatran!G724 + denatran!F724)</f>
        <v>41054.4489471056</v>
      </c>
      <c r="P724" s="0" t="n">
        <f aca="false">metadata!$H$15*(denatran!G724 + denatran!F724)</f>
        <v>45589.0391327617</v>
      </c>
      <c r="Q724" s="0" t="n">
        <f aca="false">metadata!$H$16*(denatran!L724 + denatran!O724)</f>
        <v>50525.4972443551</v>
      </c>
      <c r="R724" s="0" t="n">
        <f aca="false">metadata!$H$17*(denatran!L724 + denatran!O724)</f>
        <v>12222.7802610415</v>
      </c>
      <c r="S724" s="0" t="n">
        <f aca="false">metadata!$H$18*(denatran!L724 + denatran!O724)</f>
        <v>22878.7224946033</v>
      </c>
      <c r="T724" s="0" t="n">
        <f aca="false">metadata!$H$19*(denatran!M724 + denatran!N724)</f>
        <v>636488.239016211</v>
      </c>
      <c r="U724" s="0" t="n">
        <f aca="false">metadata!$H$20*(denatran!M724 + denatran!N724)</f>
        <v>90926.89128803</v>
      </c>
      <c r="V724" s="0" t="n">
        <f aca="false">metadata!$H$21*(denatran!M724 + denatran!N724)</f>
        <v>30308.9637626767</v>
      </c>
      <c r="W724" s="0" t="n">
        <f aca="false">IF(B724&lt;2010, 0, metadata!$H$22*(denatran!M724 + denatran!N724))</f>
        <v>110041.005226391</v>
      </c>
      <c r="X724" s="0" t="n">
        <f aca="false">IF(B724&lt;2010, 0, metadata!$H$23*(denatran!M724 + denatran!N724))</f>
        <v>17235.3381679889</v>
      </c>
      <c r="Y724" s="0" t="n">
        <f aca="false">IF(B724&lt;2010, 0, metadata!$H$24*(denatran!M724 + denatran!N724))</f>
        <v>5303.18097476583</v>
      </c>
      <c r="Z724" s="0" t="n">
        <f aca="false">IF(B724&lt;2010, 0, metadata!$H$25*(denatran!M724 + denatran!N724))</f>
        <v>130032.266698068</v>
      </c>
      <c r="AA724" s="0" t="n">
        <f aca="false">IF(B724&lt;2010, 0, metadata!$H$26*(denatran!M724 + denatran!N724))</f>
        <v>20366.4996033118</v>
      </c>
      <c r="AB724" s="0" t="n">
        <f aca="false">IF(B724&lt;2010, 0, metadata!$H$27*(denatran!M724 + denatran!N724))</f>
        <v>6266.61526255748</v>
      </c>
    </row>
    <row r="725" customFormat="false" ht="12.8" hidden="false" customHeight="false" outlineLevel="0" collapsed="false">
      <c r="A725" s="0" t="str">
        <f aca="false">denatran!A725</f>
        <v>RIO DE JANEIRO</v>
      </c>
      <c r="B725" s="0" t="n">
        <f aca="false">denatran!B725</f>
        <v>2015</v>
      </c>
      <c r="C725" s="0" t="n">
        <f aca="false">metadata!$H$2*denatran!$D725</f>
        <v>1092257.17368317</v>
      </c>
      <c r="D725" s="0" t="n">
        <f aca="false">IF(B725&gt;2006, 0, metadata!$H$3*denatran!D725)</f>
        <v>0</v>
      </c>
      <c r="E725" s="0" t="n">
        <f aca="false">IF(B725&lt;2003, 0, metadata!$H$4*denatran!D725)</f>
        <v>1383518.83468969</v>
      </c>
      <c r="F725" s="0" t="n">
        <f aca="false">IF(B725&lt;2003, 0, metadata!$H$5*denatran!D725)</f>
        <v>1634864.11019284</v>
      </c>
      <c r="G725" s="0" t="n">
        <f aca="false">IF(B725&lt;2003, 0, metadata!$H$6*(denatran!H725 + denatran!I725 + denatran!X725))</f>
        <v>167421.510384886</v>
      </c>
      <c r="H725" s="0" t="n">
        <f aca="false">IF(B725&gt;2006, 0, metadata!$H$7*(denatran!H725 + denatran!I725 + denatran!X725))</f>
        <v>0</v>
      </c>
      <c r="I725" s="0" t="n">
        <f aca="false">IF(B725&lt;2003, 0, metadata!$H$8*(denatran!H725 + denatran!I725 + denatran!X725))</f>
        <v>146338.29216311</v>
      </c>
      <c r="J725" s="0" t="n">
        <f aca="false">IF(B725&lt;2003, 0, metadata!$H$9*(denatran!H725 + denatran!I725 + denatran!X725))</f>
        <v>172923.718713265</v>
      </c>
      <c r="K725" s="0" t="n">
        <f aca="false">metadata!$H$10*(denatran!H725 + denatran!I725 + denatran!X725)</f>
        <v>142363.202646258</v>
      </c>
      <c r="L725" s="5" t="n">
        <f aca="false">metadata!$H$11*(denatran!G725 + denatran!F725)</f>
        <v>11677.0952194114</v>
      </c>
      <c r="M725" s="0" t="n">
        <f aca="false">metadata!$H$12*(denatran!G725 + denatran!F725)</f>
        <v>38637.0749805518</v>
      </c>
      <c r="N725" s="0" t="n">
        <f aca="false">metadata!$H$13*(denatran!G725 + denatran!F725)</f>
        <v>22029.4183647619</v>
      </c>
      <c r="O725" s="0" t="n">
        <f aca="false">metadata!$H$14*(denatran!G725 + denatran!F725)</f>
        <v>40636.0190590062</v>
      </c>
      <c r="P725" s="0" t="n">
        <f aca="false">metadata!$H$15*(denatran!G725 + denatran!F725)</f>
        <v>45124.3923762687</v>
      </c>
      <c r="Q725" s="0" t="n">
        <f aca="false">metadata!$H$16*(denatran!L725 + denatran!O725)</f>
        <v>50309.5334479891</v>
      </c>
      <c r="R725" s="0" t="n">
        <f aca="false">metadata!$H$17*(denatran!L725 + denatran!O725)</f>
        <v>12170.5357870375</v>
      </c>
      <c r="S725" s="0" t="n">
        <f aca="false">metadata!$H$18*(denatran!L725 + denatran!O725)</f>
        <v>22780.9307649733</v>
      </c>
      <c r="T725" s="0" t="n">
        <f aca="false">metadata!$H$19*(denatran!M725 + denatran!N725)</f>
        <v>614178.878464773</v>
      </c>
      <c r="U725" s="0" t="n">
        <f aca="false">metadata!$H$20*(denatran!M725 + denatran!N725)</f>
        <v>87739.8397806818</v>
      </c>
      <c r="V725" s="0" t="n">
        <f aca="false">metadata!$H$21*(denatran!M725 + denatran!N725)</f>
        <v>29246.6132602273</v>
      </c>
      <c r="W725" s="0" t="n">
        <f aca="false">IF(B725&lt;2010, 0, metadata!$H$22*(denatran!M725 + denatran!N725))</f>
        <v>106183.990578591</v>
      </c>
      <c r="X725" s="0" t="n">
        <f aca="false">IF(B725&lt;2010, 0, metadata!$H$23*(denatran!M725 + denatran!N725))</f>
        <v>16631.2274400202</v>
      </c>
      <c r="Y725" s="0" t="n">
        <f aca="false">IF(B725&lt;2010, 0, metadata!$H$24*(denatran!M725 + denatran!N725))</f>
        <v>5117.30075077546</v>
      </c>
      <c r="Z725" s="0" t="n">
        <f aca="false">IF(B725&lt;2010, 0, metadata!$H$25*(denatran!M725 + denatran!N725))</f>
        <v>125474.544271694</v>
      </c>
      <c r="AA725" s="0" t="n">
        <f aca="false">IF(B725&lt;2010, 0, metadata!$H$26*(denatran!M725 + denatran!N725))</f>
        <v>19652.6394642411</v>
      </c>
      <c r="AB725" s="0" t="n">
        <f aca="false">IF(B725&lt;2010, 0, metadata!$H$27*(denatran!M725 + denatran!N725))</f>
        <v>6046.96598899726</v>
      </c>
    </row>
    <row r="726" customFormat="false" ht="12.8" hidden="false" customHeight="false" outlineLevel="0" collapsed="false">
      <c r="A726" s="0" t="str">
        <f aca="false">denatran!A726</f>
        <v>RIO DE JANEIRO</v>
      </c>
      <c r="B726" s="0" t="n">
        <f aca="false">denatran!B726</f>
        <v>2014</v>
      </c>
      <c r="C726" s="0" t="n">
        <f aca="false">metadata!$H$2*denatran!$D726</f>
        <v>1052788.48565255</v>
      </c>
      <c r="D726" s="0" t="n">
        <f aca="false">IF(B726&gt;2006, 0, metadata!$H$3*denatran!D726)</f>
        <v>0</v>
      </c>
      <c r="E726" s="0" t="n">
        <f aca="false">IF(B726&lt;2003, 0, metadata!$H$4*denatran!D726)</f>
        <v>1333525.41318922</v>
      </c>
      <c r="F726" s="0" t="n">
        <f aca="false">IF(B726&lt;2003, 0, metadata!$H$5*denatran!D726)</f>
        <v>1575788.33290125</v>
      </c>
      <c r="G726" s="0" t="n">
        <f aca="false">IF(B726&lt;2003, 0, metadata!$H$6*(denatran!H726 + denatran!I726 + denatran!X726))</f>
        <v>158054.938597973</v>
      </c>
      <c r="H726" s="0" t="n">
        <f aca="false">IF(B726&gt;2006, 0, metadata!$H$7*(denatran!H726 + denatran!I726 + denatran!X726))</f>
        <v>0</v>
      </c>
      <c r="I726" s="0" t="n">
        <f aca="false">IF(B726&lt;2003, 0, metadata!$H$8*(denatran!H726 + denatran!I726 + denatran!X726))</f>
        <v>138151.243106099</v>
      </c>
      <c r="J726" s="0" t="n">
        <f aca="false">IF(B726&lt;2003, 0, metadata!$H$9*(denatran!H726 + denatran!I726 + denatran!X726))</f>
        <v>163249.320117384</v>
      </c>
      <c r="K726" s="0" t="n">
        <f aca="false">metadata!$H$10*(denatran!H726 + denatran!I726 + denatran!X726)</f>
        <v>134398.544136515</v>
      </c>
      <c r="L726" s="5" t="n">
        <f aca="false">metadata!$H$11*(denatran!G726 + denatran!F726)</f>
        <v>11373.3950249683</v>
      </c>
      <c r="M726" s="0" t="n">
        <f aca="false">metadata!$H$12*(denatran!G726 + denatran!F726)</f>
        <v>37632.1943176968</v>
      </c>
      <c r="N726" s="0" t="n">
        <f aca="false">metadata!$H$13*(denatran!G726 + denatran!F726)</f>
        <v>21456.4729091384</v>
      </c>
      <c r="O726" s="0" t="n">
        <f aca="false">metadata!$H$14*(denatran!G726 + denatran!F726)</f>
        <v>39579.1494644948</v>
      </c>
      <c r="P726" s="0" t="n">
        <f aca="false">metadata!$H$15*(denatran!G726 + denatran!F726)</f>
        <v>43950.7882837017</v>
      </c>
      <c r="Q726" s="0" t="n">
        <f aca="false">metadata!$H$16*(denatran!L726 + denatran!O726)</f>
        <v>48993.6884592015</v>
      </c>
      <c r="R726" s="0" t="n">
        <f aca="false">metadata!$H$17*(denatran!L726 + denatran!O726)</f>
        <v>11852.2156312207</v>
      </c>
      <c r="S726" s="0" t="n">
        <f aca="false">metadata!$H$18*(denatran!L726 + denatran!O726)</f>
        <v>22185.0959095777</v>
      </c>
      <c r="T726" s="0" t="n">
        <f aca="false">metadata!$H$19*(denatran!M726 + denatran!N726)</f>
        <v>578874.316911959</v>
      </c>
      <c r="U726" s="0" t="n">
        <f aca="false">metadata!$H$20*(denatran!M726 + denatran!N726)</f>
        <v>82696.3309874227</v>
      </c>
      <c r="V726" s="0" t="n">
        <f aca="false">metadata!$H$21*(denatran!M726 + denatran!N726)</f>
        <v>27565.4436624742</v>
      </c>
      <c r="W726" s="0" t="n">
        <f aca="false">IF(B726&lt;2010, 0, metadata!$H$22*(denatran!M726 + denatran!N726))</f>
        <v>100080.265161208</v>
      </c>
      <c r="X726" s="0" t="n">
        <f aca="false">IF(B726&lt;2010, 0, metadata!$H$23*(denatran!M726 + denatran!N726))</f>
        <v>15675.222254165</v>
      </c>
      <c r="Y726" s="0" t="n">
        <f aca="false">IF(B726&lt;2010, 0, metadata!$H$24*(denatran!M726 + denatran!N726))</f>
        <v>4823.14530897386</v>
      </c>
      <c r="Z726" s="0" t="n">
        <f aca="false">IF(B726&lt;2010, 0, metadata!$H$25*(denatran!M726 + denatran!N726))</f>
        <v>118261.948842453</v>
      </c>
      <c r="AA726" s="0" t="n">
        <f aca="false">IF(B726&lt;2010, 0, metadata!$H$26*(denatran!M726 + denatran!N726))</f>
        <v>18522.9558427937</v>
      </c>
      <c r="AB726" s="0" t="n">
        <f aca="false">IF(B726&lt;2010, 0, metadata!$H$27*(denatran!M726 + denatran!N726))</f>
        <v>5699.37102855191</v>
      </c>
    </row>
    <row r="727" customFormat="false" ht="12.8" hidden="false" customHeight="false" outlineLevel="0" collapsed="false">
      <c r="A727" s="0" t="str">
        <f aca="false">denatran!A727</f>
        <v>RIO DE JANEIRO</v>
      </c>
      <c r="B727" s="0" t="n">
        <f aca="false">denatran!B727</f>
        <v>2013</v>
      </c>
      <c r="C727" s="0" t="n">
        <f aca="false">metadata!$H$2*denatran!$D727</f>
        <v>1000026.31260939</v>
      </c>
      <c r="D727" s="0" t="n">
        <f aca="false">IF(B727&gt;2006, 0, metadata!$H$3*denatran!D727)</f>
        <v>0</v>
      </c>
      <c r="E727" s="0" t="n">
        <f aca="false">IF(B727&lt;2003, 0, metadata!$H$4*denatran!D727)</f>
        <v>1266693.66154394</v>
      </c>
      <c r="F727" s="0" t="n">
        <f aca="false">IF(B727&lt;2003, 0, metadata!$H$5*denatran!D727)</f>
        <v>1496815.18888135</v>
      </c>
      <c r="G727" s="0" t="n">
        <f aca="false">IF(B727&lt;2003, 0, metadata!$H$6*(denatran!H727 + denatran!I727 + denatran!X727))</f>
        <v>144931.990855227</v>
      </c>
      <c r="H727" s="0" t="n">
        <f aca="false">IF(B727&gt;2006, 0, metadata!$H$7*(denatran!H727 + denatran!I727 + denatran!X727))</f>
        <v>0</v>
      </c>
      <c r="I727" s="0" t="n">
        <f aca="false">IF(B727&lt;2003, 0, metadata!$H$8*(denatran!H727 + denatran!I727 + denatran!X727))</f>
        <v>126680.854645235</v>
      </c>
      <c r="J727" s="0" t="n">
        <f aca="false">IF(B727&lt;2003, 0, metadata!$H$9*(denatran!H727 + denatran!I727 + denatran!X727))</f>
        <v>149695.094504806</v>
      </c>
      <c r="K727" s="0" t="n">
        <f aca="false">metadata!$H$10*(denatran!H727 + denatran!I727 + denatran!X727)</f>
        <v>123239.733870607</v>
      </c>
      <c r="L727" s="5" t="n">
        <f aca="false">metadata!$H$11*(denatran!G727 + denatran!F727)</f>
        <v>10884.3874891203</v>
      </c>
      <c r="M727" s="0" t="n">
        <f aca="false">metadata!$H$12*(denatran!G727 + denatran!F727)</f>
        <v>36014.1702737369</v>
      </c>
      <c r="N727" s="0" t="n">
        <f aca="false">metadata!$H$13*(denatran!G727 + denatran!F727)</f>
        <v>20533.9359777951</v>
      </c>
      <c r="O727" s="0" t="n">
        <f aca="false">metadata!$H$14*(denatran!G727 + denatran!F727)</f>
        <v>37877.4146431766</v>
      </c>
      <c r="P727" s="0" t="n">
        <f aca="false">metadata!$H$15*(denatran!G727 + denatran!F727)</f>
        <v>42061.091616171</v>
      </c>
      <c r="Q727" s="0" t="n">
        <f aca="false">metadata!$H$16*(denatran!L727 + denatran!O727)</f>
        <v>47293.7111440908</v>
      </c>
      <c r="R727" s="0" t="n">
        <f aca="false">metadata!$H$17*(denatran!L727 + denatran!O727)</f>
        <v>11440.9688290198</v>
      </c>
      <c r="S727" s="0" t="n">
        <f aca="false">metadata!$H$18*(denatran!L727 + denatran!O727)</f>
        <v>21415.3200268894</v>
      </c>
      <c r="T727" s="0" t="n">
        <f aca="false">metadata!$H$19*(denatran!M727 + denatran!N727)</f>
        <v>535381.489907819</v>
      </c>
      <c r="U727" s="0" t="n">
        <f aca="false">metadata!$H$20*(denatran!M727 + denatran!N727)</f>
        <v>76483.0699868312</v>
      </c>
      <c r="V727" s="0" t="n">
        <f aca="false">metadata!$H$21*(denatran!M727 + denatran!N727)</f>
        <v>25494.3566622771</v>
      </c>
      <c r="W727" s="0" t="n">
        <f aca="false">IF(B727&lt;2010, 0, metadata!$H$22*(denatran!M727 + denatran!N727))</f>
        <v>92560.8891377472</v>
      </c>
      <c r="X727" s="0" t="n">
        <f aca="false">IF(B727&lt;2010, 0, metadata!$H$23*(denatran!M727 + denatran!N727))</f>
        <v>14497.488660129</v>
      </c>
      <c r="Y727" s="0" t="n">
        <f aca="false">IF(B727&lt;2010, 0, metadata!$H$24*(denatran!M727 + denatran!N727))</f>
        <v>4460.76574157817</v>
      </c>
      <c r="Z727" s="0" t="n">
        <f aca="false">IF(B727&lt;2010, 0, metadata!$H$25*(denatran!M727 + denatran!N727))</f>
        <v>109376.520120004</v>
      </c>
      <c r="AA727" s="0" t="n">
        <f aca="false">IF(B727&lt;2010, 0, metadata!$H$26*(denatran!M727 + denatran!N727))</f>
        <v>17131.2621874705</v>
      </c>
      <c r="AB727" s="0" t="n">
        <f aca="false">IF(B727&lt;2010, 0, metadata!$H$27*(denatran!M727 + denatran!N727))</f>
        <v>5271.15759614476</v>
      </c>
    </row>
    <row r="728" customFormat="false" ht="12.8" hidden="false" customHeight="false" outlineLevel="0" collapsed="false">
      <c r="A728" s="0" t="str">
        <f aca="false">denatran!A728</f>
        <v>RIO DE JANEIRO</v>
      </c>
      <c r="B728" s="0" t="n">
        <f aca="false">denatran!B728</f>
        <v>2012</v>
      </c>
      <c r="C728" s="0" t="n">
        <f aca="false">metadata!$H$2*denatran!$D728</f>
        <v>943174.858239802</v>
      </c>
      <c r="D728" s="0" t="n">
        <f aca="false">IF(B728&gt;2006, 0, metadata!$H$3*denatran!D728)</f>
        <v>0</v>
      </c>
      <c r="E728" s="0" t="n">
        <f aca="false">IF(B728&lt;2003, 0, metadata!$H$4*denatran!D728)</f>
        <v>1194682.17945444</v>
      </c>
      <c r="F728" s="0" t="n">
        <f aca="false">IF(B728&lt;2003, 0, metadata!$H$5*denatran!D728)</f>
        <v>1411721.30751302</v>
      </c>
      <c r="G728" s="0" t="n">
        <f aca="false">IF(B728&lt;2003, 0, metadata!$H$6*(denatran!H728 + denatran!I728 + denatran!X728))</f>
        <v>131936.020685293</v>
      </c>
      <c r="H728" s="0" t="n">
        <f aca="false">IF(B728&gt;2006, 0, metadata!$H$7*(denatran!H728 + denatran!I728 + denatran!X728))</f>
        <v>0</v>
      </c>
      <c r="I728" s="0" t="n">
        <f aca="false">IF(B728&lt;2003, 0, metadata!$H$8*(denatran!H728 + denatran!I728 + denatran!X728))</f>
        <v>115321.45360233</v>
      </c>
      <c r="J728" s="0" t="n">
        <f aca="false">IF(B728&lt;2003, 0, metadata!$H$9*(denatran!H728 + denatran!I728 + denatran!X728))</f>
        <v>136272.019507421</v>
      </c>
      <c r="K728" s="0" t="n">
        <f aca="false">metadata!$H$10*(denatran!H728 + denatran!I728 + denatran!X728)</f>
        <v>112188.896193693</v>
      </c>
      <c r="L728" s="5" t="n">
        <f aca="false">metadata!$H$11*(denatran!G728 + denatran!F728)</f>
        <v>10312.8816271066</v>
      </c>
      <c r="M728" s="0" t="n">
        <f aca="false">metadata!$H$12*(denatran!G728 + denatran!F728)</f>
        <v>34123.1764582768</v>
      </c>
      <c r="N728" s="0" t="n">
        <f aca="false">metadata!$H$13*(denatran!G728 + denatran!F728)</f>
        <v>19455.7618689394</v>
      </c>
      <c r="O728" s="0" t="n">
        <f aca="false">metadata!$H$14*(denatran!G728 + denatran!F728)</f>
        <v>35888.5875706257</v>
      </c>
      <c r="P728" s="0" t="n">
        <f aca="false">metadata!$H$15*(denatran!G728 + denatran!F728)</f>
        <v>39852.5924750514</v>
      </c>
      <c r="Q728" s="0" t="n">
        <f aca="false">metadata!$H$16*(denatran!L728 + denatran!O728)</f>
        <v>45255.0365089962</v>
      </c>
      <c r="R728" s="0" t="n">
        <f aca="false">metadata!$H$17*(denatran!L728 + denatran!O728)</f>
        <v>10947.7867042005</v>
      </c>
      <c r="S728" s="0" t="n">
        <f aca="false">metadata!$H$18*(denatran!L728 + denatran!O728)</f>
        <v>20492.1767868032</v>
      </c>
      <c r="T728" s="0" t="n">
        <f aca="false">metadata!$H$19*(denatran!M728 + denatran!N728)</f>
        <v>494944.748019412</v>
      </c>
      <c r="U728" s="0" t="n">
        <f aca="false">metadata!$H$20*(denatran!M728 + denatran!N728)</f>
        <v>70706.3925742017</v>
      </c>
      <c r="V728" s="0" t="n">
        <f aca="false">metadata!$H$21*(denatran!M728 + denatran!N728)</f>
        <v>23568.7975247339</v>
      </c>
      <c r="W728" s="0" t="n">
        <f aca="false">IF(B728&lt;2010, 0, metadata!$H$22*(denatran!M728 + denatran!N728))</f>
        <v>85569.8727250039</v>
      </c>
      <c r="X728" s="0" t="n">
        <f aca="false">IF(B728&lt;2010, 0, metadata!$H$23*(denatran!M728 + denatran!N728))</f>
        <v>13402.510185844</v>
      </c>
      <c r="Y728" s="0" t="n">
        <f aca="false">IF(B728&lt;2010, 0, metadata!$H$24*(denatran!M728 + denatran!N728))</f>
        <v>4123.84928795199</v>
      </c>
      <c r="Z728" s="0" t="n">
        <f aca="false">IF(B728&lt;2010, 0, metadata!$H$25*(denatran!M728 + denatran!N728))</f>
        <v>101115.438636768</v>
      </c>
      <c r="AA728" s="0" t="n">
        <f aca="false">IF(B728&lt;2010, 0, metadata!$H$26*(denatran!M728 + denatran!N728))</f>
        <v>15837.3578587709</v>
      </c>
      <c r="AB728" s="0" t="n">
        <f aca="false">IF(B728&lt;2010, 0, metadata!$H$27*(denatran!M728 + denatran!N728))</f>
        <v>4873.03318731411</v>
      </c>
    </row>
    <row r="729" customFormat="false" ht="12.8" hidden="false" customHeight="false" outlineLevel="0" collapsed="false">
      <c r="A729" s="0" t="str">
        <f aca="false">denatran!A729</f>
        <v>RIO DE JANEIRO</v>
      </c>
      <c r="B729" s="0" t="n">
        <f aca="false">denatran!B729</f>
        <v>2011</v>
      </c>
      <c r="C729" s="0" t="n">
        <f aca="false">metadata!$H$2*denatran!$D729</f>
        <v>882597.446373511</v>
      </c>
      <c r="D729" s="0" t="n">
        <f aca="false">IF(B729&gt;2006, 0, metadata!$H$3*denatran!D729)</f>
        <v>0</v>
      </c>
      <c r="E729" s="0" t="n">
        <f aca="false">IF(B729&lt;2003, 0, metadata!$H$4*denatran!D729)</f>
        <v>1117951.17480362</v>
      </c>
      <c r="F729" s="0" t="n">
        <f aca="false">IF(B729&lt;2003, 0, metadata!$H$5*denatran!D729)</f>
        <v>1321050.50311389</v>
      </c>
      <c r="G729" s="0" t="n">
        <f aca="false">IF(B729&lt;2003, 0, metadata!$H$6*(denatran!H729 + denatran!I729 + denatran!X729))</f>
        <v>118962.706264864</v>
      </c>
      <c r="H729" s="0" t="n">
        <f aca="false">IF(B729&gt;2006, 0, metadata!$H$7*(denatran!H729 + denatran!I729 + denatran!X729))</f>
        <v>0</v>
      </c>
      <c r="I729" s="0" t="n">
        <f aca="false">IF(B729&lt;2003, 0, metadata!$H$8*(denatran!H729 + denatran!I729 + denatran!X729))</f>
        <v>103981.855293748</v>
      </c>
      <c r="J729" s="0" t="n">
        <f aca="false">IF(B729&lt;2003, 0, metadata!$H$9*(denatran!H729 + denatran!I729 + denatran!X729))</f>
        <v>122872.34482727</v>
      </c>
      <c r="K729" s="0" t="n">
        <f aca="false">metadata!$H$10*(denatran!H729 + denatran!I729 + denatran!X729)</f>
        <v>101157.323335562</v>
      </c>
      <c r="L729" s="5" t="n">
        <f aca="false">metadata!$H$11*(denatran!G729 + denatran!F729)</f>
        <v>9665.67228763577</v>
      </c>
      <c r="M729" s="0" t="n">
        <f aca="false">metadata!$H$12*(denatran!G729 + denatran!F729)</f>
        <v>31981.6956098822</v>
      </c>
      <c r="N729" s="0" t="n">
        <f aca="false">metadata!$H$13*(denatran!G729 + denatran!F729)</f>
        <v>18234.7694011308</v>
      </c>
      <c r="O729" s="0" t="n">
        <f aca="false">metadata!$H$14*(denatran!G729 + denatran!F729)</f>
        <v>33636.3141618943</v>
      </c>
      <c r="P729" s="0" t="n">
        <f aca="false">metadata!$H$15*(denatran!G729 + denatran!F729)</f>
        <v>37351.5485394569</v>
      </c>
      <c r="Q729" s="0" t="n">
        <f aca="false">metadata!$H$16*(denatran!L729 + denatran!O729)</f>
        <v>42348.3762333157</v>
      </c>
      <c r="R729" s="0" t="n">
        <f aca="false">metadata!$H$17*(denatran!L729 + denatran!O729)</f>
        <v>10244.6274721138</v>
      </c>
      <c r="S729" s="0" t="n">
        <f aca="false">metadata!$H$18*(denatran!L729 + denatran!O729)</f>
        <v>19175.9962945705</v>
      </c>
      <c r="T729" s="0" t="n">
        <f aca="false">metadata!$H$19*(denatran!M729 + denatran!N729)</f>
        <v>455113.508572873</v>
      </c>
      <c r="U729" s="0" t="n">
        <f aca="false">metadata!$H$20*(denatran!M729 + denatran!N729)</f>
        <v>65016.2155104105</v>
      </c>
      <c r="V729" s="0" t="n">
        <f aca="false">metadata!$H$21*(denatran!M729 + denatran!N729)</f>
        <v>21672.0718368035</v>
      </c>
      <c r="W729" s="0" t="n">
        <f aca="false">IF(B729&lt;2010, 0, metadata!$H$22*(denatran!M729 + denatran!N729))</f>
        <v>78683.5402534332</v>
      </c>
      <c r="X729" s="0" t="n">
        <f aca="false">IF(B729&lt;2010, 0, metadata!$H$23*(denatran!M729 + denatran!N729))</f>
        <v>12323.9279915016</v>
      </c>
      <c r="Y729" s="0" t="n">
        <f aca="false">IF(B729&lt;2010, 0, metadata!$H$24*(denatran!M729 + denatran!N729))</f>
        <v>3791.97784353894</v>
      </c>
      <c r="Z729" s="0" t="n">
        <f aca="false">IF(B729&lt;2010, 0, metadata!$H$25*(denatran!M729 + denatran!N729))</f>
        <v>92978.059132895</v>
      </c>
      <c r="AA729" s="0" t="n">
        <f aca="false">IF(B729&lt;2010, 0, metadata!$H$26*(denatran!M729 + denatran!N729))</f>
        <v>14562.8285388871</v>
      </c>
      <c r="AB729" s="0" t="n">
        <f aca="false">IF(B729&lt;2010, 0, metadata!$H$27*(denatran!M729 + denatran!N729))</f>
        <v>4480.87031965757</v>
      </c>
    </row>
    <row r="730" customFormat="false" ht="12.8" hidden="false" customHeight="false" outlineLevel="0" collapsed="false">
      <c r="A730" s="0" t="str">
        <f aca="false">denatran!A730</f>
        <v>RIO DE JANEIRO</v>
      </c>
      <c r="B730" s="0" t="n">
        <f aca="false">denatran!B730</f>
        <v>2010</v>
      </c>
      <c r="C730" s="0" t="n">
        <f aca="false">metadata!$H$2*denatran!$D730</f>
        <v>828661.177398911</v>
      </c>
      <c r="D730" s="0" t="n">
        <f aca="false">IF(B730&gt;2006, 0, metadata!$H$3*denatran!D730)</f>
        <v>0</v>
      </c>
      <c r="E730" s="0" t="n">
        <f aca="false">IF(B730&lt;2003, 0, metadata!$H$4*denatran!D730)</f>
        <v>1049632.24241555</v>
      </c>
      <c r="F730" s="0" t="n">
        <f aca="false">IF(B730&lt;2003, 0, metadata!$H$5*denatran!D730)</f>
        <v>1240320.0007113</v>
      </c>
      <c r="G730" s="0" t="n">
        <f aca="false">IF(B730&lt;2003, 0, metadata!$H$6*(denatran!H730 + denatran!I730 + denatran!X730))</f>
        <v>105498.0782069</v>
      </c>
      <c r="H730" s="0" t="n">
        <f aca="false">IF(B730&gt;2006, 0, metadata!$H$7*(denatran!H730 + denatran!I730 + denatran!X730))</f>
        <v>0</v>
      </c>
      <c r="I730" s="0" t="n">
        <f aca="false">IF(B730&lt;2003, 0, metadata!$H$8*(denatran!H730 + denatran!I730 + denatran!X730))</f>
        <v>92212.8139675512</v>
      </c>
      <c r="J730" s="0" t="n">
        <f aca="false">IF(B730&lt;2003, 0, metadata!$H$9*(denatran!H730 + denatran!I730 + denatran!X730))</f>
        <v>108965.209779202</v>
      </c>
      <c r="K730" s="0" t="n">
        <f aca="false">metadata!$H$10*(denatran!H730 + denatran!I730 + denatran!X730)</f>
        <v>89707.9727212607</v>
      </c>
      <c r="L730" s="5" t="n">
        <f aca="false">metadata!$H$11*(denatran!G730 + denatran!F730)</f>
        <v>8955.01974120319</v>
      </c>
      <c r="M730" s="0" t="n">
        <f aca="false">metadata!$H$12*(denatran!G730 + denatran!F730)</f>
        <v>29630.2944090089</v>
      </c>
      <c r="N730" s="0" t="n">
        <f aca="false">metadata!$H$13*(denatran!G730 + denatran!F730)</f>
        <v>16894.0881817705</v>
      </c>
      <c r="O730" s="0" t="n">
        <f aca="false">metadata!$H$14*(denatran!G730 + denatran!F730)</f>
        <v>31163.2598724029</v>
      </c>
      <c r="P730" s="0" t="n">
        <f aca="false">metadata!$H$15*(denatran!G730 + denatran!F730)</f>
        <v>34605.3377956145</v>
      </c>
      <c r="Q730" s="0" t="n">
        <f aca="false">metadata!$H$16*(denatran!L730 + denatran!O730)</f>
        <v>39453.5172579831</v>
      </c>
      <c r="R730" s="0" t="n">
        <f aca="false">metadata!$H$17*(denatran!L730 + denatran!O730)</f>
        <v>9544.3231293169</v>
      </c>
      <c r="S730" s="0" t="n">
        <f aca="false">metadata!$H$18*(denatran!L730 + denatran!O730)</f>
        <v>17865.1596127</v>
      </c>
      <c r="T730" s="0" t="n">
        <f aca="false">metadata!$H$19*(denatran!M730 + denatran!N730)</f>
        <v>408542.710822571</v>
      </c>
      <c r="U730" s="0" t="n">
        <f aca="false">metadata!$H$20*(denatran!M730 + denatran!N730)</f>
        <v>58363.2444032243</v>
      </c>
      <c r="V730" s="0" t="n">
        <f aca="false">metadata!$H$21*(denatran!M730 + denatran!N730)</f>
        <v>19454.4148010748</v>
      </c>
      <c r="W730" s="0" t="n">
        <f aca="false">IF(B730&lt;2010, 0, metadata!$H$22*(denatran!M730 + denatran!N730))</f>
        <v>70632.0208623455</v>
      </c>
      <c r="X730" s="0" t="n">
        <f aca="false">IF(B730&lt;2010, 0, metadata!$H$23*(denatran!M730 + denatran!N730))</f>
        <v>11062.8466410902</v>
      </c>
      <c r="Y730" s="0" t="n">
        <f aca="false">IF(B730&lt;2010, 0, metadata!$H$24*(denatran!M730 + denatran!N730))</f>
        <v>3403.95281264315</v>
      </c>
      <c r="Z730" s="0" t="n">
        <f aca="false">IF(B730&lt;2010, 0, metadata!$H$25*(denatran!M730 + denatran!N730))</f>
        <v>83463.8120153533</v>
      </c>
      <c r="AA730" s="0" t="n">
        <f aca="false">IF(B730&lt;2010, 0, metadata!$H$26*(denatran!M730 + denatran!N730))</f>
        <v>13072.6452554167</v>
      </c>
      <c r="AB730" s="0" t="n">
        <f aca="false">IF(B730&lt;2010, 0, metadata!$H$27*(denatran!M730 + denatran!N730))</f>
        <v>4022.35238628207</v>
      </c>
    </row>
    <row r="731" customFormat="false" ht="12.8" hidden="false" customHeight="false" outlineLevel="0" collapsed="false">
      <c r="A731" s="0" t="str">
        <f aca="false">denatran!A731</f>
        <v>RIO DE JANEIRO</v>
      </c>
      <c r="B731" s="0" t="n">
        <f aca="false">denatran!B731</f>
        <v>2009</v>
      </c>
      <c r="C731" s="0" t="n">
        <f aca="false">metadata!$H$2*denatran!$D731</f>
        <v>775971.929568883</v>
      </c>
      <c r="D731" s="0" t="n">
        <f aca="false">IF(B731&gt;2006, 0, metadata!$H$3*denatran!D731)</f>
        <v>0</v>
      </c>
      <c r="E731" s="0" t="n">
        <f aca="false">IF(B731&lt;2003, 0, metadata!$H$4*denatran!D731)</f>
        <v>982892.862244974</v>
      </c>
      <c r="F731" s="0" t="n">
        <f aca="false">IF(B731&lt;2003, 0, metadata!$H$5*denatran!D731)</f>
        <v>1161456.00938598</v>
      </c>
      <c r="G731" s="0" t="n">
        <f aca="false">IF(B731&lt;2003, 0, metadata!$H$6*(denatran!H731 + denatran!I731 + denatran!X731))</f>
        <v>94609.8830578369</v>
      </c>
      <c r="H731" s="0" t="n">
        <f aca="false">IF(B731&gt;2006, 0, metadata!$H$7*(denatran!H731 + denatran!I731 + denatran!X731))</f>
        <v>0</v>
      </c>
      <c r="I731" s="0" t="n">
        <f aca="false">IF(B731&lt;2003, 0, metadata!$H$8*(denatran!H731 + denatran!I731 + denatran!X731))</f>
        <v>82695.7580098698</v>
      </c>
      <c r="J731" s="0" t="n">
        <f aca="false">IF(B731&lt;2003, 0, metadata!$H$9*(denatran!H731 + denatran!I731 + denatran!X731))</f>
        <v>97719.1805746916</v>
      </c>
      <c r="K731" s="0" t="n">
        <f aca="false">metadata!$H$10*(denatran!H731 + denatran!I731 + denatran!X731)</f>
        <v>80449.4352197502</v>
      </c>
      <c r="L731" s="5" t="n">
        <f aca="false">metadata!$H$11*(denatran!G731 + denatran!F731)</f>
        <v>8361.94762024564</v>
      </c>
      <c r="M731" s="0" t="n">
        <f aca="false">metadata!$H$12*(denatran!G731 + denatran!F731)</f>
        <v>27667.9423363616</v>
      </c>
      <c r="N731" s="0" t="n">
        <f aca="false">metadata!$H$13*(denatran!G731 + denatran!F731)</f>
        <v>15775.2282574863</v>
      </c>
      <c r="O731" s="0" t="n">
        <f aca="false">metadata!$H$14*(denatran!G731 + denatran!F731)</f>
        <v>29099.3827216425</v>
      </c>
      <c r="P731" s="0" t="n">
        <f aca="false">metadata!$H$15*(denatran!G731 + denatran!F731)</f>
        <v>32313.499064264</v>
      </c>
      <c r="Q731" s="0" t="n">
        <f aca="false">metadata!$H$16*(denatran!L731 + denatran!O731)</f>
        <v>36989.4057453477</v>
      </c>
      <c r="R731" s="0" t="n">
        <f aca="false">metadata!$H$17*(denatran!L731 + denatran!O731)</f>
        <v>8948.22224559903</v>
      </c>
      <c r="S731" s="0" t="n">
        <f aca="false">metadata!$H$18*(denatran!L731 + denatran!O731)</f>
        <v>16749.3720090532</v>
      </c>
      <c r="T731" s="0" t="n">
        <f aca="false">metadata!$H$19*(denatran!M731 + denatran!N731)</f>
        <v>365291.233687327</v>
      </c>
      <c r="U731" s="0" t="n">
        <f aca="false">metadata!$H$20*(denatran!M731 + denatran!N731)</f>
        <v>52184.4619553325</v>
      </c>
      <c r="V731" s="0" t="n">
        <f aca="false">metadata!$H$21*(denatran!M731 + denatran!N731)</f>
        <v>17394.8206517775</v>
      </c>
      <c r="W731" s="0" t="n">
        <f aca="false">IF(B731&lt;2010, 0, metadata!$H$22*(denatran!M731 + denatran!N731))</f>
        <v>0</v>
      </c>
      <c r="X731" s="0" t="n">
        <f aca="false">IF(B731&lt;2010, 0, metadata!$H$23*(denatran!M731 + denatran!N731))</f>
        <v>0</v>
      </c>
      <c r="Y731" s="0" t="n">
        <f aca="false">IF(B731&lt;2010, 0, metadata!$H$24*(denatran!M731 + denatran!N731))</f>
        <v>0</v>
      </c>
      <c r="Z731" s="0" t="n">
        <f aca="false">IF(B731&lt;2010, 0, metadata!$H$25*(denatran!M731 + denatran!N731))</f>
        <v>0</v>
      </c>
      <c r="AA731" s="0" t="n">
        <f aca="false">IF(B731&lt;2010, 0, metadata!$H$26*(denatran!M731 + denatran!N731))</f>
        <v>0</v>
      </c>
      <c r="AB731" s="0" t="n">
        <f aca="false">IF(B731&lt;2010, 0, metadata!$H$27*(denatran!M731 + denatran!N731))</f>
        <v>0</v>
      </c>
    </row>
    <row r="732" customFormat="false" ht="12.8" hidden="false" customHeight="false" outlineLevel="0" collapsed="false">
      <c r="A732" s="0" t="str">
        <f aca="false">denatran!A732</f>
        <v>RIO DE JANEIRO</v>
      </c>
      <c r="B732" s="0" t="n">
        <f aca="false">denatran!B732</f>
        <v>2008</v>
      </c>
      <c r="C732" s="0" t="n">
        <f aca="false">metadata!$H$2*denatran!$D732</f>
        <v>730230.110525704</v>
      </c>
      <c r="D732" s="0" t="n">
        <f aca="false">IF(B732&gt;2006, 0, metadata!$H$3*denatran!D732)</f>
        <v>0</v>
      </c>
      <c r="E732" s="0" t="n">
        <f aca="false">IF(B732&lt;2003, 0, metadata!$H$4*denatran!D732)</f>
        <v>924953.514530914</v>
      </c>
      <c r="F732" s="0" t="n">
        <f aca="false">IF(B732&lt;2003, 0, metadata!$H$5*denatran!D732)</f>
        <v>1092990.76137441</v>
      </c>
      <c r="G732" s="0" t="n">
        <f aca="false">IF(B732&lt;2003, 0, metadata!$H$6*(denatran!H732 + denatran!I732 + denatran!X732))</f>
        <v>86733.5853982914</v>
      </c>
      <c r="H732" s="0" t="n">
        <f aca="false">IF(B732&gt;2006, 0, metadata!$H$7*(denatran!H732 + denatran!I732 + denatran!X732))</f>
        <v>0</v>
      </c>
      <c r="I732" s="0" t="n">
        <f aca="false">IF(B732&lt;2003, 0, metadata!$H$8*(denatran!H732 + denatran!I732 + denatran!X732))</f>
        <v>75811.3143955669</v>
      </c>
      <c r="J732" s="0" t="n">
        <f aca="false">IF(B732&lt;2003, 0, metadata!$H$9*(denatran!H732 + denatran!I732 + denatran!X732))</f>
        <v>89584.0330787092</v>
      </c>
      <c r="K732" s="0" t="n">
        <f aca="false">metadata!$H$10*(denatran!H732 + denatran!I732 + denatran!X732)</f>
        <v>73751.9985688062</v>
      </c>
      <c r="L732" s="5" t="n">
        <f aca="false">metadata!$H$11*(denatran!G732 + denatran!F732)</f>
        <v>8010.68348484412</v>
      </c>
      <c r="M732" s="0" t="n">
        <f aca="false">metadata!$H$12*(denatran!G732 + denatran!F732)</f>
        <v>26505.6825035458</v>
      </c>
      <c r="N732" s="0" t="n">
        <f aca="false">metadata!$H$13*(denatran!G732 + denatran!F732)</f>
        <v>15112.5510719451</v>
      </c>
      <c r="O732" s="0" t="n">
        <f aca="false">metadata!$H$14*(denatran!G732 + denatran!F732)</f>
        <v>27876.991721765</v>
      </c>
      <c r="P732" s="0" t="n">
        <f aca="false">metadata!$H$15*(denatran!G732 + denatran!F732)</f>
        <v>30956.0912179</v>
      </c>
      <c r="Q732" s="0" t="n">
        <f aca="false">metadata!$H$16*(denatran!L732 + denatran!O732)</f>
        <v>35256.3847892629</v>
      </c>
      <c r="R732" s="0" t="n">
        <f aca="false">metadata!$H$17*(denatran!L732 + denatran!O732)</f>
        <v>8528.98175338654</v>
      </c>
      <c r="S732" s="0" t="n">
        <f aca="false">metadata!$H$18*(denatran!L732 + denatran!O732)</f>
        <v>15964.6334573505</v>
      </c>
      <c r="T732" s="0" t="n">
        <f aca="false">metadata!$H$19*(denatran!M732 + denatran!N732)</f>
        <v>326463.08563545</v>
      </c>
      <c r="U732" s="0" t="n">
        <f aca="false">metadata!$H$20*(denatran!M732 + denatran!N732)</f>
        <v>46637.5836622071</v>
      </c>
      <c r="V732" s="0" t="n">
        <f aca="false">metadata!$H$21*(denatran!M732 + denatran!N732)</f>
        <v>15545.8612207357</v>
      </c>
      <c r="W732" s="0" t="n">
        <f aca="false">IF(B732&lt;2010, 0, metadata!$H$22*(denatran!M732 + denatran!N732))</f>
        <v>0</v>
      </c>
      <c r="X732" s="0" t="n">
        <f aca="false">IF(B732&lt;2010, 0, metadata!$H$23*(denatran!M732 + denatran!N732))</f>
        <v>0</v>
      </c>
      <c r="Y732" s="0" t="n">
        <f aca="false">IF(B732&lt;2010, 0, metadata!$H$24*(denatran!M732 + denatran!N732))</f>
        <v>0</v>
      </c>
      <c r="Z732" s="0" t="n">
        <f aca="false">IF(B732&lt;2010, 0, metadata!$H$25*(denatran!M732 + denatran!N732))</f>
        <v>0</v>
      </c>
      <c r="AA732" s="0" t="n">
        <f aca="false">IF(B732&lt;2010, 0, metadata!$H$26*(denatran!M732 + denatran!N732))</f>
        <v>0</v>
      </c>
      <c r="AB732" s="0" t="n">
        <f aca="false">IF(B732&lt;2010, 0, metadata!$H$27*(denatran!M732 + denatran!N732))</f>
        <v>0</v>
      </c>
    </row>
    <row r="733" customFormat="false" ht="12.8" hidden="false" customHeight="false" outlineLevel="0" collapsed="false">
      <c r="A733" s="0" t="str">
        <f aca="false">denatran!A733</f>
        <v>RIO DE JANEIRO</v>
      </c>
      <c r="B733" s="0" t="n">
        <f aca="false">denatran!B733</f>
        <v>2007</v>
      </c>
      <c r="C733" s="0" t="n">
        <f aca="false">metadata!$H$2*denatran!$D733</f>
        <v>691650.328753737</v>
      </c>
      <c r="D733" s="0" t="n">
        <f aca="false">IF(B733&gt;2006, 0, metadata!$H$3*denatran!D733)</f>
        <v>0</v>
      </c>
      <c r="E733" s="0" t="n">
        <f aca="false">IF(B733&lt;2003, 0, metadata!$H$4*denatran!D733)</f>
        <v>876086.035327507</v>
      </c>
      <c r="F733" s="0" t="n">
        <f aca="false">IF(B733&lt;2003, 0, metadata!$H$5*denatran!D733)</f>
        <v>1035245.4774635</v>
      </c>
      <c r="G733" s="0" t="n">
        <f aca="false">IF(B733&lt;2003, 0, metadata!$H$6*(denatran!H733 + denatran!I733 + denatran!X733))</f>
        <v>80291.1859312975</v>
      </c>
      <c r="H733" s="0" t="n">
        <f aca="false">IF(B733&gt;2006, 0, metadata!$H$7*(denatran!H733 + denatran!I733 + denatran!X733))</f>
        <v>0</v>
      </c>
      <c r="I733" s="0" t="n">
        <f aca="false">IF(B733&lt;2003, 0, metadata!$H$8*(denatran!H733 + denatran!I733 + denatran!X733))</f>
        <v>70180.1996525145</v>
      </c>
      <c r="J733" s="0" t="n">
        <f aca="false">IF(B733&lt;2003, 0, metadata!$H$9*(denatran!H733 + denatran!I733 + denatran!X733))</f>
        <v>82929.9079862533</v>
      </c>
      <c r="K733" s="0" t="n">
        <f aca="false">metadata!$H$10*(denatran!H733 + denatran!I733 + denatran!X733)</f>
        <v>68273.8457392246</v>
      </c>
      <c r="L733" s="5" t="n">
        <f aca="false">metadata!$H$11*(denatran!G733 + denatran!F733)</f>
        <v>7686.89417248075</v>
      </c>
      <c r="M733" s="0" t="n">
        <f aca="false">metadata!$H$12*(denatran!G733 + denatran!F733)</f>
        <v>25434.3311353658</v>
      </c>
      <c r="N733" s="0" t="n">
        <f aca="false">metadata!$H$13*(denatran!G733 + denatran!F733)</f>
        <v>14501.7065005799</v>
      </c>
      <c r="O733" s="0" t="n">
        <f aca="false">metadata!$H$14*(denatran!G733 + denatran!F733)</f>
        <v>26750.2124653598</v>
      </c>
      <c r="P733" s="0" t="n">
        <f aca="false">metadata!$H$15*(denatran!G733 + denatran!F733)</f>
        <v>29704.8557262137</v>
      </c>
      <c r="Q733" s="0" t="n">
        <f aca="false">metadata!$H$16*(denatran!L733 + denatran!O733)</f>
        <v>32985.8146023327</v>
      </c>
      <c r="R733" s="0" t="n">
        <f aca="false">metadata!$H$17*(denatran!L733 + denatran!O733)</f>
        <v>7979.701054022</v>
      </c>
      <c r="S733" s="0" t="n">
        <f aca="false">metadata!$H$18*(denatran!L733 + denatran!O733)</f>
        <v>14936.4843436453</v>
      </c>
      <c r="T733" s="0" t="n">
        <f aca="false">metadata!$H$19*(denatran!M733 + denatran!N733)</f>
        <v>270025.516166755</v>
      </c>
      <c r="U733" s="0" t="n">
        <f aca="false">metadata!$H$20*(denatran!M733 + denatran!N733)</f>
        <v>38575.0737381078</v>
      </c>
      <c r="V733" s="0" t="n">
        <f aca="false">metadata!$H$21*(denatran!M733 + denatran!N733)</f>
        <v>12858.3579127026</v>
      </c>
      <c r="W733" s="0" t="n">
        <f aca="false">IF(B733&lt;2010, 0, metadata!$H$22*(denatran!M733 + denatran!N733))</f>
        <v>0</v>
      </c>
      <c r="X733" s="0" t="n">
        <f aca="false">IF(B733&lt;2010, 0, metadata!$H$23*(denatran!M733 + denatran!N733))</f>
        <v>0</v>
      </c>
      <c r="Y733" s="0" t="n">
        <f aca="false">IF(B733&lt;2010, 0, metadata!$H$24*(denatran!M733 + denatran!N733))</f>
        <v>0</v>
      </c>
      <c r="Z733" s="0" t="n">
        <f aca="false">IF(B733&lt;2010, 0, metadata!$H$25*(denatran!M733 + denatran!N733))</f>
        <v>0</v>
      </c>
      <c r="AA733" s="0" t="n">
        <f aca="false">IF(B733&lt;2010, 0, metadata!$H$26*(denatran!M733 + denatran!N733))</f>
        <v>0</v>
      </c>
      <c r="AB733" s="0" t="n">
        <f aca="false">IF(B733&lt;2010, 0, metadata!$H$27*(denatran!M733 + denatran!N733))</f>
        <v>0</v>
      </c>
    </row>
    <row r="734" customFormat="false" ht="12.8" hidden="false" customHeight="false" outlineLevel="0" collapsed="false">
      <c r="A734" s="0" t="str">
        <f aca="false">denatran!A734</f>
        <v>RIO DE JANEIRO</v>
      </c>
      <c r="B734" s="0" t="n">
        <f aca="false">denatran!B734</f>
        <v>2006</v>
      </c>
      <c r="C734" s="0" t="n">
        <f aca="false">metadata!$H$2*denatran!$D734</f>
        <v>656081.576942585</v>
      </c>
      <c r="D734" s="0" t="n">
        <f aca="false">IF(B734&gt;2006, 0, metadata!$H$3*denatran!D734)</f>
        <v>49936.8843767814</v>
      </c>
      <c r="E734" s="0" t="n">
        <f aca="false">IF(B734&lt;2003, 0, metadata!$H$4*denatran!D734)</f>
        <v>831032.508335149</v>
      </c>
      <c r="F734" s="0" t="n">
        <f aca="false">IF(B734&lt;2003, 0, metadata!$H$5*denatran!D734)</f>
        <v>982007.030345484</v>
      </c>
      <c r="G734" s="0" t="n">
        <f aca="false">IF(B734&lt;2003, 0, metadata!$H$6*(denatran!H734 + denatran!I734 + denatran!X734))</f>
        <v>75012.9231743688</v>
      </c>
      <c r="H734" s="0" t="n">
        <f aca="false">IF(B734&gt;2006, 0, metadata!$H$7*(denatran!H734 + denatran!I734 + denatran!X734))</f>
        <v>2901.68449600302</v>
      </c>
      <c r="I734" s="0" t="n">
        <f aca="false">IF(B734&lt;2003, 0, metadata!$H$8*(denatran!H734 + denatran!I734 + denatran!X734))</f>
        <v>65566.6230836412</v>
      </c>
      <c r="J734" s="0" t="n">
        <f aca="false">IF(B734&lt;2003, 0, metadata!$H$9*(denatran!H734 + denatran!I734 + denatran!X734))</f>
        <v>77478.1782642149</v>
      </c>
      <c r="K734" s="0" t="n">
        <f aca="false">metadata!$H$10*(denatran!H734 + denatran!I734 + denatran!X734)</f>
        <v>63785.5909817722</v>
      </c>
      <c r="L734" s="5" t="n">
        <f aca="false">metadata!$H$11*(denatran!G734 + denatran!F734)</f>
        <v>7454.09674716839</v>
      </c>
      <c r="M734" s="0" t="n">
        <f aca="false">metadata!$H$12*(denatran!G734 + denatran!F734)</f>
        <v>24664.0529618933</v>
      </c>
      <c r="N734" s="0" t="n">
        <f aca="false">metadata!$H$13*(denatran!G734 + denatran!F734)</f>
        <v>14062.5226299269</v>
      </c>
      <c r="O734" s="0" t="n">
        <f aca="false">metadata!$H$14*(denatran!G734 + denatran!F734)</f>
        <v>25940.0828540028</v>
      </c>
      <c r="P734" s="0" t="n">
        <f aca="false">metadata!$H$15*(denatran!G734 + denatran!F734)</f>
        <v>28805.2448070087</v>
      </c>
      <c r="Q734" s="0" t="n">
        <f aca="false">metadata!$H$16*(denatran!L734 + denatran!O734)</f>
        <v>31106.4575219343</v>
      </c>
      <c r="R734" s="0" t="n">
        <f aca="false">metadata!$H$17*(denatran!L734 + denatran!O734)</f>
        <v>7525.05993461554</v>
      </c>
      <c r="S734" s="0" t="n">
        <f aca="false">metadata!$H$18*(denatran!L734 + denatran!O734)</f>
        <v>14085.4825434501</v>
      </c>
      <c r="T734" s="0" t="n">
        <f aca="false">metadata!$H$19*(denatran!M734 + denatran!N734)</f>
        <v>223053.481858588</v>
      </c>
      <c r="U734" s="0" t="n">
        <f aca="false">metadata!$H$20*(denatran!M734 + denatran!N734)</f>
        <v>31864.7831226554</v>
      </c>
      <c r="V734" s="0" t="n">
        <f aca="false">metadata!$H$21*(denatran!M734 + denatran!N734)</f>
        <v>10621.5943742185</v>
      </c>
      <c r="W734" s="0" t="n">
        <f aca="false">IF(B734&lt;2010, 0, metadata!$H$22*(denatran!M734 + denatran!N734))</f>
        <v>0</v>
      </c>
      <c r="X734" s="0" t="n">
        <f aca="false">IF(B734&lt;2010, 0, metadata!$H$23*(denatran!M734 + denatran!N734))</f>
        <v>0</v>
      </c>
      <c r="Y734" s="0" t="n">
        <f aca="false">IF(B734&lt;2010, 0, metadata!$H$24*(denatran!M734 + denatran!N734))</f>
        <v>0</v>
      </c>
      <c r="Z734" s="0" t="n">
        <f aca="false">IF(B734&lt;2010, 0, metadata!$H$25*(denatran!M734 + denatran!N734))</f>
        <v>0</v>
      </c>
      <c r="AA734" s="0" t="n">
        <f aca="false">IF(B734&lt;2010, 0, metadata!$H$26*(denatran!M734 + denatran!N734))</f>
        <v>0</v>
      </c>
      <c r="AB734" s="0" t="n">
        <f aca="false">IF(B734&lt;2010, 0, metadata!$H$27*(denatran!M734 + denatran!N734))</f>
        <v>0</v>
      </c>
    </row>
    <row r="735" customFormat="false" ht="12.8" hidden="false" customHeight="false" outlineLevel="0" collapsed="false">
      <c r="A735" s="0" t="str">
        <f aca="false">denatran!A735</f>
        <v>RIO DE JANEIRO</v>
      </c>
      <c r="B735" s="0" t="n">
        <f aca="false">denatran!B735</f>
        <v>2005</v>
      </c>
      <c r="C735" s="0" t="n">
        <f aca="false">metadata!$H$2*denatran!$D735</f>
        <v>629129.980851835</v>
      </c>
      <c r="D735" s="0" t="n">
        <f aca="false">IF(B735&gt;2006, 0, metadata!$H$3*denatran!D735)</f>
        <v>47885.4950601884</v>
      </c>
      <c r="E735" s="0" t="n">
        <f aca="false">IF(B735&lt;2003, 0, metadata!$H$4*denatran!D735)</f>
        <v>796893.990671984</v>
      </c>
      <c r="F735" s="0" t="n">
        <f aca="false">IF(B735&lt;2003, 0, metadata!$H$5*denatran!D735)</f>
        <v>941666.533415993</v>
      </c>
      <c r="G735" s="0" t="n">
        <f aca="false">IF(B735&lt;2003, 0, metadata!$H$6*(denatran!H735 + denatran!I735 + denatran!X735))</f>
        <v>70935.9420191368</v>
      </c>
      <c r="H735" s="0" t="n">
        <f aca="false">IF(B735&gt;2006, 0, metadata!$H$7*(denatran!H735 + denatran!I735 + denatran!X735))</f>
        <v>2743.97683033675</v>
      </c>
      <c r="I735" s="0" t="n">
        <f aca="false">IF(B735&lt;2003, 0, metadata!$H$8*(denatran!H735 + denatran!I735 + denatran!X735))</f>
        <v>62003.0519626647</v>
      </c>
      <c r="J735" s="0" t="n">
        <f aca="false">IF(B735&lt;2003, 0, metadata!$H$9*(denatran!H735 + denatran!I735 + denatran!X735))</f>
        <v>73267.2095489891</v>
      </c>
      <c r="K735" s="0" t="n">
        <f aca="false">metadata!$H$10*(denatran!H735 + denatran!I735 + denatran!X735)</f>
        <v>60318.8196388727</v>
      </c>
      <c r="L735" s="5" t="n">
        <f aca="false">metadata!$H$11*(denatran!G735 + denatran!F735)</f>
        <v>7206.67562572284</v>
      </c>
      <c r="M735" s="0" t="n">
        <f aca="false">metadata!$H$12*(denatran!G735 + denatran!F735)</f>
        <v>23845.3880249856</v>
      </c>
      <c r="N735" s="0" t="n">
        <f aca="false">metadata!$H$13*(denatran!G735 + denatran!F735)</f>
        <v>13595.7504323737</v>
      </c>
      <c r="O735" s="0" t="n">
        <f aca="false">metadata!$H$14*(denatran!G735 + denatran!F735)</f>
        <v>25079.0631211202</v>
      </c>
      <c r="P735" s="0" t="n">
        <f aca="false">metadata!$H$15*(denatran!G735 + denatran!F735)</f>
        <v>27849.1227957977</v>
      </c>
      <c r="Q735" s="0" t="n">
        <f aca="false">metadata!$H$16*(denatran!L735 + denatran!O735)</f>
        <v>29977.0730786431</v>
      </c>
      <c r="R735" s="0" t="n">
        <f aca="false">metadata!$H$17*(denatran!L735 + denatran!O735)</f>
        <v>7251.84702957819</v>
      </c>
      <c r="S735" s="0" t="n">
        <f aca="false">metadata!$H$18*(denatran!L735 + denatran!O735)</f>
        <v>13574.0798917787</v>
      </c>
      <c r="T735" s="0" t="n">
        <f aca="false">metadata!$H$19*(denatran!M735 + denatran!N735)</f>
        <v>193978.421833707</v>
      </c>
      <c r="U735" s="0" t="n">
        <f aca="false">metadata!$H$20*(denatran!M735 + denatran!N735)</f>
        <v>27711.203119101</v>
      </c>
      <c r="V735" s="0" t="n">
        <f aca="false">metadata!$H$21*(denatran!M735 + denatran!N735)</f>
        <v>9237.067706367</v>
      </c>
      <c r="W735" s="0" t="n">
        <f aca="false">IF(B735&lt;2010, 0, metadata!$H$22*(denatran!M735 + denatran!N735))</f>
        <v>0</v>
      </c>
      <c r="X735" s="0" t="n">
        <f aca="false">IF(B735&lt;2010, 0, metadata!$H$23*(denatran!M735 + denatran!N735))</f>
        <v>0</v>
      </c>
      <c r="Y735" s="0" t="n">
        <f aca="false">IF(B735&lt;2010, 0, metadata!$H$24*(denatran!M735 + denatran!N735))</f>
        <v>0</v>
      </c>
      <c r="Z735" s="0" t="n">
        <f aca="false">IF(B735&lt;2010, 0, metadata!$H$25*(denatran!M735 + denatran!N735))</f>
        <v>0</v>
      </c>
      <c r="AA735" s="0" t="n">
        <f aca="false">IF(B735&lt;2010, 0, metadata!$H$26*(denatran!M735 + denatran!N735))</f>
        <v>0</v>
      </c>
      <c r="AB735" s="0" t="n">
        <f aca="false">IF(B735&lt;2010, 0, metadata!$H$27*(denatran!M735 + denatran!N735))</f>
        <v>0</v>
      </c>
    </row>
    <row r="736" customFormat="false" ht="12.8" hidden="false" customHeight="false" outlineLevel="0" collapsed="false">
      <c r="A736" s="0" t="str">
        <f aca="false">denatran!A736</f>
        <v>RIO DE JANEIRO</v>
      </c>
      <c r="B736" s="0" t="n">
        <f aca="false">denatran!B736</f>
        <v>2004</v>
      </c>
      <c r="C736" s="0" t="n">
        <f aca="false">metadata!$H$2*denatran!$D736</f>
        <v>604920.633222069</v>
      </c>
      <c r="D736" s="0" t="n">
        <f aca="false">IF(B736&gt;2006, 0, metadata!$H$3*denatran!D736)</f>
        <v>46042.8287883221</v>
      </c>
      <c r="E736" s="0" t="n">
        <f aca="false">IF(B736&lt;2003, 0, metadata!$H$4*denatran!D736)</f>
        <v>766228.970355946</v>
      </c>
      <c r="F736" s="0" t="n">
        <f aca="false">IF(B736&lt;2003, 0, metadata!$H$5*denatran!D736)</f>
        <v>905430.567633663</v>
      </c>
      <c r="G736" s="0" t="n">
        <f aca="false">IF(B736&lt;2003, 0, metadata!$H$6*(denatran!H736 + denatran!I736 + denatran!X736))</f>
        <v>66983.0406082906</v>
      </c>
      <c r="H736" s="0" t="n">
        <f aca="false">IF(B736&gt;2006, 0, metadata!$H$7*(denatran!H736 + denatran!I736 + denatran!X736))</f>
        <v>2591.068874578</v>
      </c>
      <c r="I736" s="0" t="n">
        <f aca="false">IF(B736&lt;2003, 0, metadata!$H$8*(denatran!H736 + denatran!I736 + denatran!X736))</f>
        <v>58547.9353517671</v>
      </c>
      <c r="J736" s="0" t="n">
        <f aca="false">IF(B736&lt;2003, 0, metadata!$H$9*(denatran!H736 + denatran!I736 + denatran!X736))</f>
        <v>69184.3983851247</v>
      </c>
      <c r="K736" s="0" t="n">
        <f aca="false">metadata!$H$10*(denatran!H736 + denatran!I736 + denatran!X736)</f>
        <v>56957.5567802396</v>
      </c>
      <c r="L736" s="5" t="n">
        <f aca="false">metadata!$H$11*(denatran!G736 + denatran!F736)</f>
        <v>7039.90640416342</v>
      </c>
      <c r="M736" s="0" t="n">
        <f aca="false">metadata!$H$12*(denatran!G736 + denatran!F736)</f>
        <v>23293.5834197505</v>
      </c>
      <c r="N736" s="0" t="n">
        <f aca="false">metadata!$H$13*(denatran!G736 + denatran!F736)</f>
        <v>13281.1320377244</v>
      </c>
      <c r="O736" s="0" t="n">
        <f aca="false">metadata!$H$14*(denatran!G736 + denatran!F736)</f>
        <v>24498.7101190757</v>
      </c>
      <c r="P736" s="0" t="n">
        <f aca="false">metadata!$H$15*(denatran!G736 + denatran!F736)</f>
        <v>27204.6680192859</v>
      </c>
      <c r="Q736" s="0" t="n">
        <f aca="false">metadata!$H$16*(denatran!L736 + denatran!O736)</f>
        <v>29198.1872556837</v>
      </c>
      <c r="R736" s="0" t="n">
        <f aca="false">metadata!$H$17*(denatran!L736 + denatran!O736)</f>
        <v>7063.42433644898</v>
      </c>
      <c r="S736" s="0" t="n">
        <f aca="false">metadata!$H$18*(denatran!L736 + denatran!O736)</f>
        <v>13221.3884078673</v>
      </c>
      <c r="T736" s="0" t="n">
        <f aca="false">metadata!$H$19*(denatran!M736 + denatran!N736)</f>
        <v>170790.596394218</v>
      </c>
      <c r="U736" s="0" t="n">
        <f aca="false">metadata!$H$20*(denatran!M736 + denatran!N736)</f>
        <v>24398.6566277454</v>
      </c>
      <c r="V736" s="0" t="n">
        <f aca="false">metadata!$H$21*(denatran!M736 + denatran!N736)</f>
        <v>8132.88554258181</v>
      </c>
      <c r="W736" s="0" t="n">
        <f aca="false">IF(B736&lt;2010, 0, metadata!$H$22*(denatran!M736 + denatran!N736))</f>
        <v>0</v>
      </c>
      <c r="X736" s="0" t="n">
        <f aca="false">IF(B736&lt;2010, 0, metadata!$H$23*(denatran!M736 + denatran!N736))</f>
        <v>0</v>
      </c>
      <c r="Y736" s="0" t="n">
        <f aca="false">IF(B736&lt;2010, 0, metadata!$H$24*(denatran!M736 + denatran!N736))</f>
        <v>0</v>
      </c>
      <c r="Z736" s="0" t="n">
        <f aca="false">IF(B736&lt;2010, 0, metadata!$H$25*(denatran!M736 + denatran!N736))</f>
        <v>0</v>
      </c>
      <c r="AA736" s="0" t="n">
        <f aca="false">IF(B736&lt;2010, 0, metadata!$H$26*(denatran!M736 + denatran!N736))</f>
        <v>0</v>
      </c>
      <c r="AB736" s="0" t="n">
        <f aca="false">IF(B736&lt;2010, 0, metadata!$H$27*(denatran!M736 + denatran!N736))</f>
        <v>0</v>
      </c>
    </row>
    <row r="737" customFormat="false" ht="12.8" hidden="false" customHeight="false" outlineLevel="0" collapsed="false">
      <c r="A737" s="0" t="str">
        <f aca="false">denatran!A737</f>
        <v>RIO DE JANEIRO</v>
      </c>
      <c r="B737" s="0" t="n">
        <f aca="false">denatran!B737</f>
        <v>2003</v>
      </c>
      <c r="C737" s="0" t="n">
        <f aca="false">metadata!$H$2*denatran!$D737</f>
        <v>582675.317850283</v>
      </c>
      <c r="D737" s="0" t="n">
        <f aca="false">IF(B737&gt;2006, 0, metadata!$H$3*denatran!D737)</f>
        <v>44349.6525421262</v>
      </c>
      <c r="E737" s="0" t="n">
        <f aca="false">IF(B737&lt;2003, 0, metadata!$H$4*denatran!D737)</f>
        <v>738051.711792657</v>
      </c>
      <c r="F737" s="0" t="n">
        <f aca="false">IF(B737&lt;2003, 0, metadata!$H$5*denatran!D737)</f>
        <v>872134.317814934</v>
      </c>
      <c r="G737" s="0" t="n">
        <f aca="false">IF(B737&lt;2003, 0, metadata!$H$6*(denatran!H737 + denatran!I737 + denatran!X737))</f>
        <v>63755.6500595217</v>
      </c>
      <c r="H737" s="0" t="n">
        <f aca="false">IF(B737&gt;2006, 0, metadata!$H$7*(denatran!H737 + denatran!I737 + denatran!X737))</f>
        <v>2466.22546464795</v>
      </c>
      <c r="I737" s="0" t="n">
        <f aca="false">IF(B737&lt;2003, 0, metadata!$H$8*(denatran!H737 + denatran!I737 + denatran!X737))</f>
        <v>55726.9667679547</v>
      </c>
      <c r="J737" s="0" t="n">
        <f aca="false">IF(B737&lt;2003, 0, metadata!$H$9*(denatran!H737 + denatran!I737 + denatran!X737))</f>
        <v>65850.9415661643</v>
      </c>
      <c r="K737" s="0" t="n">
        <f aca="false">metadata!$H$10*(denatran!H737 + denatran!I737 + denatran!X737)</f>
        <v>54213.2161417114</v>
      </c>
      <c r="L737" s="5" t="n">
        <f aca="false">metadata!$H$11*(denatran!G737 + denatran!F737)</f>
        <v>6937.61438828219</v>
      </c>
      <c r="M737" s="0" t="n">
        <f aca="false">metadata!$H$12*(denatran!G737 + denatran!F737)</f>
        <v>22955.1204532977</v>
      </c>
      <c r="N737" s="0" t="n">
        <f aca="false">metadata!$H$13*(denatran!G737 + denatran!F737)</f>
        <v>13088.1530844076</v>
      </c>
      <c r="O737" s="0" t="n">
        <f aca="false">metadata!$H$14*(denatran!G737 + denatran!F737)</f>
        <v>24142.7362892123</v>
      </c>
      <c r="P737" s="0" t="n">
        <f aca="false">metadata!$H$15*(denatran!G737 + denatran!F737)</f>
        <v>26809.3757848002</v>
      </c>
      <c r="Q737" s="0" t="n">
        <f aca="false">metadata!$H$16*(denatran!L737 + denatran!O737)</f>
        <v>27374.8863519377</v>
      </c>
      <c r="R737" s="0" t="n">
        <f aca="false">metadata!$H$17*(denatran!L737 + denatran!O737)</f>
        <v>6622.34394116924</v>
      </c>
      <c r="S737" s="0" t="n">
        <f aca="false">metadata!$H$18*(denatran!L737 + denatran!O737)</f>
        <v>12395.7697068931</v>
      </c>
      <c r="T737" s="0" t="n">
        <f aca="false">metadata!$H$19*(denatran!M737 + denatran!N737)</f>
        <v>148717.722238249</v>
      </c>
      <c r="U737" s="0" t="n">
        <f aca="false">metadata!$H$20*(denatran!M737 + denatran!N737)</f>
        <v>21245.3888911785</v>
      </c>
      <c r="V737" s="0" t="n">
        <f aca="false">metadata!$H$21*(denatran!M737 + denatran!N737)</f>
        <v>7081.79629705948</v>
      </c>
      <c r="W737" s="0" t="n">
        <f aca="false">IF(B737&lt;2010, 0, metadata!$H$22*(denatran!M737 + denatran!N737))</f>
        <v>0</v>
      </c>
      <c r="X737" s="0" t="n">
        <f aca="false">IF(B737&lt;2010, 0, metadata!$H$23*(denatran!M737 + denatran!N737))</f>
        <v>0</v>
      </c>
      <c r="Y737" s="0" t="n">
        <f aca="false">IF(B737&lt;2010, 0, metadata!$H$24*(denatran!M737 + denatran!N737))</f>
        <v>0</v>
      </c>
      <c r="Z737" s="0" t="n">
        <f aca="false">IF(B737&lt;2010, 0, metadata!$H$25*(denatran!M737 + denatran!N737))</f>
        <v>0</v>
      </c>
      <c r="AA737" s="0" t="n">
        <f aca="false">IF(B737&lt;2010, 0, metadata!$H$26*(denatran!M737 + denatran!N737))</f>
        <v>0</v>
      </c>
      <c r="AB737" s="0" t="n">
        <f aca="false">IF(B737&lt;2010, 0, metadata!$H$27*(denatran!M737 + denatran!N737))</f>
        <v>0</v>
      </c>
    </row>
    <row r="738" customFormat="false" ht="12.8" hidden="false" customHeight="false" outlineLevel="0" collapsed="false">
      <c r="A738" s="0" t="str">
        <f aca="false">denatran!A738</f>
        <v>RIO DE JANEIRO</v>
      </c>
      <c r="B738" s="0" t="n">
        <f aca="false">denatran!B738</f>
        <v>2002</v>
      </c>
      <c r="C738" s="0" t="n">
        <f aca="false">metadata!$H$2*denatran!$D738</f>
        <v>559519.739550286</v>
      </c>
      <c r="D738" s="0" t="n">
        <f aca="false">IF(B738&gt;2006, 0, metadata!$H$3*denatran!D738)</f>
        <v>42587.1926943234</v>
      </c>
      <c r="E738" s="0" t="n">
        <f aca="false">IF(B738&lt;2003, 0, metadata!$H$4*denatran!D738)</f>
        <v>0</v>
      </c>
      <c r="F738" s="0" t="n">
        <f aca="false">IF(B738&lt;2003, 0, metadata!$H$5*denatran!D738)</f>
        <v>0</v>
      </c>
      <c r="G738" s="0" t="n">
        <f aca="false">IF(B738&lt;2003, 0, metadata!$H$6*(denatran!H738 + denatran!I738 + denatran!X738))</f>
        <v>0</v>
      </c>
      <c r="H738" s="0" t="n">
        <f aca="false">IF(B738&gt;2006, 0, metadata!$H$7*(denatran!H738 + denatran!I738 + denatran!X738))</f>
        <v>2349.02490488911</v>
      </c>
      <c r="I738" s="0" t="n">
        <f aca="false">IF(B738&lt;2003, 0, metadata!$H$8*(denatran!H738 + denatran!I738 + denatran!X738))</f>
        <v>0</v>
      </c>
      <c r="J738" s="0" t="n">
        <f aca="false">IF(B738&lt;2003, 0, metadata!$H$9*(denatran!H738 + denatran!I738 + denatran!X738))</f>
        <v>0</v>
      </c>
      <c r="K738" s="0" t="n">
        <f aca="false">metadata!$H$10*(denatran!H738 + denatran!I738 + denatran!X738)</f>
        <v>51636.8826437348</v>
      </c>
      <c r="L738" s="5" t="n">
        <f aca="false">metadata!$H$11*(denatran!G738 + denatran!F738)</f>
        <v>6796.17813527675</v>
      </c>
      <c r="M738" s="0" t="n">
        <f aca="false">metadata!$H$12*(denatran!G738 + denatran!F738)</f>
        <v>22487.1373624982</v>
      </c>
      <c r="N738" s="0" t="n">
        <f aca="false">metadata!$H$13*(denatran!G738 + denatran!F738)</f>
        <v>12821.3265893884</v>
      </c>
      <c r="O738" s="0" t="n">
        <f aca="false">metadata!$H$14*(denatran!G738 + denatran!F738)</f>
        <v>23650.5414269824</v>
      </c>
      <c r="P738" s="0" t="n">
        <f aca="false">metadata!$H$15*(denatran!G738 + denatran!F738)</f>
        <v>26262.8164858542</v>
      </c>
      <c r="Q738" s="0" t="n">
        <f aca="false">metadata!$H$16*(denatran!L738 + denatran!O738)</f>
        <v>26118.0478648895</v>
      </c>
      <c r="R738" s="0" t="n">
        <f aca="false">metadata!$H$17*(denatran!L738 + denatran!O738)</f>
        <v>6318.29823180165</v>
      </c>
      <c r="S738" s="0" t="n">
        <f aca="false">metadata!$H$18*(denatran!L738 + denatran!O738)</f>
        <v>11826.6539033088</v>
      </c>
      <c r="T738" s="0" t="n">
        <f aca="false">metadata!$H$19*(denatran!M738 + denatran!N738)</f>
        <v>127829.103862159</v>
      </c>
      <c r="U738" s="0" t="n">
        <f aca="false">metadata!$H$20*(denatran!M738 + denatran!N738)</f>
        <v>18261.300551737</v>
      </c>
      <c r="V738" s="0" t="n">
        <f aca="false">metadata!$H$21*(denatran!M738 + denatran!N738)</f>
        <v>6087.10018391232</v>
      </c>
      <c r="W738" s="0" t="n">
        <f aca="false">IF(B738&lt;2010, 0, metadata!$H$22*(denatran!M738 + denatran!N738))</f>
        <v>0</v>
      </c>
      <c r="X738" s="0" t="n">
        <f aca="false">IF(B738&lt;2010, 0, metadata!$H$23*(denatran!M738 + denatran!N738))</f>
        <v>0</v>
      </c>
      <c r="Y738" s="0" t="n">
        <f aca="false">IF(B738&lt;2010, 0, metadata!$H$24*(denatran!M738 + denatran!N738))</f>
        <v>0</v>
      </c>
      <c r="Z738" s="0" t="n">
        <f aca="false">IF(B738&lt;2010, 0, metadata!$H$25*(denatran!M738 + denatran!N738))</f>
        <v>0</v>
      </c>
      <c r="AA738" s="0" t="n">
        <f aca="false">IF(B738&lt;2010, 0, metadata!$H$26*(denatran!M738 + denatran!N738))</f>
        <v>0</v>
      </c>
      <c r="AB738" s="0" t="n">
        <f aca="false">IF(B738&lt;2010, 0, metadata!$H$27*(denatran!M738 + denatran!N738))</f>
        <v>0</v>
      </c>
    </row>
    <row r="739" customFormat="false" ht="12.8" hidden="false" customHeight="false" outlineLevel="0" collapsed="false">
      <c r="A739" s="0" t="str">
        <f aca="false">denatran!A739</f>
        <v>RIO DE JANEIRO</v>
      </c>
      <c r="B739" s="0" t="n">
        <f aca="false">denatran!B739</f>
        <v>2001</v>
      </c>
      <c r="C739" s="0" t="n">
        <f aca="false">metadata!$H$2*denatran!$D739</f>
        <v>529279.216347246</v>
      </c>
      <c r="D739" s="0" t="n">
        <f aca="false">IF(B739&gt;2006, 0, metadata!$H$3*denatran!D739)</f>
        <v>40285.4705247711</v>
      </c>
      <c r="E739" s="0" t="n">
        <f aca="false">IF(B739&lt;2003, 0, metadata!$H$4*denatran!D739)</f>
        <v>0</v>
      </c>
      <c r="F739" s="0" t="n">
        <f aca="false">IF(B739&lt;2003, 0, metadata!$H$5*denatran!D739)</f>
        <v>0</v>
      </c>
      <c r="G739" s="0" t="n">
        <f aca="false">IF(B739&lt;2003, 0, metadata!$H$6*(denatran!H739 + denatran!I739 + denatran!X739))</f>
        <v>0</v>
      </c>
      <c r="H739" s="0" t="n">
        <f aca="false">IF(B739&gt;2006, 0, metadata!$H$7*(denatran!H739 + denatran!I739 + denatran!X739))</f>
        <v>2181.74839080847</v>
      </c>
      <c r="I739" s="0" t="n">
        <f aca="false">IF(B739&lt;2003, 0, metadata!$H$8*(denatran!H739 + denatran!I739 + denatran!X739))</f>
        <v>0</v>
      </c>
      <c r="J739" s="0" t="n">
        <f aca="false">IF(B739&lt;2003, 0, metadata!$H$9*(denatran!H739 + denatran!I739 + denatran!X739))</f>
        <v>0</v>
      </c>
      <c r="K739" s="0" t="n">
        <f aca="false">metadata!$H$10*(denatran!H739 + denatran!I739 + denatran!X739)</f>
        <v>47959.7663608649</v>
      </c>
      <c r="L739" s="5" t="n">
        <f aca="false">metadata!$H$11*(denatran!G739 + denatran!F739)</f>
        <v>6514.85662734059</v>
      </c>
      <c r="M739" s="0" t="n">
        <f aca="false">metadata!$H$12*(denatran!G739 + denatran!F739)</f>
        <v>21556.3031103545</v>
      </c>
      <c r="N739" s="0" t="n">
        <f aca="false">metadata!$H$13*(denatran!G739 + denatran!F739)</f>
        <v>12290.5996340212</v>
      </c>
      <c r="O739" s="0" t="n">
        <f aca="false">metadata!$H$14*(denatran!G739 + denatran!F739)</f>
        <v>22671.5491396541</v>
      </c>
      <c r="P739" s="0" t="n">
        <f aca="false">metadata!$H$15*(denatran!G739 + denatran!F739)</f>
        <v>25175.6914886296</v>
      </c>
      <c r="Q739" s="0" t="n">
        <f aca="false">metadata!$H$16*(denatran!L739 + denatran!O739)</f>
        <v>24480.027376605</v>
      </c>
      <c r="R739" s="0" t="n">
        <f aca="false">metadata!$H$17*(denatran!L739 + denatran!O739)</f>
        <v>5922.03959837234</v>
      </c>
      <c r="S739" s="0" t="n">
        <f aca="false">metadata!$H$18*(denatran!L739 + denatran!O739)</f>
        <v>11084.9330250226</v>
      </c>
      <c r="T739" s="0" t="n">
        <f aca="false">metadata!$H$19*(denatran!M739 + denatran!N739)</f>
        <v>105866.873726692</v>
      </c>
      <c r="U739" s="0" t="n">
        <f aca="false">metadata!$H$20*(denatran!M739 + denatran!N739)</f>
        <v>15123.8391038131</v>
      </c>
      <c r="V739" s="0" t="n">
        <f aca="false">metadata!$H$21*(denatran!M739 + denatran!N739)</f>
        <v>5041.27970127104</v>
      </c>
      <c r="W739" s="0" t="n">
        <f aca="false">IF(B739&lt;2010, 0, metadata!$H$22*(denatran!M739 + denatran!N739))</f>
        <v>0</v>
      </c>
      <c r="X739" s="0" t="n">
        <f aca="false">IF(B739&lt;2010, 0, metadata!$H$23*(denatran!M739 + denatran!N739))</f>
        <v>0</v>
      </c>
      <c r="Y739" s="0" t="n">
        <f aca="false">IF(B739&lt;2010, 0, metadata!$H$24*(denatran!M739 + denatran!N739))</f>
        <v>0</v>
      </c>
      <c r="Z739" s="0" t="n">
        <f aca="false">IF(B739&lt;2010, 0, metadata!$H$25*(denatran!M739 + denatran!N739))</f>
        <v>0</v>
      </c>
      <c r="AA739" s="0" t="n">
        <f aca="false">IF(B739&lt;2010, 0, metadata!$H$26*(denatran!M739 + denatran!N739))</f>
        <v>0</v>
      </c>
      <c r="AB739" s="0" t="n">
        <f aca="false">IF(B739&lt;2010, 0, metadata!$H$27*(denatran!M739 + denatran!N739))</f>
        <v>0</v>
      </c>
    </row>
    <row r="740" customFormat="false" ht="12.8" hidden="false" customHeight="false" outlineLevel="0" collapsed="false">
      <c r="A740" s="0" t="str">
        <f aca="false">denatran!A740</f>
        <v>RIO DE JANEIRO</v>
      </c>
      <c r="B740" s="0" t="n">
        <f aca="false">denatran!B740</f>
        <v>2000</v>
      </c>
      <c r="C740" s="0" t="n">
        <f aca="false">metadata!$H$2*denatran!$D740</f>
        <v>498082.851957786</v>
      </c>
      <c r="D740" s="0" t="n">
        <f aca="false">IF(B740&gt;2006, 0, metadata!$H$3*denatran!D740)</f>
        <v>37910.9956176229</v>
      </c>
      <c r="E740" s="0" t="n">
        <f aca="false">IF(B740&lt;2003, 0, metadata!$H$4*denatran!D740)</f>
        <v>0</v>
      </c>
      <c r="F740" s="0" t="n">
        <f aca="false">IF(B740&lt;2003, 0, metadata!$H$5*denatran!D740)</f>
        <v>0</v>
      </c>
      <c r="G740" s="0" t="n">
        <f aca="false">IF(B740&lt;2003, 0, metadata!$H$6*(denatran!H740 + denatran!I740 + denatran!X740))</f>
        <v>0</v>
      </c>
      <c r="H740" s="0" t="n">
        <f aca="false">IF(B740&gt;2006, 0, metadata!$H$7*(denatran!H740 + denatran!I740 + denatran!X740))</f>
        <v>2022.97072611823</v>
      </c>
      <c r="I740" s="0" t="n">
        <f aca="false">IF(B740&lt;2003, 0, metadata!$H$8*(denatran!H740 + denatran!I740 + denatran!X740))</f>
        <v>0</v>
      </c>
      <c r="J740" s="0" t="n">
        <f aca="false">IF(B740&lt;2003, 0, metadata!$H$9*(denatran!H740 + denatran!I740 + denatran!X740))</f>
        <v>0</v>
      </c>
      <c r="K740" s="0" t="n">
        <f aca="false">metadata!$H$10*(denatran!H740 + denatran!I740 + denatran!X740)</f>
        <v>44469.4740182882</v>
      </c>
      <c r="L740" s="5" t="n">
        <f aca="false">metadata!$H$11*(denatran!G740 + denatran!F740)</f>
        <v>6240.84696747104</v>
      </c>
      <c r="M740" s="0" t="n">
        <f aca="false">metadata!$H$12*(denatran!G740 + denatran!F740)</f>
        <v>20649.6622399285</v>
      </c>
      <c r="N740" s="0" t="n">
        <f aca="false">metadata!$H$13*(denatran!G740 + denatran!F740)</f>
        <v>11773.666842104</v>
      </c>
      <c r="O740" s="0" t="n">
        <f aca="false">metadata!$H$14*(denatran!G740 + denatran!F740)</f>
        <v>21718.0019130886</v>
      </c>
      <c r="P740" s="0" t="n">
        <f aca="false">metadata!$H$15*(denatran!G740 + denatran!F740)</f>
        <v>24116.8220374078</v>
      </c>
      <c r="Q740" s="0" t="n">
        <f aca="false">metadata!$H$16*(denatran!L740 + denatran!O740)</f>
        <v>22394.1475401189</v>
      </c>
      <c r="R740" s="0" t="n">
        <f aca="false">metadata!$H$17*(denatran!L740 + denatran!O740)</f>
        <v>5417.43791639374</v>
      </c>
      <c r="S740" s="0" t="n">
        <f aca="false">metadata!$H$18*(denatran!L740 + denatran!O740)</f>
        <v>10140.4145434873</v>
      </c>
      <c r="T740" s="0" t="n">
        <f aca="false">metadata!$H$19*(denatran!M740 + denatran!N740)</f>
        <v>92134.8565008733</v>
      </c>
      <c r="U740" s="0" t="n">
        <f aca="false">metadata!$H$20*(denatran!M740 + denatran!N740)</f>
        <v>13162.1223572676</v>
      </c>
      <c r="V740" s="0" t="n">
        <f aca="false">metadata!$H$21*(denatran!M740 + denatran!N740)</f>
        <v>4387.3741190892</v>
      </c>
      <c r="W740" s="0" t="n">
        <f aca="false">IF(B740&lt;2010, 0, metadata!$H$22*(denatran!M740 + denatran!N740))</f>
        <v>0</v>
      </c>
      <c r="X740" s="0" t="n">
        <f aca="false">IF(B740&lt;2010, 0, metadata!$H$23*(denatran!M740 + denatran!N740))</f>
        <v>0</v>
      </c>
      <c r="Y740" s="0" t="n">
        <f aca="false">IF(B740&lt;2010, 0, metadata!$H$24*(denatran!M740 + denatran!N740))</f>
        <v>0</v>
      </c>
      <c r="Z740" s="0" t="n">
        <f aca="false">IF(B740&lt;2010, 0, metadata!$H$25*(denatran!M740 + denatran!N740))</f>
        <v>0</v>
      </c>
      <c r="AA740" s="0" t="n">
        <f aca="false">IF(B740&lt;2010, 0, metadata!$H$26*(denatran!M740 + denatran!N740))</f>
        <v>0</v>
      </c>
      <c r="AB740" s="0" t="n">
        <f aca="false">IF(B740&lt;2010, 0, metadata!$H$27*(denatran!M740 + denatran!N740))</f>
        <v>0</v>
      </c>
    </row>
    <row r="741" customFormat="false" ht="12.8" hidden="false" customHeight="false" outlineLevel="0" collapsed="false">
      <c r="A741" s="0" t="str">
        <f aca="false">denatran!A741</f>
        <v>RIO DE JANEIRO</v>
      </c>
      <c r="B741" s="0" t="n">
        <f aca="false">denatran!B741</f>
        <v>1999</v>
      </c>
      <c r="C741" s="0" t="n">
        <f aca="false">metadata!$H$2*denatran!$D741</f>
        <v>463568.129923594</v>
      </c>
      <c r="D741" s="0" t="n">
        <f aca="false">IF(B741&gt;2006, 0, metadata!$H$3*denatran!D741)</f>
        <v>35283.9477868483</v>
      </c>
      <c r="E741" s="0" t="n">
        <f aca="false">IF(B741&lt;2003, 0, metadata!$H$4*denatran!D741)</f>
        <v>0</v>
      </c>
      <c r="F741" s="0" t="n">
        <f aca="false">IF(B741&lt;2003, 0, metadata!$H$5*denatran!D741)</f>
        <v>0</v>
      </c>
      <c r="G741" s="0" t="n">
        <f aca="false">IF(B741&lt;2003, 0, metadata!$H$6*(denatran!H741 + denatran!I741 + denatran!X741))</f>
        <v>0</v>
      </c>
      <c r="H741" s="0" t="n">
        <f aca="false">IF(B741&gt;2006, 0, metadata!$H$7*(denatran!H741 + denatran!I741 + denatran!X741))</f>
        <v>1639.17736192056</v>
      </c>
      <c r="I741" s="0" t="n">
        <f aca="false">IF(B741&lt;2003, 0, metadata!$H$8*(denatran!H741 + denatran!I741 + denatran!X741))</f>
        <v>0</v>
      </c>
      <c r="J741" s="0" t="n">
        <f aca="false">IF(B741&lt;2003, 0, metadata!$H$9*(denatran!H741 + denatran!I741 + denatran!X741))</f>
        <v>0</v>
      </c>
      <c r="K741" s="0" t="n">
        <f aca="false">metadata!$H$10*(denatran!H741 + denatran!I741 + denatran!X741)</f>
        <v>36032.8274483555</v>
      </c>
      <c r="L741" s="5" t="n">
        <f aca="false">metadata!$H$11*(denatran!G741 + denatran!F741)</f>
        <v>5854.72230391362</v>
      </c>
      <c r="M741" s="0" t="n">
        <f aca="false">metadata!$H$12*(denatran!G741 + denatran!F741)</f>
        <v>19372.0561831663</v>
      </c>
      <c r="N741" s="0" t="n">
        <f aca="false">metadata!$H$13*(denatran!G741 + denatran!F741)</f>
        <v>11045.2235439523</v>
      </c>
      <c r="O741" s="0" t="n">
        <f aca="false">metadata!$H$14*(denatran!G741 + denatran!F741)</f>
        <v>20374.2970881602</v>
      </c>
      <c r="P741" s="0" t="n">
        <f aca="false">metadata!$H$15*(denatran!G741 + denatran!F741)</f>
        <v>22624.7008808075</v>
      </c>
      <c r="Q741" s="0" t="n">
        <f aca="false">metadata!$H$16*(denatran!L741 + denatran!O741)</f>
        <v>21178.6136042883</v>
      </c>
      <c r="R741" s="0" t="n">
        <f aca="false">metadata!$H$17*(denatran!L741 + denatran!O741)</f>
        <v>5123.38431954058</v>
      </c>
      <c r="S741" s="0" t="n">
        <f aca="false">metadata!$H$18*(denatran!L741 + denatran!O741)</f>
        <v>9590.00207617109</v>
      </c>
      <c r="T741" s="0" t="n">
        <f aca="false">metadata!$H$19*(denatran!M741 + denatran!N741)</f>
        <v>73099.8294352805</v>
      </c>
      <c r="U741" s="0" t="n">
        <f aca="false">metadata!$H$20*(denatran!M741 + denatran!N741)</f>
        <v>10442.8327764686</v>
      </c>
      <c r="V741" s="0" t="n">
        <f aca="false">metadata!$H$21*(denatran!M741 + denatran!N741)</f>
        <v>3480.94425882288</v>
      </c>
      <c r="W741" s="0" t="n">
        <f aca="false">IF(B741&lt;2010, 0, metadata!$H$22*(denatran!M741 + denatran!N741))</f>
        <v>0</v>
      </c>
      <c r="X741" s="0" t="n">
        <f aca="false">IF(B741&lt;2010, 0, metadata!$H$23*(denatran!M741 + denatran!N741))</f>
        <v>0</v>
      </c>
      <c r="Y741" s="0" t="n">
        <f aca="false">IF(B741&lt;2010, 0, metadata!$H$24*(denatran!M741 + denatran!N741))</f>
        <v>0</v>
      </c>
      <c r="Z741" s="0" t="n">
        <f aca="false">IF(B741&lt;2010, 0, metadata!$H$25*(denatran!M741 + denatran!N741))</f>
        <v>0</v>
      </c>
      <c r="AA741" s="0" t="n">
        <f aca="false">IF(B741&lt;2010, 0, metadata!$H$26*(denatran!M741 + denatran!N741))</f>
        <v>0</v>
      </c>
      <c r="AB741" s="0" t="n">
        <f aca="false">IF(B741&lt;2010, 0, metadata!$H$27*(denatran!M741 + denatran!N741))</f>
        <v>0</v>
      </c>
    </row>
    <row r="742" customFormat="false" ht="12.8" hidden="false" customHeight="false" outlineLevel="0" collapsed="false">
      <c r="A742" s="0" t="str">
        <f aca="false">denatran!A742</f>
        <v>RIO DE JANEIRO</v>
      </c>
      <c r="B742" s="0" t="n">
        <f aca="false">denatran!B742</f>
        <v>1998</v>
      </c>
      <c r="C742" s="0" t="n">
        <f aca="false">metadata!$H$2*denatran!$D742</f>
        <v>425587.637135265</v>
      </c>
      <c r="D742" s="0" t="n">
        <f aca="false">IF(B742&gt;2006, 0, metadata!$H$3*denatran!D742)</f>
        <v>32393.1068554774</v>
      </c>
      <c r="E742" s="0" t="n">
        <f aca="false">IF(B742&lt;2003, 0, metadata!$H$4*denatran!D742)</f>
        <v>0</v>
      </c>
      <c r="F742" s="0" t="n">
        <f aca="false">IF(B742&lt;2003, 0, metadata!$H$5*denatran!D742)</f>
        <v>0</v>
      </c>
      <c r="G742" s="0" t="n">
        <f aca="false">IF(B742&lt;2003, 0, metadata!$H$6*(denatran!H742 + denatran!I742 + denatran!X742))</f>
        <v>0</v>
      </c>
      <c r="H742" s="0" t="n">
        <f aca="false">IF(B742&gt;2006, 0, metadata!$H$7*(denatran!H742 + denatran!I742 + denatran!X742))</f>
        <v>1117.93498024378</v>
      </c>
      <c r="I742" s="0" t="n">
        <f aca="false">IF(B742&lt;2003, 0, metadata!$H$8*(denatran!H742 + denatran!I742 + denatran!X742))</f>
        <v>0</v>
      </c>
      <c r="J742" s="0" t="n">
        <f aca="false">IF(B742&lt;2003, 0, metadata!$H$9*(denatran!H742 + denatran!I742 + denatran!X742))</f>
        <v>0</v>
      </c>
      <c r="K742" s="0" t="n">
        <f aca="false">metadata!$H$10*(denatran!H742 + denatran!I742 + denatran!X742)</f>
        <v>24574.740462745</v>
      </c>
      <c r="L742" s="5" t="n">
        <f aca="false">metadata!$H$11*(denatran!G742 + denatran!F742)</f>
        <v>5362.90820012079</v>
      </c>
      <c r="M742" s="0" t="n">
        <f aca="false">metadata!$H$12*(denatran!G742 + denatran!F742)</f>
        <v>17744.7457906683</v>
      </c>
      <c r="N742" s="0" t="n">
        <f aca="false">metadata!$H$13*(denatran!G742 + denatran!F742)</f>
        <v>10117.391883204</v>
      </c>
      <c r="O742" s="0" t="n">
        <f aca="false">metadata!$H$14*(denatran!G742 + denatran!F742)</f>
        <v>18662.7954758422</v>
      </c>
      <c r="P742" s="0" t="n">
        <f aca="false">metadata!$H$15*(denatran!G742 + denatran!F742)</f>
        <v>20724.1586501646</v>
      </c>
      <c r="Q742" s="0" t="n">
        <f aca="false">metadata!$H$16*(denatran!L742 + denatran!O742)</f>
        <v>18058.3497923113</v>
      </c>
      <c r="R742" s="0" t="n">
        <f aca="false">metadata!$H$17*(denatran!L742 + denatran!O742)</f>
        <v>4368.55159130781</v>
      </c>
      <c r="S742" s="0" t="n">
        <f aca="false">metadata!$H$18*(denatran!L742 + denatran!O742)</f>
        <v>8177.09861638081</v>
      </c>
      <c r="T742" s="0" t="n">
        <f aca="false">metadata!$H$19*(denatran!M742 + denatran!N742)</f>
        <v>60281.5372798712</v>
      </c>
      <c r="U742" s="0" t="n">
        <f aca="false">metadata!$H$20*(denatran!M742 + denatran!N742)</f>
        <v>8611.64818283873</v>
      </c>
      <c r="V742" s="0" t="n">
        <f aca="false">metadata!$H$21*(denatran!M742 + denatran!N742)</f>
        <v>2870.54939427958</v>
      </c>
      <c r="W742" s="0" t="n">
        <f aca="false">IF(B742&lt;2010, 0, metadata!$H$22*(denatran!M742 + denatran!N742))</f>
        <v>0</v>
      </c>
      <c r="X742" s="0" t="n">
        <f aca="false">IF(B742&lt;2010, 0, metadata!$H$23*(denatran!M742 + denatran!N742))</f>
        <v>0</v>
      </c>
      <c r="Y742" s="0" t="n">
        <f aca="false">IF(B742&lt;2010, 0, metadata!$H$24*(denatran!M742 + denatran!N742))</f>
        <v>0</v>
      </c>
      <c r="Z742" s="0" t="n">
        <f aca="false">IF(B742&lt;2010, 0, metadata!$H$25*(denatran!M742 + denatran!N742))</f>
        <v>0</v>
      </c>
      <c r="AA742" s="0" t="n">
        <f aca="false">IF(B742&lt;2010, 0, metadata!$H$26*(denatran!M742 + denatran!N742))</f>
        <v>0</v>
      </c>
      <c r="AB742" s="0" t="n">
        <f aca="false">IF(B742&lt;2010, 0, metadata!$H$27*(denatran!M742 + denatran!N742))</f>
        <v>0</v>
      </c>
    </row>
    <row r="743" customFormat="false" ht="12.8" hidden="false" customHeight="false" outlineLevel="0" collapsed="false">
      <c r="A743" s="0" t="str">
        <f aca="false">denatran!A743</f>
        <v>RIO DE JANEIRO</v>
      </c>
      <c r="B743" s="0" t="n">
        <f aca="false">denatran!B743</f>
        <v>1997</v>
      </c>
      <c r="C743" s="0" t="n">
        <f aca="false">metadata!$H$2*denatran!$D743</f>
        <v>396096.481318165</v>
      </c>
      <c r="D743" s="0" t="n">
        <f aca="false">IF(B743&gt;2006, 0, metadata!$H$3*denatran!D743)</f>
        <v>30148.4219109023</v>
      </c>
      <c r="E743" s="0" t="n">
        <f aca="false">IF(B743&lt;2003, 0, metadata!$H$4*denatran!D743)</f>
        <v>0</v>
      </c>
      <c r="F743" s="0" t="n">
        <f aca="false">IF(B743&lt;2003, 0, metadata!$H$5*denatran!D743)</f>
        <v>0</v>
      </c>
      <c r="G743" s="0" t="n">
        <f aca="false">IF(B743&lt;2003, 0, metadata!$H$6*(denatran!H743 + denatran!I743 + denatran!X743))</f>
        <v>0</v>
      </c>
      <c r="H743" s="0" t="n">
        <f aca="false">IF(B743&gt;2006, 0, metadata!$H$7*(denatran!H743 + denatran!I743 + denatran!X743))</f>
        <v>1040.46751686143</v>
      </c>
      <c r="I743" s="0" t="n">
        <f aca="false">IF(B743&lt;2003, 0, metadata!$H$8*(denatran!H743 + denatran!I743 + denatran!X743))</f>
        <v>0</v>
      </c>
      <c r="J743" s="0" t="n">
        <f aca="false">IF(B743&lt;2003, 0, metadata!$H$9*(denatran!H743 + denatran!I743 + denatran!X743))</f>
        <v>0</v>
      </c>
      <c r="K743" s="0" t="n">
        <f aca="false">metadata!$H$10*(denatran!H743 + denatran!I743 + denatran!X743)</f>
        <v>22871.8303288182</v>
      </c>
      <c r="L743" s="5" t="n">
        <f aca="false">metadata!$H$11*(denatran!G743 + denatran!F743)</f>
        <v>4991.28471399896</v>
      </c>
      <c r="M743" s="0" t="n">
        <f aca="false">metadata!$H$12*(denatran!G743 + denatran!F743)</f>
        <v>16515.1211084995</v>
      </c>
      <c r="N743" s="0" t="n">
        <f aca="false">metadata!$H$13*(denatran!G743 + denatran!F743)</f>
        <v>9416.30577436249</v>
      </c>
      <c r="O743" s="0" t="n">
        <f aca="false">metadata!$H$14*(denatran!G743 + denatran!F743)</f>
        <v>17369.5544102288</v>
      </c>
      <c r="P743" s="0" t="n">
        <f aca="false">metadata!$H$15*(denatran!G743 + denatran!F743)</f>
        <v>19288.0751303418</v>
      </c>
      <c r="Q743" s="0" t="n">
        <f aca="false">metadata!$H$16*(denatran!L743 + denatran!O743)</f>
        <v>16806.9938762666</v>
      </c>
      <c r="R743" s="0" t="n">
        <f aca="false">metadata!$H$17*(denatran!L743 + denatran!O743)</f>
        <v>4065.83218775205</v>
      </c>
      <c r="S743" s="0" t="n">
        <f aca="false">metadata!$H$18*(denatran!L743 + denatran!O743)</f>
        <v>7610.46540529714</v>
      </c>
      <c r="T743" s="0" t="n">
        <f aca="false">metadata!$H$19*(denatran!M743 + denatran!N743)</f>
        <v>56104.3195844005</v>
      </c>
      <c r="U743" s="0" t="n">
        <f aca="false">metadata!$H$20*(denatran!M743 + denatran!N743)</f>
        <v>8014.90279777149</v>
      </c>
      <c r="V743" s="0" t="n">
        <f aca="false">metadata!$H$21*(denatran!M743 + denatran!N743)</f>
        <v>2671.63426592383</v>
      </c>
      <c r="W743" s="0" t="n">
        <f aca="false">IF(B743&lt;2010, 0, metadata!$H$22*(denatran!M743 + denatran!N743))</f>
        <v>0</v>
      </c>
      <c r="X743" s="0" t="n">
        <f aca="false">IF(B743&lt;2010, 0, metadata!$H$23*(denatran!M743 + denatran!N743))</f>
        <v>0</v>
      </c>
      <c r="Y743" s="0" t="n">
        <f aca="false">IF(B743&lt;2010, 0, metadata!$H$24*(denatran!M743 + denatran!N743))</f>
        <v>0</v>
      </c>
      <c r="Z743" s="0" t="n">
        <f aca="false">IF(B743&lt;2010, 0, metadata!$H$25*(denatran!M743 + denatran!N743))</f>
        <v>0</v>
      </c>
      <c r="AA743" s="0" t="n">
        <f aca="false">IF(B743&lt;2010, 0, metadata!$H$26*(denatran!M743 + denatran!N743))</f>
        <v>0</v>
      </c>
      <c r="AB743" s="0" t="n">
        <f aca="false">IF(B743&lt;2010, 0, metadata!$H$27*(denatran!M743 + denatran!N743))</f>
        <v>0</v>
      </c>
    </row>
    <row r="744" customFormat="false" ht="12.8" hidden="false" customHeight="false" outlineLevel="0" collapsed="false">
      <c r="A744" s="0" t="str">
        <f aca="false">denatran!A744</f>
        <v>RIO DE JANEIRO</v>
      </c>
      <c r="B744" s="0" t="n">
        <f aca="false">denatran!B744</f>
        <v>1996</v>
      </c>
      <c r="C744" s="0" t="n">
        <f aca="false">metadata!$H$2*denatran!$D744</f>
        <v>368648.919335893</v>
      </c>
      <c r="D744" s="0" t="n">
        <f aca="false">IF(B744&gt;2006, 0, metadata!$H$3*denatran!D744)</f>
        <v>28059.2827286673</v>
      </c>
      <c r="E744" s="0" t="n">
        <f aca="false">IF(B744&lt;2003, 0, metadata!$H$4*denatran!D744)</f>
        <v>0</v>
      </c>
      <c r="F744" s="0" t="n">
        <f aca="false">IF(B744&lt;2003, 0, metadata!$H$5*denatran!D744)</f>
        <v>0</v>
      </c>
      <c r="G744" s="0" t="n">
        <f aca="false">IF(B744&lt;2003, 0, metadata!$H$6*(denatran!H744 + denatran!I744 + denatran!X744))</f>
        <v>0</v>
      </c>
      <c r="H744" s="0" t="n">
        <f aca="false">IF(B744&gt;2006, 0, metadata!$H$7*(denatran!H744 + denatran!I744 + denatran!X744))</f>
        <v>968.368172366993</v>
      </c>
      <c r="I744" s="0" t="n">
        <f aca="false">IF(B744&lt;2003, 0, metadata!$H$8*(denatran!H744 + denatran!I744 + denatran!X744))</f>
        <v>0</v>
      </c>
      <c r="J744" s="0" t="n">
        <f aca="false">IF(B744&lt;2003, 0, metadata!$H$9*(denatran!H744 + denatran!I744 + denatran!X744))</f>
        <v>0</v>
      </c>
      <c r="K744" s="0" t="n">
        <f aca="false">metadata!$H$10*(denatran!H744 + denatran!I744 + denatran!X744)</f>
        <v>21286.9235947087</v>
      </c>
      <c r="L744" s="5" t="n">
        <f aca="false">metadata!$H$11*(denatran!G744 + denatran!F744)</f>
        <v>4645.41293017817</v>
      </c>
      <c r="M744" s="0" t="n">
        <f aca="false">metadata!$H$12*(denatran!G744 + denatran!F744)</f>
        <v>15370.7034434859</v>
      </c>
      <c r="N744" s="0" t="n">
        <f aca="false">metadata!$H$13*(denatran!G744 + denatran!F744)</f>
        <v>8763.80152709998</v>
      </c>
      <c r="O744" s="0" t="n">
        <f aca="false">metadata!$H$14*(denatran!G744 + denatran!F744)</f>
        <v>16165.928668105</v>
      </c>
      <c r="P744" s="0" t="n">
        <f aca="false">metadata!$H$15*(denatran!G744 + denatran!F744)</f>
        <v>17951.5052221796</v>
      </c>
      <c r="Q744" s="0" t="n">
        <f aca="false">metadata!$H$16*(denatran!L744 + denatran!O744)</f>
        <v>15642.3508463176</v>
      </c>
      <c r="R744" s="0" t="n">
        <f aca="false">metadata!$H$17*(denatran!L744 + denatran!O744)</f>
        <v>3784.08976830046</v>
      </c>
      <c r="S744" s="0" t="n">
        <f aca="false">metadata!$H$18*(denatran!L744 + denatran!O744)</f>
        <v>7083.09712312842</v>
      </c>
      <c r="T744" s="0" t="n">
        <f aca="false">metadata!$H$19*(denatran!M744 + denatran!N744)</f>
        <v>52216.5627829734</v>
      </c>
      <c r="U744" s="0" t="n">
        <f aca="false">metadata!$H$20*(denatran!M744 + denatran!N744)</f>
        <v>7459.5089689962</v>
      </c>
      <c r="V744" s="0" t="n">
        <f aca="false">metadata!$H$21*(denatran!M744 + denatran!N744)</f>
        <v>2486.5029896654</v>
      </c>
      <c r="W744" s="0" t="n">
        <f aca="false">IF(B744&lt;2010, 0, metadata!$H$22*(denatran!M744 + denatran!N744))</f>
        <v>0</v>
      </c>
      <c r="X744" s="0" t="n">
        <f aca="false">IF(B744&lt;2010, 0, metadata!$H$23*(denatran!M744 + denatran!N744))</f>
        <v>0</v>
      </c>
      <c r="Y744" s="0" t="n">
        <f aca="false">IF(B744&lt;2010, 0, metadata!$H$24*(denatran!M744 + denatran!N744))</f>
        <v>0</v>
      </c>
      <c r="Z744" s="0" t="n">
        <f aca="false">IF(B744&lt;2010, 0, metadata!$H$25*(denatran!M744 + denatran!N744))</f>
        <v>0</v>
      </c>
      <c r="AA744" s="0" t="n">
        <f aca="false">IF(B744&lt;2010, 0, metadata!$H$26*(denatran!M744 + denatran!N744))</f>
        <v>0</v>
      </c>
      <c r="AB744" s="0" t="n">
        <f aca="false">IF(B744&lt;2010, 0, metadata!$H$27*(denatran!M744 + denatran!N744))</f>
        <v>0</v>
      </c>
    </row>
    <row r="745" customFormat="false" ht="12.8" hidden="false" customHeight="false" outlineLevel="0" collapsed="false">
      <c r="A745" s="0" t="str">
        <f aca="false">denatran!A745</f>
        <v>RIO DE JANEIRO</v>
      </c>
      <c r="B745" s="0" t="n">
        <f aca="false">denatran!B745</f>
        <v>1995</v>
      </c>
      <c r="C745" s="0" t="n">
        <f aca="false">metadata!$H$2*denatran!$D745</f>
        <v>343103.340063146</v>
      </c>
      <c r="D745" s="0" t="n">
        <f aca="false">IF(B745&gt;2006, 0, metadata!$H$3*denatran!D745)</f>
        <v>26114.9107430587</v>
      </c>
      <c r="E745" s="0" t="n">
        <f aca="false">IF(B745&lt;2003, 0, metadata!$H$4*denatran!D745)</f>
        <v>0</v>
      </c>
      <c r="F745" s="0" t="n">
        <f aca="false">IF(B745&lt;2003, 0, metadata!$H$5*denatran!D745)</f>
        <v>0</v>
      </c>
      <c r="G745" s="0" t="n">
        <f aca="false">IF(B745&lt;2003, 0, metadata!$H$6*(denatran!H745 + denatran!I745 + denatran!X745))</f>
        <v>0</v>
      </c>
      <c r="H745" s="0" t="n">
        <f aca="false">IF(B745&gt;2006, 0, metadata!$H$7*(denatran!H745 + denatran!I745 + denatran!X745))</f>
        <v>901.264962198982</v>
      </c>
      <c r="I745" s="0" t="n">
        <f aca="false">IF(B745&lt;2003, 0, metadata!$H$8*(denatran!H745 + denatran!I745 + denatran!X745))</f>
        <v>0</v>
      </c>
      <c r="J745" s="0" t="n">
        <f aca="false">IF(B745&lt;2003, 0, metadata!$H$9*(denatran!H745 + denatran!I745 + denatran!X745))</f>
        <v>0</v>
      </c>
      <c r="K745" s="0" t="n">
        <f aca="false">metadata!$H$10*(denatran!H745 + denatran!I745 + denatran!X745)</f>
        <v>19811.8431980507</v>
      </c>
      <c r="L745" s="5" t="n">
        <f aca="false">metadata!$H$11*(denatran!G745 + denatran!F745)</f>
        <v>4323.50838078659</v>
      </c>
      <c r="M745" s="0" t="n">
        <f aca="false">metadata!$H$12*(denatran!G745 + denatran!F745)</f>
        <v>14305.5883632605</v>
      </c>
      <c r="N745" s="0" t="n">
        <f aca="false">metadata!$H$13*(denatran!G745 + denatran!F745)</f>
        <v>8156.51265441194</v>
      </c>
      <c r="O745" s="0" t="n">
        <f aca="false">metadata!$H$14*(denatran!G745 + denatran!F745)</f>
        <v>15045.7083428899</v>
      </c>
      <c r="P745" s="0" t="n">
        <f aca="false">metadata!$H$15*(denatran!G745 + denatran!F745)</f>
        <v>16707.5531158112</v>
      </c>
      <c r="Q745" s="0" t="n">
        <f aca="false">metadata!$H$16*(denatran!L745 + denatran!O745)</f>
        <v>14558.4119206954</v>
      </c>
      <c r="R745" s="0" t="n">
        <f aca="false">metadata!$H$17*(denatran!L745 + denatran!O745)</f>
        <v>3521.87072985744</v>
      </c>
      <c r="S745" s="0" t="n">
        <f aca="false">metadata!$H$18*(denatran!L745 + denatran!O745)</f>
        <v>6592.2729010436</v>
      </c>
      <c r="T745" s="0" t="n">
        <f aca="false">metadata!$H$19*(denatran!M745 + denatran!N745)</f>
        <v>48598.2086417872</v>
      </c>
      <c r="U745" s="0" t="n">
        <f aca="false">metadata!$H$20*(denatran!M745 + denatran!N745)</f>
        <v>6942.60123454103</v>
      </c>
      <c r="V745" s="0" t="n">
        <f aca="false">metadata!$H$21*(denatran!M745 + denatran!N745)</f>
        <v>2314.20041151368</v>
      </c>
      <c r="W745" s="0" t="n">
        <f aca="false">IF(B745&lt;2010, 0, metadata!$H$22*(denatran!M745 + denatran!N745))</f>
        <v>0</v>
      </c>
      <c r="X745" s="0" t="n">
        <f aca="false">IF(B745&lt;2010, 0, metadata!$H$23*(denatran!M745 + denatran!N745))</f>
        <v>0</v>
      </c>
      <c r="Y745" s="0" t="n">
        <f aca="false">IF(B745&lt;2010, 0, metadata!$H$24*(denatran!M745 + denatran!N745))</f>
        <v>0</v>
      </c>
      <c r="Z745" s="0" t="n">
        <f aca="false">IF(B745&lt;2010, 0, metadata!$H$25*(denatran!M745 + denatran!N745))</f>
        <v>0</v>
      </c>
      <c r="AA745" s="0" t="n">
        <f aca="false">IF(B745&lt;2010, 0, metadata!$H$26*(denatran!M745 + denatran!N745))</f>
        <v>0</v>
      </c>
      <c r="AB745" s="0" t="n">
        <f aca="false">IF(B745&lt;2010, 0, metadata!$H$27*(denatran!M745 + denatran!N745))</f>
        <v>0</v>
      </c>
    </row>
    <row r="746" customFormat="false" ht="12.8" hidden="false" customHeight="false" outlineLevel="0" collapsed="false">
      <c r="A746" s="0" t="str">
        <f aca="false">denatran!A746</f>
        <v>RIO DE JANEIRO</v>
      </c>
      <c r="B746" s="0" t="n">
        <f aca="false">denatran!B746</f>
        <v>1994</v>
      </c>
      <c r="C746" s="0" t="n">
        <f aca="false">metadata!$H$2*denatran!$D746</f>
        <v>319327.94533768</v>
      </c>
      <c r="D746" s="0" t="n">
        <f aca="false">IF(B746&gt;2006, 0, metadata!$H$3*denatran!D746)</f>
        <v>24305.274290606</v>
      </c>
      <c r="E746" s="0" t="n">
        <f aca="false">IF(B746&lt;2003, 0, metadata!$H$4*denatran!D746)</f>
        <v>0</v>
      </c>
      <c r="F746" s="0" t="n">
        <f aca="false">IF(B746&lt;2003, 0, metadata!$H$5*denatran!D746)</f>
        <v>0</v>
      </c>
      <c r="G746" s="0" t="n">
        <f aca="false">IF(B746&lt;2003, 0, metadata!$H$6*(denatran!H746 + denatran!I746 + denatran!X746))</f>
        <v>0</v>
      </c>
      <c r="H746" s="0" t="n">
        <f aca="false">IF(B746&gt;2006, 0, metadata!$H$7*(denatran!H746 + denatran!I746 + denatran!X746))</f>
        <v>838.811678518999</v>
      </c>
      <c r="I746" s="0" t="n">
        <f aca="false">IF(B746&lt;2003, 0, metadata!$H$8*(denatran!H746 + denatran!I746 + denatran!X746))</f>
        <v>0</v>
      </c>
      <c r="J746" s="0" t="n">
        <f aca="false">IF(B746&lt;2003, 0, metadata!$H$9*(denatran!H746 + denatran!I746 + denatran!X746))</f>
        <v>0</v>
      </c>
      <c r="K746" s="0" t="n">
        <f aca="false">metadata!$H$10*(denatran!H746 + denatran!I746 + denatran!X746)</f>
        <v>18438.9787071774</v>
      </c>
      <c r="L746" s="5" t="n">
        <f aca="false">metadata!$H$11*(denatran!G746 + denatran!F746)</f>
        <v>4023.91025290726</v>
      </c>
      <c r="M746" s="0" t="n">
        <f aca="false">metadata!$H$12*(denatran!G746 + denatran!F746)</f>
        <v>13314.2805839367</v>
      </c>
      <c r="N746" s="0" t="n">
        <f aca="false">metadata!$H$13*(denatran!G746 + denatran!F746)</f>
        <v>7591.3059504894</v>
      </c>
      <c r="O746" s="0" t="n">
        <f aca="false">metadata!$H$14*(denatran!G746 + denatran!F746)</f>
        <v>14003.1138443618</v>
      </c>
      <c r="P746" s="0" t="n">
        <f aca="false">metadata!$H$15*(denatran!G746 + denatran!F746)</f>
        <v>15549.8008474946</v>
      </c>
      <c r="Q746" s="0" t="n">
        <f aca="false">metadata!$H$16*(denatran!L746 + denatran!O746)</f>
        <v>13549.5846970177</v>
      </c>
      <c r="R746" s="0" t="n">
        <f aca="false">metadata!$H$17*(denatran!L746 + denatran!O746)</f>
        <v>3277.82219696057</v>
      </c>
      <c r="S746" s="0" t="n">
        <f aca="false">metadata!$H$18*(denatran!L746 + denatran!O746)</f>
        <v>6135.46041320404</v>
      </c>
      <c r="T746" s="0" t="n">
        <f aca="false">metadata!$H$19*(denatran!M746 + denatran!N746)</f>
        <v>45230.5888652021</v>
      </c>
      <c r="U746" s="0" t="n">
        <f aca="false">metadata!$H$20*(denatran!M746 + denatran!N746)</f>
        <v>6461.51269502887</v>
      </c>
      <c r="V746" s="0" t="n">
        <f aca="false">metadata!$H$21*(denatran!M746 + denatran!N746)</f>
        <v>2153.83756500962</v>
      </c>
      <c r="W746" s="0" t="n">
        <f aca="false">IF(B746&lt;2010, 0, metadata!$H$22*(denatran!M746 + denatran!N746))</f>
        <v>0</v>
      </c>
      <c r="X746" s="0" t="n">
        <f aca="false">IF(B746&lt;2010, 0, metadata!$H$23*(denatran!M746 + denatran!N746))</f>
        <v>0</v>
      </c>
      <c r="Y746" s="0" t="n">
        <f aca="false">IF(B746&lt;2010, 0, metadata!$H$24*(denatran!M746 + denatran!N746))</f>
        <v>0</v>
      </c>
      <c r="Z746" s="0" t="n">
        <f aca="false">IF(B746&lt;2010, 0, metadata!$H$25*(denatran!M746 + denatran!N746))</f>
        <v>0</v>
      </c>
      <c r="AA746" s="0" t="n">
        <f aca="false">IF(B746&lt;2010, 0, metadata!$H$26*(denatran!M746 + denatran!N746))</f>
        <v>0</v>
      </c>
      <c r="AB746" s="0" t="n">
        <f aca="false">IF(B746&lt;2010, 0, metadata!$H$27*(denatran!M746 + denatran!N746))</f>
        <v>0</v>
      </c>
    </row>
    <row r="747" customFormat="false" ht="12.8" hidden="false" customHeight="false" outlineLevel="0" collapsed="false">
      <c r="A747" s="0" t="str">
        <f aca="false">denatran!A747</f>
        <v>RIO DE JANEIRO</v>
      </c>
      <c r="B747" s="0" t="n">
        <f aca="false">denatran!B747</f>
        <v>1993</v>
      </c>
      <c r="C747" s="0" t="n">
        <f aca="false">metadata!$H$2*denatran!$D747</f>
        <v>297200.06996964</v>
      </c>
      <c r="D747" s="0" t="n">
        <f aca="false">IF(B747&gt;2006, 0, metadata!$H$3*denatran!D747)</f>
        <v>22621.0368533851</v>
      </c>
      <c r="E747" s="0" t="n">
        <f aca="false">IF(B747&lt;2003, 0, metadata!$H$4*denatran!D747)</f>
        <v>0</v>
      </c>
      <c r="F747" s="0" t="n">
        <f aca="false">IF(B747&lt;2003, 0, metadata!$H$5*denatran!D747)</f>
        <v>0</v>
      </c>
      <c r="G747" s="0" t="n">
        <f aca="false">IF(B747&lt;2003, 0, metadata!$H$6*(denatran!H747 + denatran!I747 + denatran!X747))</f>
        <v>0</v>
      </c>
      <c r="H747" s="0" t="n">
        <f aca="false">IF(B747&gt;2006, 0, metadata!$H$7*(denatran!H747 + denatran!I747 + denatran!X747))</f>
        <v>780.686104010019</v>
      </c>
      <c r="I747" s="0" t="n">
        <f aca="false">IF(B747&lt;2003, 0, metadata!$H$8*(denatran!H747 + denatran!I747 + denatran!X747))</f>
        <v>0</v>
      </c>
      <c r="J747" s="0" t="n">
        <f aca="false">IF(B747&lt;2003, 0, metadata!$H$9*(denatran!H747 + denatran!I747 + denatran!X747))</f>
        <v>0</v>
      </c>
      <c r="K747" s="0" t="n">
        <f aca="false">metadata!$H$10*(denatran!H747 + denatran!I747 + denatran!X747)</f>
        <v>17161.2470563665</v>
      </c>
      <c r="L747" s="5" t="n">
        <f aca="false">metadata!$H$11*(denatran!G747 + denatran!F747)</f>
        <v>3745.07281989039</v>
      </c>
      <c r="M747" s="0" t="n">
        <f aca="false">metadata!$H$12*(denatran!G747 + denatran!F747)</f>
        <v>12391.6656181062</v>
      </c>
      <c r="N747" s="0" t="n">
        <f aca="false">metadata!$H$13*(denatran!G747 + denatran!F747)</f>
        <v>7065.26532546532</v>
      </c>
      <c r="O747" s="0" t="n">
        <f aca="false">metadata!$H$14*(denatran!G747 + denatran!F747)</f>
        <v>13032.7660798251</v>
      </c>
      <c r="P747" s="0" t="n">
        <f aca="false">metadata!$H$15*(denatran!G747 + denatran!F747)</f>
        <v>14472.2751871978</v>
      </c>
      <c r="Q747" s="0" t="n">
        <f aca="false">metadata!$H$16*(denatran!L747 + denatran!O747)</f>
        <v>12610.6642992202</v>
      </c>
      <c r="R747" s="0" t="n">
        <f aca="false">metadata!$H$17*(denatran!L747 + denatran!O747)</f>
        <v>3050.68504184488</v>
      </c>
      <c r="S747" s="0" t="n">
        <f aca="false">metadata!$H$18*(denatran!L747 + denatran!O747)</f>
        <v>5710.30281165008</v>
      </c>
      <c r="T747" s="0" t="n">
        <f aca="false">metadata!$H$19*(denatran!M747 + denatran!N747)</f>
        <v>42096.3287797784</v>
      </c>
      <c r="U747" s="0" t="n">
        <f aca="false">metadata!$H$20*(denatran!M747 + denatran!N747)</f>
        <v>6013.76125425406</v>
      </c>
      <c r="V747" s="0" t="n">
        <f aca="false">metadata!$H$21*(denatran!M747 + denatran!N747)</f>
        <v>2004.58708475135</v>
      </c>
      <c r="W747" s="0" t="n">
        <f aca="false">IF(B747&lt;2010, 0, metadata!$H$22*(denatran!M747 + denatran!N747))</f>
        <v>0</v>
      </c>
      <c r="X747" s="0" t="n">
        <f aca="false">IF(B747&lt;2010, 0, metadata!$H$23*(denatran!M747 + denatran!N747))</f>
        <v>0</v>
      </c>
      <c r="Y747" s="0" t="n">
        <f aca="false">IF(B747&lt;2010, 0, metadata!$H$24*(denatran!M747 + denatran!N747))</f>
        <v>0</v>
      </c>
      <c r="Z747" s="0" t="n">
        <f aca="false">IF(B747&lt;2010, 0, metadata!$H$25*(denatran!M747 + denatran!N747))</f>
        <v>0</v>
      </c>
      <c r="AA747" s="0" t="n">
        <f aca="false">IF(B747&lt;2010, 0, metadata!$H$26*(denatran!M747 + denatran!N747))</f>
        <v>0</v>
      </c>
      <c r="AB747" s="0" t="n">
        <f aca="false">IF(B747&lt;2010, 0, metadata!$H$27*(denatran!M747 + denatran!N747))</f>
        <v>0</v>
      </c>
    </row>
    <row r="748" customFormat="false" ht="12.8" hidden="false" customHeight="false" outlineLevel="0" collapsed="false">
      <c r="A748" s="0" t="str">
        <f aca="false">denatran!A748</f>
        <v>RIO DE JANEIRO</v>
      </c>
      <c r="B748" s="0" t="n">
        <f aca="false">denatran!B748</f>
        <v>1992</v>
      </c>
      <c r="C748" s="0" t="n">
        <f aca="false">metadata!$H$2*denatran!$D748</f>
        <v>276605.548870941</v>
      </c>
      <c r="D748" s="0" t="n">
        <f aca="false">IF(B748&gt;2006, 0, metadata!$H$3*denatran!D748)</f>
        <v>21053.5088888087</v>
      </c>
      <c r="E748" s="0" t="n">
        <f aca="false">IF(B748&lt;2003, 0, metadata!$H$4*denatran!D748)</f>
        <v>0</v>
      </c>
      <c r="F748" s="0" t="n">
        <f aca="false">IF(B748&lt;2003, 0, metadata!$H$5*denatran!D748)</f>
        <v>0</v>
      </c>
      <c r="G748" s="0" t="n">
        <f aca="false">IF(B748&lt;2003, 0, metadata!$H$6*(denatran!H748 + denatran!I748 + denatran!X748))</f>
        <v>0</v>
      </c>
      <c r="H748" s="0" t="n">
        <f aca="false">IF(B748&gt;2006, 0, metadata!$H$7*(denatran!H748 + denatran!I748 + denatran!X748))</f>
        <v>726.588349449807</v>
      </c>
      <c r="I748" s="0" t="n">
        <f aca="false">IF(B748&lt;2003, 0, metadata!$H$8*(denatran!H748 + denatran!I748 + denatran!X748))</f>
        <v>0</v>
      </c>
      <c r="J748" s="0" t="n">
        <f aca="false">IF(B748&lt;2003, 0, metadata!$H$9*(denatran!H748 + denatran!I748 + denatran!X748))</f>
        <v>0</v>
      </c>
      <c r="K748" s="0" t="n">
        <f aca="false">metadata!$H$10*(denatran!H748 + denatran!I748 + denatran!X748)</f>
        <v>15972.0560019417</v>
      </c>
      <c r="L748" s="5" t="n">
        <f aca="false">metadata!$H$11*(denatran!G748 + denatran!F748)</f>
        <v>3485.55746643413</v>
      </c>
      <c r="M748" s="0" t="n">
        <f aca="false">metadata!$H$12*(denatran!G748 + denatran!F748)</f>
        <v>11532.9833874924</v>
      </c>
      <c r="N748" s="0" t="n">
        <f aca="false">metadata!$H$13*(denatran!G748 + denatran!F748)</f>
        <v>6575.67676033455</v>
      </c>
      <c r="O748" s="0" t="n">
        <f aca="false">metadata!$H$14*(denatran!G748 + denatran!F748)</f>
        <v>12129.6587015772</v>
      </c>
      <c r="P748" s="0" t="n">
        <f aca="false">metadata!$H$15*(denatran!G748 + denatran!F748)</f>
        <v>13469.416820713</v>
      </c>
      <c r="Q748" s="0" t="n">
        <f aca="false">metadata!$H$16*(denatran!L748 + denatran!O748)</f>
        <v>11736.8065238656</v>
      </c>
      <c r="R748" s="0" t="n">
        <f aca="false">metadata!$H$17*(denatran!L748 + denatran!O748)</f>
        <v>2839.28738818291</v>
      </c>
      <c r="S748" s="0" t="n">
        <f aca="false">metadata!$H$18*(denatran!L748 + denatran!O748)</f>
        <v>5314.60656653649</v>
      </c>
      <c r="T748" s="0" t="n">
        <f aca="false">metadata!$H$19*(denatran!M748 + denatran!N748)</f>
        <v>39179.2576925426</v>
      </c>
      <c r="U748" s="0" t="n">
        <f aca="false">metadata!$H$20*(denatran!M748 + denatran!N748)</f>
        <v>5597.03681322037</v>
      </c>
      <c r="V748" s="0" t="n">
        <f aca="false">metadata!$H$21*(denatran!M748 + denatran!N748)</f>
        <v>1865.67893774012</v>
      </c>
      <c r="W748" s="0" t="n">
        <f aca="false">IF(B748&lt;2010, 0, metadata!$H$22*(denatran!M748 + denatran!N748))</f>
        <v>0</v>
      </c>
      <c r="X748" s="0" t="n">
        <f aca="false">IF(B748&lt;2010, 0, metadata!$H$23*(denatran!M748 + denatran!N748))</f>
        <v>0</v>
      </c>
      <c r="Y748" s="0" t="n">
        <f aca="false">IF(B748&lt;2010, 0, metadata!$H$24*(denatran!M748 + denatran!N748))</f>
        <v>0</v>
      </c>
      <c r="Z748" s="0" t="n">
        <f aca="false">IF(B748&lt;2010, 0, metadata!$H$25*(denatran!M748 + denatran!N748))</f>
        <v>0</v>
      </c>
      <c r="AA748" s="0" t="n">
        <f aca="false">IF(B748&lt;2010, 0, metadata!$H$26*(denatran!M748 + denatran!N748))</f>
        <v>0</v>
      </c>
      <c r="AB748" s="0" t="n">
        <f aca="false">IF(B748&lt;2010, 0, metadata!$H$27*(denatran!M748 + denatran!N748))</f>
        <v>0</v>
      </c>
    </row>
    <row r="749" customFormat="false" ht="12.8" hidden="false" customHeight="false" outlineLevel="0" collapsed="false">
      <c r="A749" s="0" t="str">
        <f aca="false">denatran!A749</f>
        <v>RIO DE JANEIRO</v>
      </c>
      <c r="B749" s="0" t="n">
        <f aca="false">denatran!B749</f>
        <v>1991</v>
      </c>
      <c r="C749" s="0" t="n">
        <f aca="false">metadata!$H$2*denatran!$D749</f>
        <v>257438.128039507</v>
      </c>
      <c r="D749" s="0" t="n">
        <f aca="false">IF(B749&gt;2006, 0, metadata!$H$3*denatran!D749)</f>
        <v>19594.6029973784</v>
      </c>
      <c r="E749" s="0" t="n">
        <f aca="false">IF(B749&lt;2003, 0, metadata!$H$4*denatran!D749)</f>
        <v>0</v>
      </c>
      <c r="F749" s="0" t="n">
        <f aca="false">IF(B749&lt;2003, 0, metadata!$H$5*denatran!D749)</f>
        <v>0</v>
      </c>
      <c r="G749" s="0" t="n">
        <f aca="false">IF(B749&lt;2003, 0, metadata!$H$6*(denatran!H749 + denatran!I749 + denatran!X749))</f>
        <v>0</v>
      </c>
      <c r="H749" s="0" t="n">
        <f aca="false">IF(B749&gt;2006, 0, metadata!$H$7*(denatran!H749 + denatran!I749 + denatran!X749))</f>
        <v>676.239306482418</v>
      </c>
      <c r="I749" s="0" t="n">
        <f aca="false">IF(B749&lt;2003, 0, metadata!$H$8*(denatran!H749 + denatran!I749 + denatran!X749))</f>
        <v>0</v>
      </c>
      <c r="J749" s="0" t="n">
        <f aca="false">IF(B749&lt;2003, 0, metadata!$H$9*(denatran!H749 + denatran!I749 + denatran!X749))</f>
        <v>0</v>
      </c>
      <c r="K749" s="0" t="n">
        <f aca="false">metadata!$H$10*(denatran!H749 + denatran!I749 + denatran!X749)</f>
        <v>14865.2701106895</v>
      </c>
      <c r="L749" s="5" t="n">
        <f aca="false">metadata!$H$11*(denatran!G749 + denatran!F749)</f>
        <v>3244.02526628849</v>
      </c>
      <c r="M749" s="0" t="n">
        <f aca="false">metadata!$H$12*(denatran!G749 + denatran!F749)</f>
        <v>10733.8036641198</v>
      </c>
      <c r="N749" s="0" t="n">
        <f aca="false">metadata!$H$13*(denatran!G749 + denatran!F749)</f>
        <v>6120.01430442474</v>
      </c>
      <c r="O749" s="0" t="n">
        <f aca="false">metadata!$H$14*(denatran!G749 + denatran!F749)</f>
        <v>11289.1322774914</v>
      </c>
      <c r="P749" s="0" t="n">
        <f aca="false">metadata!$H$15*(denatran!G749 + denatran!F749)</f>
        <v>12536.0516673008</v>
      </c>
      <c r="Q749" s="0" t="n">
        <f aca="false">metadata!$H$16*(denatran!L749 + denatran!O749)</f>
        <v>10923.5028472824</v>
      </c>
      <c r="R749" s="0" t="n">
        <f aca="false">metadata!$H$17*(denatran!L749 + denatran!O749)</f>
        <v>2642.53856498385</v>
      </c>
      <c r="S749" s="0" t="n">
        <f aca="false">metadata!$H$18*(denatran!L749 + denatran!O749)</f>
        <v>4946.33014898046</v>
      </c>
      <c r="T749" s="0" t="n">
        <f aca="false">metadata!$H$19*(denatran!M749 + denatran!N749)</f>
        <v>36464.3254609895</v>
      </c>
      <c r="U749" s="0" t="n">
        <f aca="false">metadata!$H$20*(denatran!M749 + denatran!N749)</f>
        <v>5209.18935156993</v>
      </c>
      <c r="V749" s="0" t="n">
        <f aca="false">metadata!$H$21*(denatran!M749 + denatran!N749)</f>
        <v>1736.39645052331</v>
      </c>
      <c r="W749" s="0" t="n">
        <f aca="false">IF(B749&lt;2010, 0, metadata!$H$22*(denatran!M749 + denatran!N749))</f>
        <v>0</v>
      </c>
      <c r="X749" s="0" t="n">
        <f aca="false">IF(B749&lt;2010, 0, metadata!$H$23*(denatran!M749 + denatran!N749))</f>
        <v>0</v>
      </c>
      <c r="Y749" s="0" t="n">
        <f aca="false">IF(B749&lt;2010, 0, metadata!$H$24*(denatran!M749 + denatran!N749))</f>
        <v>0</v>
      </c>
      <c r="Z749" s="0" t="n">
        <f aca="false">IF(B749&lt;2010, 0, metadata!$H$25*(denatran!M749 + denatran!N749))</f>
        <v>0</v>
      </c>
      <c r="AA749" s="0" t="n">
        <f aca="false">IF(B749&lt;2010, 0, metadata!$H$26*(denatran!M749 + denatran!N749))</f>
        <v>0</v>
      </c>
      <c r="AB749" s="0" t="n">
        <f aca="false">IF(B749&lt;2010, 0, metadata!$H$27*(denatran!M749 + denatran!N749))</f>
        <v>0</v>
      </c>
    </row>
    <row r="750" customFormat="false" ht="12.8" hidden="false" customHeight="false" outlineLevel="0" collapsed="false">
      <c r="A750" s="0" t="str">
        <f aca="false">denatran!A750</f>
        <v>RIO DE JANEIRO</v>
      </c>
      <c r="B750" s="0" t="n">
        <f aca="false">denatran!B750</f>
        <v>1990</v>
      </c>
      <c r="C750" s="0" t="n">
        <f aca="false">metadata!$H$2*denatran!$D750</f>
        <v>239598.91635944</v>
      </c>
      <c r="D750" s="0" t="n">
        <f aca="false">IF(B750&gt;2006, 0, metadata!$H$3*denatran!D750)</f>
        <v>18236.7921970937</v>
      </c>
      <c r="E750" s="0" t="n">
        <f aca="false">IF(B750&lt;2003, 0, metadata!$H$4*denatran!D750)</f>
        <v>0</v>
      </c>
      <c r="F750" s="0" t="n">
        <f aca="false">IF(B750&lt;2003, 0, metadata!$H$5*denatran!D750)</f>
        <v>0</v>
      </c>
      <c r="G750" s="0" t="n">
        <f aca="false">IF(B750&lt;2003, 0, metadata!$H$6*(denatran!H750 + denatran!I750 + denatran!X750))</f>
        <v>0</v>
      </c>
      <c r="H750" s="0" t="n">
        <f aca="false">IF(B750&gt;2006, 0, metadata!$H$7*(denatran!H750 + denatran!I750 + denatran!X750))</f>
        <v>629.379207605105</v>
      </c>
      <c r="I750" s="0" t="n">
        <f aca="false">IF(B750&lt;2003, 0, metadata!$H$8*(denatran!H750 + denatran!I750 + denatran!X750))</f>
        <v>0</v>
      </c>
      <c r="J750" s="0" t="n">
        <f aca="false">IF(B750&lt;2003, 0, metadata!$H$9*(denatran!H750 + denatran!I750 + denatran!X750))</f>
        <v>0</v>
      </c>
      <c r="K750" s="0" t="n">
        <f aca="false">metadata!$H$10*(denatran!H750 + denatran!I750 + denatran!X750)</f>
        <v>13835.1791051129</v>
      </c>
      <c r="L750" s="5" t="n">
        <f aca="false">metadata!$H$11*(denatran!G750 + denatran!F750)</f>
        <v>3019.23007428832</v>
      </c>
      <c r="M750" s="0" t="n">
        <f aca="false">metadata!$H$12*(denatran!G750 + denatran!F750)</f>
        <v>9990.00321329018</v>
      </c>
      <c r="N750" s="0" t="n">
        <f aca="false">metadata!$H$13*(denatran!G750 + denatran!F750)</f>
        <v>5695.92704317447</v>
      </c>
      <c r="O750" s="0" t="n">
        <f aca="false">metadata!$H$14*(denatran!G750 + denatran!F750)</f>
        <v>10506.8502514523</v>
      </c>
      <c r="P750" s="0" t="n">
        <f aca="false">metadata!$H$15*(denatran!G750 + denatran!F750)</f>
        <v>11667.364184882</v>
      </c>
      <c r="Q750" s="0" t="n">
        <f aca="false">metadata!$H$16*(denatran!L750 + denatran!O750)</f>
        <v>10166.5571645878</v>
      </c>
      <c r="R750" s="0" t="n">
        <f aca="false">metadata!$H$17*(denatran!L750 + denatran!O750)</f>
        <v>2459.42347945833</v>
      </c>
      <c r="S750" s="0" t="n">
        <f aca="false">metadata!$H$18*(denatran!L750 + denatran!O750)</f>
        <v>4603.57349813341</v>
      </c>
      <c r="T750" s="0" t="n">
        <f aca="false">metadata!$H$19*(denatran!M750 + denatran!N750)</f>
        <v>33937.5248443784</v>
      </c>
      <c r="U750" s="0" t="n">
        <f aca="false">metadata!$H$20*(denatran!M750 + denatran!N750)</f>
        <v>4848.21783491119</v>
      </c>
      <c r="V750" s="0" t="n">
        <f aca="false">metadata!$H$21*(denatran!M750 + denatran!N750)</f>
        <v>1616.07261163706</v>
      </c>
      <c r="W750" s="0" t="n">
        <f aca="false">IF(B750&lt;2010, 0, metadata!$H$22*(denatran!M750 + denatran!N750))</f>
        <v>0</v>
      </c>
      <c r="X750" s="0" t="n">
        <f aca="false">IF(B750&lt;2010, 0, metadata!$H$23*(denatran!M750 + denatran!N750))</f>
        <v>0</v>
      </c>
      <c r="Y750" s="0" t="n">
        <f aca="false">IF(B750&lt;2010, 0, metadata!$H$24*(denatran!M750 + denatran!N750))</f>
        <v>0</v>
      </c>
      <c r="Z750" s="0" t="n">
        <f aca="false">IF(B750&lt;2010, 0, metadata!$H$25*(denatran!M750 + denatran!N750))</f>
        <v>0</v>
      </c>
      <c r="AA750" s="0" t="n">
        <f aca="false">IF(B750&lt;2010, 0, metadata!$H$26*(denatran!M750 + denatran!N750))</f>
        <v>0</v>
      </c>
      <c r="AB750" s="0" t="n">
        <f aca="false">IF(B750&lt;2010, 0, metadata!$H$27*(denatran!M750 + denatran!N750))</f>
        <v>0</v>
      </c>
    </row>
    <row r="751" customFormat="false" ht="12.8" hidden="false" customHeight="false" outlineLevel="0" collapsed="false">
      <c r="A751" s="0" t="str">
        <f aca="false">denatran!A751</f>
        <v>RIO DE JANEIRO</v>
      </c>
      <c r="B751" s="0" t="n">
        <f aca="false">denatran!B751</f>
        <v>1989</v>
      </c>
      <c r="C751" s="0" t="n">
        <f aca="false">metadata!$H$2*denatran!$D751</f>
        <v>222995.875388777</v>
      </c>
      <c r="D751" s="0" t="n">
        <f aca="false">IF(B751&gt;2006, 0, metadata!$H$3*denatran!D751)</f>
        <v>16973.071089242</v>
      </c>
      <c r="E751" s="0" t="n">
        <f aca="false">IF(B751&lt;2003, 0, metadata!$H$4*denatran!D751)</f>
        <v>0</v>
      </c>
      <c r="F751" s="0" t="n">
        <f aca="false">IF(B751&lt;2003, 0, metadata!$H$5*denatran!D751)</f>
        <v>0</v>
      </c>
      <c r="G751" s="0" t="n">
        <f aca="false">IF(B751&lt;2003, 0, metadata!$H$6*(denatran!H751 + denatran!I751 + denatran!X751))</f>
        <v>0</v>
      </c>
      <c r="H751" s="0" t="n">
        <f aca="false">IF(B751&gt;2006, 0, metadata!$H$7*(denatran!H751 + denatran!I751 + denatran!X751))</f>
        <v>585.766285941159</v>
      </c>
      <c r="I751" s="0" t="n">
        <f aca="false">IF(B751&lt;2003, 0, metadata!$H$8*(denatran!H751 + denatran!I751 + denatran!X751))</f>
        <v>0</v>
      </c>
      <c r="J751" s="0" t="n">
        <f aca="false">IF(B751&lt;2003, 0, metadata!$H$9*(denatran!H751 + denatran!I751 + denatran!X751))</f>
        <v>0</v>
      </c>
      <c r="K751" s="0" t="n">
        <f aca="false">metadata!$H$10*(denatran!H751 + denatran!I751 + denatran!X751)</f>
        <v>12876.4684022062</v>
      </c>
      <c r="L751" s="5" t="n">
        <f aca="false">metadata!$H$11*(denatran!G751 + denatran!F751)</f>
        <v>2810.01209707484</v>
      </c>
      <c r="M751" s="0" t="n">
        <f aca="false">metadata!$H$12*(denatran!G751 + denatran!F751)</f>
        <v>9297.74452044</v>
      </c>
      <c r="N751" s="0" t="n">
        <f aca="false">metadata!$H$13*(denatran!G751 + denatran!F751)</f>
        <v>5301.22696898107</v>
      </c>
      <c r="O751" s="0" t="n">
        <f aca="false">metadata!$H$14*(denatran!G751 + denatran!F751)</f>
        <v>9778.77656961738</v>
      </c>
      <c r="P751" s="0" t="n">
        <f aca="false">metadata!$H$15*(denatran!G751 + denatran!F751)</f>
        <v>10858.8725250507</v>
      </c>
      <c r="Q751" s="0" t="n">
        <f aca="false">metadata!$H$16*(denatran!L751 + denatran!O751)</f>
        <v>9462.0641405834</v>
      </c>
      <c r="R751" s="0" t="n">
        <f aca="false">metadata!$H$17*(denatran!L751 + denatran!O751)</f>
        <v>2288.99737981604</v>
      </c>
      <c r="S751" s="0" t="n">
        <f aca="false">metadata!$H$18*(denatran!L751 + denatran!O751)</f>
        <v>4284.56821813329</v>
      </c>
      <c r="T751" s="0" t="n">
        <f aca="false">metadata!$H$19*(denatran!M751 + denatran!N751)</f>
        <v>31585.8192357069</v>
      </c>
      <c r="U751" s="0" t="n">
        <f aca="false">metadata!$H$20*(denatran!M751 + denatran!N751)</f>
        <v>4512.25989081526</v>
      </c>
      <c r="V751" s="0" t="n">
        <f aca="false">metadata!$H$21*(denatran!M751 + denatran!N751)</f>
        <v>1504.08663027175</v>
      </c>
      <c r="W751" s="0" t="n">
        <f aca="false">IF(B751&lt;2010, 0, metadata!$H$22*(denatran!M751 + denatran!N751))</f>
        <v>0</v>
      </c>
      <c r="X751" s="0" t="n">
        <f aca="false">IF(B751&lt;2010, 0, metadata!$H$23*(denatran!M751 + denatran!N751))</f>
        <v>0</v>
      </c>
      <c r="Y751" s="0" t="n">
        <f aca="false">IF(B751&lt;2010, 0, metadata!$H$24*(denatran!M751 + denatran!N751))</f>
        <v>0</v>
      </c>
      <c r="Z751" s="0" t="n">
        <f aca="false">IF(B751&lt;2010, 0, metadata!$H$25*(denatran!M751 + denatran!N751))</f>
        <v>0</v>
      </c>
      <c r="AA751" s="0" t="n">
        <f aca="false">IF(B751&lt;2010, 0, metadata!$H$26*(denatran!M751 + denatran!N751))</f>
        <v>0</v>
      </c>
      <c r="AB751" s="0" t="n">
        <f aca="false">IF(B751&lt;2010, 0, metadata!$H$27*(denatran!M751 + denatran!N751))</f>
        <v>0</v>
      </c>
    </row>
    <row r="752" customFormat="false" ht="12.8" hidden="false" customHeight="false" outlineLevel="0" collapsed="false">
      <c r="A752" s="0" t="str">
        <f aca="false">denatran!A752</f>
        <v>RIO DE JANEIRO</v>
      </c>
      <c r="B752" s="0" t="n">
        <f aca="false">denatran!B752</f>
        <v>1988</v>
      </c>
      <c r="C752" s="0" t="n">
        <f aca="false">metadata!$H$2*denatran!$D752</f>
        <v>207543.344502475</v>
      </c>
      <c r="D752" s="0" t="n">
        <f aca="false">IF(B752&gt;2006, 0, metadata!$H$3*denatran!D752)</f>
        <v>15796.9197152103</v>
      </c>
      <c r="E752" s="0" t="n">
        <f aca="false">IF(B752&lt;2003, 0, metadata!$H$4*denatran!D752)</f>
        <v>0</v>
      </c>
      <c r="F752" s="0" t="n">
        <f aca="false">IF(B752&lt;2003, 0, metadata!$H$5*denatran!D752)</f>
        <v>0</v>
      </c>
      <c r="G752" s="0" t="n">
        <f aca="false">IF(B752&lt;2003, 0, metadata!$H$6*(denatran!H752 + denatran!I752 + denatran!X752))</f>
        <v>0</v>
      </c>
      <c r="H752" s="0" t="n">
        <f aca="false">IF(B752&gt;2006, 0, metadata!$H$7*(denatran!H752 + denatran!I752 + denatran!X752))</f>
        <v>545.175527883955</v>
      </c>
      <c r="I752" s="0" t="n">
        <f aca="false">IF(B752&lt;2003, 0, metadata!$H$8*(denatran!H752 + denatran!I752 + denatran!X752))</f>
        <v>0</v>
      </c>
      <c r="J752" s="0" t="n">
        <f aca="false">IF(B752&lt;2003, 0, metadata!$H$9*(denatran!H752 + denatran!I752 + denatran!X752))</f>
        <v>0</v>
      </c>
      <c r="K752" s="0" t="n">
        <f aca="false">metadata!$H$10*(denatran!H752 + denatran!I752 + denatran!X752)</f>
        <v>11984.1916937483</v>
      </c>
      <c r="L752" s="5" t="n">
        <f aca="false">metadata!$H$11*(denatran!G752 + denatran!F752)</f>
        <v>2615.29190933491</v>
      </c>
      <c r="M752" s="0" t="n">
        <f aca="false">metadata!$H$12*(denatran!G752 + denatran!F752)</f>
        <v>8653.45599212278</v>
      </c>
      <c r="N752" s="0" t="n">
        <f aca="false">metadata!$H$13*(denatran!G752 + denatran!F752)</f>
        <v>4933.8776925397</v>
      </c>
      <c r="O752" s="0" t="n">
        <f aca="false">metadata!$H$14*(denatran!G752 + denatran!F752)</f>
        <v>9101.1548570686</v>
      </c>
      <c r="P752" s="0" t="n">
        <f aca="false">metadata!$H$15*(denatran!G752 + denatran!F752)</f>
        <v>10106.405409723</v>
      </c>
      <c r="Q752" s="0" t="n">
        <f aca="false">metadata!$H$16*(denatran!L752 + denatran!O752)</f>
        <v>8806.38906082858</v>
      </c>
      <c r="R752" s="0" t="n">
        <f aca="false">metadata!$H$17*(denatran!L752 + denatran!O752)</f>
        <v>2130.38098097635</v>
      </c>
      <c r="S752" s="0" t="n">
        <f aca="false">metadata!$H$18*(denatran!L752 + denatran!O752)</f>
        <v>3987.66845436078</v>
      </c>
      <c r="T752" s="0" t="n">
        <f aca="false">metadata!$H$19*(denatran!M752 + denatran!N752)</f>
        <v>29397.0754015083</v>
      </c>
      <c r="U752" s="0" t="n">
        <f aca="false">metadata!$H$20*(denatran!M752 + denatran!N752)</f>
        <v>4199.58220021546</v>
      </c>
      <c r="V752" s="0" t="n">
        <f aca="false">metadata!$H$21*(denatran!M752 + denatran!N752)</f>
        <v>1399.86073340515</v>
      </c>
      <c r="W752" s="0" t="n">
        <f aca="false">IF(B752&lt;2010, 0, metadata!$H$22*(denatran!M752 + denatran!N752))</f>
        <v>0</v>
      </c>
      <c r="X752" s="0" t="n">
        <f aca="false">IF(B752&lt;2010, 0, metadata!$H$23*(denatran!M752 + denatran!N752))</f>
        <v>0</v>
      </c>
      <c r="Y752" s="0" t="n">
        <f aca="false">IF(B752&lt;2010, 0, metadata!$H$24*(denatran!M752 + denatran!N752))</f>
        <v>0</v>
      </c>
      <c r="Z752" s="0" t="n">
        <f aca="false">IF(B752&lt;2010, 0, metadata!$H$25*(denatran!M752 + denatran!N752))</f>
        <v>0</v>
      </c>
      <c r="AA752" s="0" t="n">
        <f aca="false">IF(B752&lt;2010, 0, metadata!$H$26*(denatran!M752 + denatran!N752))</f>
        <v>0</v>
      </c>
      <c r="AB752" s="0" t="n">
        <f aca="false">IF(B752&lt;2010, 0, metadata!$H$27*(denatran!M752 + denatran!N752))</f>
        <v>0</v>
      </c>
    </row>
    <row r="753" customFormat="false" ht="12.8" hidden="false" customHeight="false" outlineLevel="0" collapsed="false">
      <c r="A753" s="0" t="str">
        <f aca="false">denatran!A753</f>
        <v>RIO DE JANEIRO</v>
      </c>
      <c r="B753" s="0" t="n">
        <f aca="false">denatran!B753</f>
        <v>1987</v>
      </c>
      <c r="C753" s="0" t="n">
        <f aca="false">metadata!$H$2*denatran!$D753</f>
        <v>193161.598940682</v>
      </c>
      <c r="D753" s="0" t="n">
        <f aca="false">IF(B753&gt;2006, 0, metadata!$H$3*denatran!D753)</f>
        <v>14702.2699178446</v>
      </c>
      <c r="E753" s="0" t="n">
        <f aca="false">IF(B753&lt;2003, 0, metadata!$H$4*denatran!D753)</f>
        <v>0</v>
      </c>
      <c r="F753" s="0" t="n">
        <f aca="false">IF(B753&lt;2003, 0, metadata!$H$5*denatran!D753)</f>
        <v>0</v>
      </c>
      <c r="G753" s="0" t="n">
        <f aca="false">IF(B753&lt;2003, 0, metadata!$H$6*(denatran!H753 + denatran!I753 + denatran!X753))</f>
        <v>0</v>
      </c>
      <c r="H753" s="0" t="n">
        <f aca="false">IF(B753&gt;2006, 0, metadata!$H$7*(denatran!H753 + denatran!I753 + denatran!X753))</f>
        <v>507.397512176734</v>
      </c>
      <c r="I753" s="0" t="n">
        <f aca="false">IF(B753&lt;2003, 0, metadata!$H$8*(denatran!H753 + denatran!I753 + denatran!X753))</f>
        <v>0</v>
      </c>
      <c r="J753" s="0" t="n">
        <f aca="false">IF(B753&lt;2003, 0, metadata!$H$9*(denatran!H753 + denatran!I753 + denatran!X753))</f>
        <v>0</v>
      </c>
      <c r="K753" s="0" t="n">
        <f aca="false">metadata!$H$10*(denatran!H753 + denatran!I753 + denatran!X753)</f>
        <v>11153.7454266497</v>
      </c>
      <c r="L753" s="5" t="n">
        <f aca="false">metadata!$H$11*(denatran!G753 + denatran!F753)</f>
        <v>2434.06488468598</v>
      </c>
      <c r="M753" s="0" t="n">
        <f aca="false">metadata!$H$12*(denatran!G753 + denatran!F753)</f>
        <v>8053.81352896779</v>
      </c>
      <c r="N753" s="0" t="n">
        <f aca="false">metadata!$H$13*(denatran!G753 + denatran!F753)</f>
        <v>4591.98393643195</v>
      </c>
      <c r="O753" s="0" t="n">
        <f aca="false">metadata!$H$14*(denatran!G753 + denatran!F753)</f>
        <v>8470.48903742203</v>
      </c>
      <c r="P753" s="0" t="n">
        <f aca="false">metadata!$H$15*(denatran!G753 + denatran!F753)</f>
        <v>9406.08061012318</v>
      </c>
      <c r="Q753" s="0" t="n">
        <f aca="false">metadata!$H$16*(denatran!L753 + denatran!O753)</f>
        <v>8196.14907893654</v>
      </c>
      <c r="R753" s="0" t="n">
        <f aca="false">metadata!$H$17*(denatran!L753 + denatran!O753)</f>
        <v>1982.75592804327</v>
      </c>
      <c r="S753" s="0" t="n">
        <f aca="false">metadata!$H$18*(denatran!L753 + denatran!O753)</f>
        <v>3711.34240192634</v>
      </c>
      <c r="T753" s="0" t="n">
        <f aca="false">metadata!$H$19*(denatran!M753 + denatran!N753)</f>
        <v>27360.0008824537</v>
      </c>
      <c r="U753" s="0" t="n">
        <f aca="false">metadata!$H$20*(denatran!M753 + denatran!N753)</f>
        <v>3908.57155463624</v>
      </c>
      <c r="V753" s="0" t="n">
        <f aca="false">metadata!$H$21*(denatran!M753 + denatran!N753)</f>
        <v>1302.85718487875</v>
      </c>
      <c r="W753" s="0" t="n">
        <f aca="false">IF(B753&lt;2010, 0, metadata!$H$22*(denatran!M753 + denatran!N753))</f>
        <v>0</v>
      </c>
      <c r="X753" s="0" t="n">
        <f aca="false">IF(B753&lt;2010, 0, metadata!$H$23*(denatran!M753 + denatran!N753))</f>
        <v>0</v>
      </c>
      <c r="Y753" s="0" t="n">
        <f aca="false">IF(B753&lt;2010, 0, metadata!$H$24*(denatran!M753 + denatran!N753))</f>
        <v>0</v>
      </c>
      <c r="Z753" s="0" t="n">
        <f aca="false">IF(B753&lt;2010, 0, metadata!$H$25*(denatran!M753 + denatran!N753))</f>
        <v>0</v>
      </c>
      <c r="AA753" s="0" t="n">
        <f aca="false">IF(B753&lt;2010, 0, metadata!$H$26*(denatran!M753 + denatran!N753))</f>
        <v>0</v>
      </c>
      <c r="AB753" s="0" t="n">
        <f aca="false">IF(B753&lt;2010, 0, metadata!$H$27*(denatran!M753 + denatran!N753))</f>
        <v>0</v>
      </c>
    </row>
    <row r="754" customFormat="false" ht="12.8" hidden="false" customHeight="false" outlineLevel="0" collapsed="false">
      <c r="A754" s="0" t="str">
        <f aca="false">denatran!A754</f>
        <v>RIO DE JANEIRO</v>
      </c>
      <c r="B754" s="0" t="n">
        <f aca="false">denatran!B754</f>
        <v>1986</v>
      </c>
      <c r="C754" s="0" t="n">
        <f aca="false">metadata!$H$2*denatran!$D754</f>
        <v>179776.43848211</v>
      </c>
      <c r="D754" s="0" t="n">
        <f aca="false">IF(B754&gt;2006, 0, metadata!$H$3*denatran!D754)</f>
        <v>13683.4740338034</v>
      </c>
      <c r="E754" s="0" t="n">
        <f aca="false">IF(B754&lt;2003, 0, metadata!$H$4*denatran!D754)</f>
        <v>0</v>
      </c>
      <c r="F754" s="0" t="n">
        <f aca="false">IF(B754&lt;2003, 0, metadata!$H$5*denatran!D754)</f>
        <v>0</v>
      </c>
      <c r="G754" s="0" t="n">
        <f aca="false">IF(B754&lt;2003, 0, metadata!$H$6*(denatran!H754 + denatran!I754 + denatran!X754))</f>
        <v>0</v>
      </c>
      <c r="H754" s="0" t="n">
        <f aca="false">IF(B754&gt;2006, 0, metadata!$H$7*(denatran!H754 + denatran!I754 + denatran!X754))</f>
        <v>472.237329438491</v>
      </c>
      <c r="I754" s="0" t="n">
        <f aca="false">IF(B754&lt;2003, 0, metadata!$H$8*(denatran!H754 + denatran!I754 + denatran!X754))</f>
        <v>0</v>
      </c>
      <c r="J754" s="0" t="n">
        <f aca="false">IF(B754&lt;2003, 0, metadata!$H$9*(denatran!H754 + denatran!I754 + denatran!X754))</f>
        <v>0</v>
      </c>
      <c r="K754" s="0" t="n">
        <f aca="false">metadata!$H$10*(denatran!H754 + denatran!I754 + denatran!X754)</f>
        <v>10380.8450516864</v>
      </c>
      <c r="L754" s="5" t="n">
        <f aca="false">metadata!$H$11*(denatran!G754 + denatran!F754)</f>
        <v>2265.39601247343</v>
      </c>
      <c r="M754" s="0" t="n">
        <f aca="false">metadata!$H$12*(denatran!G754 + denatran!F754)</f>
        <v>7495.72337554265</v>
      </c>
      <c r="N754" s="0" t="n">
        <f aca="false">metadata!$H$13*(denatran!G754 + denatran!F754)</f>
        <v>4273.7817567575</v>
      </c>
      <c r="O754" s="0" t="n">
        <f aca="false">metadata!$H$14*(denatran!G754 + denatran!F754)</f>
        <v>7883.52529540369</v>
      </c>
      <c r="P754" s="0" t="n">
        <f aca="false">metadata!$H$15*(denatran!G754 + denatran!F754)</f>
        <v>8754.28491707022</v>
      </c>
      <c r="Q754" s="0" t="n">
        <f aca="false">metadata!$H$16*(denatran!L754 + denatran!O754)</f>
        <v>7628.19576334183</v>
      </c>
      <c r="R754" s="0" t="n">
        <f aca="false">metadata!$H$17*(denatran!L754 + denatran!O754)</f>
        <v>1845.36057413966</v>
      </c>
      <c r="S754" s="0" t="n">
        <f aca="false">metadata!$H$18*(denatran!L754 + denatran!O754)</f>
        <v>3454.16440257804</v>
      </c>
      <c r="T754" s="0" t="n">
        <f aca="false">metadata!$H$19*(denatran!M754 + denatran!N754)</f>
        <v>25464.0857317887</v>
      </c>
      <c r="U754" s="0" t="n">
        <f aca="false">metadata!$H$20*(denatran!M754 + denatran!N754)</f>
        <v>3637.72653311267</v>
      </c>
      <c r="V754" s="0" t="n">
        <f aca="false">metadata!$H$21*(denatran!M754 + denatran!N754)</f>
        <v>1212.57551103756</v>
      </c>
      <c r="W754" s="0" t="n">
        <f aca="false">IF(B754&lt;2010, 0, metadata!$H$22*(denatran!M754 + denatran!N754))</f>
        <v>0</v>
      </c>
      <c r="X754" s="0" t="n">
        <f aca="false">IF(B754&lt;2010, 0, metadata!$H$23*(denatran!M754 + denatran!N754))</f>
        <v>0</v>
      </c>
      <c r="Y754" s="0" t="n">
        <f aca="false">IF(B754&lt;2010, 0, metadata!$H$24*(denatran!M754 + denatran!N754))</f>
        <v>0</v>
      </c>
      <c r="Z754" s="0" t="n">
        <f aca="false">IF(B754&lt;2010, 0, metadata!$H$25*(denatran!M754 + denatran!N754))</f>
        <v>0</v>
      </c>
      <c r="AA754" s="0" t="n">
        <f aca="false">IF(B754&lt;2010, 0, metadata!$H$26*(denatran!M754 + denatran!N754))</f>
        <v>0</v>
      </c>
      <c r="AB754" s="0" t="n">
        <f aca="false">IF(B754&lt;2010, 0, metadata!$H$27*(denatran!M754 + denatran!N754))</f>
        <v>0</v>
      </c>
    </row>
    <row r="755" customFormat="false" ht="12.8" hidden="false" customHeight="false" outlineLevel="0" collapsed="false">
      <c r="A755" s="0" t="str">
        <f aca="false">denatran!A755</f>
        <v>RIO DE JANEIRO</v>
      </c>
      <c r="B755" s="0" t="n">
        <f aca="false">denatran!B755</f>
        <v>1985</v>
      </c>
      <c r="C755" s="0" t="n">
        <f aca="false">metadata!$H$2*denatran!$D755</f>
        <v>167318.804620359</v>
      </c>
      <c r="D755" s="0" t="n">
        <f aca="false">IF(B755&gt;2006, 0, metadata!$H$3*denatran!D755)</f>
        <v>12735.2757553796</v>
      </c>
      <c r="E755" s="0" t="n">
        <f aca="false">IF(B755&lt;2003, 0, metadata!$H$4*denatran!D755)</f>
        <v>0</v>
      </c>
      <c r="F755" s="0" t="n">
        <f aca="false">IF(B755&lt;2003, 0, metadata!$H$5*denatran!D755)</f>
        <v>0</v>
      </c>
      <c r="G755" s="0" t="n">
        <f aca="false">IF(B755&lt;2003, 0, metadata!$H$6*(denatran!H755 + denatran!I755 + denatran!X755))</f>
        <v>0</v>
      </c>
      <c r="H755" s="0" t="n">
        <f aca="false">IF(B755&gt;2006, 0, metadata!$H$7*(denatran!H755 + denatran!I755 + denatran!X755))</f>
        <v>439.51357656149</v>
      </c>
      <c r="I755" s="0" t="n">
        <f aca="false">IF(B755&lt;2003, 0, metadata!$H$8*(denatran!H755 + denatran!I755 + denatran!X755))</f>
        <v>0</v>
      </c>
      <c r="J755" s="0" t="n">
        <f aca="false">IF(B755&lt;2003, 0, metadata!$H$9*(denatran!H755 + denatran!I755 + denatran!X755))</f>
        <v>0</v>
      </c>
      <c r="K755" s="0" t="n">
        <f aca="false">metadata!$H$10*(denatran!H755 + denatran!I755 + denatran!X755)</f>
        <v>9661.50291808218</v>
      </c>
      <c r="L755" s="5" t="n">
        <f aca="false">metadata!$H$11*(denatran!G755 + denatran!F755)</f>
        <v>2108.41507373894</v>
      </c>
      <c r="M755" s="0" t="n">
        <f aca="false">metadata!$H$12*(denatran!G755 + denatran!F755)</f>
        <v>6976.30615863758</v>
      </c>
      <c r="N755" s="0" t="n">
        <f aca="false">metadata!$H$13*(denatran!G755 + denatran!F755)</f>
        <v>3977.62944235944</v>
      </c>
      <c r="O755" s="0" t="n">
        <f aca="false">metadata!$H$14*(denatran!G755 + denatran!F755)</f>
        <v>7337.23528933169</v>
      </c>
      <c r="P755" s="0" t="n">
        <f aca="false">metadata!$H$15*(denatran!G755 + denatran!F755)</f>
        <v>8147.65549922709</v>
      </c>
      <c r="Q755" s="0" t="n">
        <f aca="false">metadata!$H$16*(denatran!L755 + denatran!O755)</f>
        <v>7099.59885349186</v>
      </c>
      <c r="R755" s="0" t="n">
        <f aca="false">metadata!$H$17*(denatran!L755 + denatran!O755)</f>
        <v>1717.48605081701</v>
      </c>
      <c r="S755" s="0" t="n">
        <f aca="false">metadata!$H$18*(denatran!L755 + denatran!O755)</f>
        <v>3214.80758925517</v>
      </c>
      <c r="T755" s="0" t="n">
        <f aca="false">metadata!$H$19*(denatran!M755 + denatran!N755)</f>
        <v>23699.5482910137</v>
      </c>
      <c r="U755" s="0" t="n">
        <f aca="false">metadata!$H$20*(denatran!M755 + denatran!N755)</f>
        <v>3385.6497558591</v>
      </c>
      <c r="V755" s="0" t="n">
        <f aca="false">metadata!$H$21*(denatran!M755 + denatran!N755)</f>
        <v>1128.5499186197</v>
      </c>
      <c r="W755" s="0" t="n">
        <f aca="false">IF(B755&lt;2010, 0, metadata!$H$22*(denatran!M755 + denatran!N755))</f>
        <v>0</v>
      </c>
      <c r="X755" s="0" t="n">
        <f aca="false">IF(B755&lt;2010, 0, metadata!$H$23*(denatran!M755 + denatran!N755))</f>
        <v>0</v>
      </c>
      <c r="Y755" s="0" t="n">
        <f aca="false">IF(B755&lt;2010, 0, metadata!$H$24*(denatran!M755 + denatran!N755))</f>
        <v>0</v>
      </c>
      <c r="Z755" s="0" t="n">
        <f aca="false">IF(B755&lt;2010, 0, metadata!$H$25*(denatran!M755 + denatran!N755))</f>
        <v>0</v>
      </c>
      <c r="AA755" s="0" t="n">
        <f aca="false">IF(B755&lt;2010, 0, metadata!$H$26*(denatran!M755 + denatran!N755))</f>
        <v>0</v>
      </c>
      <c r="AB755" s="0" t="n">
        <f aca="false">IF(B755&lt;2010, 0, metadata!$H$27*(denatran!M755 + denatran!N755))</f>
        <v>0</v>
      </c>
    </row>
    <row r="756" customFormat="false" ht="12.8" hidden="false" customHeight="false" outlineLevel="0" collapsed="false">
      <c r="A756" s="0" t="str">
        <f aca="false">denatran!A756</f>
        <v>RIO DE JANEIRO</v>
      </c>
      <c r="B756" s="0" t="n">
        <f aca="false">denatran!B756</f>
        <v>1984</v>
      </c>
      <c r="C756" s="0" t="n">
        <f aca="false">metadata!$H$2*denatran!$D756</f>
        <v>155724.424268042</v>
      </c>
      <c r="D756" s="0" t="n">
        <f aca="false">IF(B756&gt;2006, 0, metadata!$H$3*denatran!D756)</f>
        <v>11852.7830114556</v>
      </c>
      <c r="E756" s="0" t="n">
        <f aca="false">IF(B756&lt;2003, 0, metadata!$H$4*denatran!D756)</f>
        <v>0</v>
      </c>
      <c r="F756" s="0" t="n">
        <f aca="false">IF(B756&lt;2003, 0, metadata!$H$5*denatran!D756)</f>
        <v>0</v>
      </c>
      <c r="G756" s="0" t="n">
        <f aca="false">IF(B756&lt;2003, 0, metadata!$H$6*(denatran!H756 + denatran!I756 + denatran!X756))</f>
        <v>0</v>
      </c>
      <c r="H756" s="0" t="n">
        <f aca="false">IF(B756&gt;2006, 0, metadata!$H$7*(denatran!H756 + denatran!I756 + denatran!X756))</f>
        <v>409.057420792129</v>
      </c>
      <c r="I756" s="0" t="n">
        <f aca="false">IF(B756&lt;2003, 0, metadata!$H$8*(denatran!H756 + denatran!I756 + denatran!X756))</f>
        <v>0</v>
      </c>
      <c r="J756" s="0" t="n">
        <f aca="false">IF(B756&lt;2003, 0, metadata!$H$9*(denatran!H756 + denatran!I756 + denatran!X756))</f>
        <v>0</v>
      </c>
      <c r="K756" s="0" t="n">
        <f aca="false">metadata!$H$10*(denatran!H756 + denatran!I756 + denatran!X756)</f>
        <v>8992.00769988821</v>
      </c>
      <c r="L756" s="5" t="n">
        <f aca="false">metadata!$H$11*(denatran!G756 + denatran!F756)</f>
        <v>1962.31215147056</v>
      </c>
      <c r="M756" s="0" t="n">
        <f aca="false">metadata!$H$12*(denatran!G756 + denatran!F756)</f>
        <v>6492.88203161866</v>
      </c>
      <c r="N756" s="0" t="n">
        <f aca="false">metadata!$H$13*(denatran!G756 + denatran!F756)</f>
        <v>3701.9990446888</v>
      </c>
      <c r="O756" s="0" t="n">
        <f aca="false">metadata!$H$14*(denatran!G756 + denatran!F756)</f>
        <v>6828.80052689139</v>
      </c>
      <c r="P756" s="0" t="n">
        <f aca="false">metadata!$H$15*(denatran!G756 + denatran!F756)</f>
        <v>7583.06255313224</v>
      </c>
      <c r="Q756" s="0" t="n">
        <f aca="false">metadata!$H$16*(denatran!L756 + denatran!O756)</f>
        <v>6607.63114165562</v>
      </c>
      <c r="R756" s="0" t="n">
        <f aca="false">metadata!$H$17*(denatran!L756 + denatran!O756)</f>
        <v>1598.47261076673</v>
      </c>
      <c r="S756" s="0" t="n">
        <f aca="false">metadata!$H$18*(denatran!L756 + denatran!O756)</f>
        <v>2992.03704033863</v>
      </c>
      <c r="T756" s="0" t="n">
        <f aca="false">metadata!$H$19*(denatran!M756 + denatran!N756)</f>
        <v>22057.2847230449</v>
      </c>
      <c r="U756" s="0" t="n">
        <f aca="false">metadata!$H$20*(denatran!M756 + denatran!N756)</f>
        <v>3151.0406747207</v>
      </c>
      <c r="V756" s="0" t="n">
        <f aca="false">metadata!$H$21*(denatran!M756 + denatran!N756)</f>
        <v>1050.34689157357</v>
      </c>
      <c r="W756" s="0" t="n">
        <f aca="false">IF(B756&lt;2010, 0, metadata!$H$22*(denatran!M756 + denatran!N756))</f>
        <v>0</v>
      </c>
      <c r="X756" s="0" t="n">
        <f aca="false">IF(B756&lt;2010, 0, metadata!$H$23*(denatran!M756 + denatran!N756))</f>
        <v>0</v>
      </c>
      <c r="Y756" s="0" t="n">
        <f aca="false">IF(B756&lt;2010, 0, metadata!$H$24*(denatran!M756 + denatran!N756))</f>
        <v>0</v>
      </c>
      <c r="Z756" s="0" t="n">
        <f aca="false">IF(B756&lt;2010, 0, metadata!$H$25*(denatran!M756 + denatran!N756))</f>
        <v>0</v>
      </c>
      <c r="AA756" s="0" t="n">
        <f aca="false">IF(B756&lt;2010, 0, metadata!$H$26*(denatran!M756 + denatran!N756))</f>
        <v>0</v>
      </c>
      <c r="AB756" s="0" t="n">
        <f aca="false">IF(B756&lt;2010, 0, metadata!$H$27*(denatran!M756 + denatran!N756))</f>
        <v>0</v>
      </c>
    </row>
    <row r="757" customFormat="false" ht="12.8" hidden="false" customHeight="false" outlineLevel="0" collapsed="false">
      <c r="A757" s="0" t="str">
        <f aca="false">denatran!A757</f>
        <v>RIO DE JANEIRO</v>
      </c>
      <c r="B757" s="0" t="n">
        <f aca="false">denatran!B757</f>
        <v>1983</v>
      </c>
      <c r="C757" s="0" t="n">
        <f aca="false">metadata!$H$2*denatran!$D757</f>
        <v>144933.478150504</v>
      </c>
      <c r="D757" s="0" t="n">
        <f aca="false">IF(B757&gt;2006, 0, metadata!$H$3*denatran!D757)</f>
        <v>11031.4427276776</v>
      </c>
      <c r="E757" s="0" t="n">
        <f aca="false">IF(B757&lt;2003, 0, metadata!$H$4*denatran!D757)</f>
        <v>0</v>
      </c>
      <c r="F757" s="0" t="n">
        <f aca="false">IF(B757&lt;2003, 0, metadata!$H$5*denatran!D757)</f>
        <v>0</v>
      </c>
      <c r="G757" s="0" t="n">
        <f aca="false">IF(B757&lt;2003, 0, metadata!$H$6*(denatran!H757 + denatran!I757 + denatran!X757))</f>
        <v>0</v>
      </c>
      <c r="H757" s="0" t="n">
        <f aca="false">IF(B757&gt;2006, 0, metadata!$H$7*(denatran!H757 + denatran!I757 + denatran!X757))</f>
        <v>380.711728666474</v>
      </c>
      <c r="I757" s="0" t="n">
        <f aca="false">IF(B757&lt;2003, 0, metadata!$H$8*(denatran!H757 + denatran!I757 + denatran!X757))</f>
        <v>0</v>
      </c>
      <c r="J757" s="0" t="n">
        <f aca="false">IF(B757&lt;2003, 0, metadata!$H$9*(denatran!H757 + denatran!I757 + denatran!X757))</f>
        <v>0</v>
      </c>
      <c r="K757" s="0" t="n">
        <f aca="false">metadata!$H$10*(denatran!H757 + denatran!I757 + denatran!X757)</f>
        <v>8368.90524801489</v>
      </c>
      <c r="L757" s="5" t="n">
        <f aca="false">metadata!$H$11*(denatran!G757 + denatran!F757)</f>
        <v>1826.33345197086</v>
      </c>
      <c r="M757" s="0" t="n">
        <f aca="false">metadata!$H$12*(denatran!G757 + denatran!F757)</f>
        <v>6042.95684820536</v>
      </c>
      <c r="N757" s="0" t="n">
        <f aca="false">metadata!$H$13*(denatran!G757 + denatran!F757)</f>
        <v>3445.46849460853</v>
      </c>
      <c r="O757" s="0" t="n">
        <f aca="false">metadata!$H$14*(denatran!G757 + denatran!F757)</f>
        <v>6355.59782359379</v>
      </c>
      <c r="P757" s="0" t="n">
        <f aca="false">metadata!$H$15*(denatran!G757 + denatran!F757)</f>
        <v>7057.5931554999</v>
      </c>
      <c r="Q757" s="0" t="n">
        <f aca="false">metadata!$H$16*(denatran!L757 + denatran!O757)</f>
        <v>6149.75440234951</v>
      </c>
      <c r="R757" s="0" t="n">
        <f aca="false">metadata!$H$17*(denatran!L757 + denatran!O757)</f>
        <v>1487.70622396376</v>
      </c>
      <c r="S757" s="0" t="n">
        <f aca="false">metadata!$H$18*(denatran!L757 + denatran!O757)</f>
        <v>2784.70340827846</v>
      </c>
      <c r="T757" s="0" t="n">
        <f aca="false">metadata!$H$19*(denatran!M757 + denatran!N757)</f>
        <v>20528.8220424838</v>
      </c>
      <c r="U757" s="0" t="n">
        <f aca="false">metadata!$H$20*(denatran!M757 + denatran!N757)</f>
        <v>2932.68886321197</v>
      </c>
      <c r="V757" s="0" t="n">
        <f aca="false">metadata!$H$21*(denatran!M757 + denatran!N757)</f>
        <v>977.56295440399</v>
      </c>
      <c r="W757" s="0" t="n">
        <f aca="false">IF(B757&lt;2010, 0, metadata!$H$22*(denatran!M757 + denatran!N757))</f>
        <v>0</v>
      </c>
      <c r="X757" s="0" t="n">
        <f aca="false">IF(B757&lt;2010, 0, metadata!$H$23*(denatran!M757 + denatran!N757))</f>
        <v>0</v>
      </c>
      <c r="Y757" s="0" t="n">
        <f aca="false">IF(B757&lt;2010, 0, metadata!$H$24*(denatran!M757 + denatran!N757))</f>
        <v>0</v>
      </c>
      <c r="Z757" s="0" t="n">
        <f aca="false">IF(B757&lt;2010, 0, metadata!$H$25*(denatran!M757 + denatran!N757))</f>
        <v>0</v>
      </c>
      <c r="AA757" s="0" t="n">
        <f aca="false">IF(B757&lt;2010, 0, metadata!$H$26*(denatran!M757 + denatran!N757))</f>
        <v>0</v>
      </c>
      <c r="AB757" s="0" t="n">
        <f aca="false">IF(B757&lt;2010, 0, metadata!$H$27*(denatran!M757 + denatran!N757))</f>
        <v>0</v>
      </c>
    </row>
    <row r="758" customFormat="false" ht="12.8" hidden="false" customHeight="false" outlineLevel="0" collapsed="false">
      <c r="A758" s="0" t="str">
        <f aca="false">denatran!A758</f>
        <v>RIO DE JANEIRO</v>
      </c>
      <c r="B758" s="0" t="n">
        <f aca="false">denatran!B758</f>
        <v>1982</v>
      </c>
      <c r="C758" s="0" t="n">
        <f aca="false">metadata!$H$2*denatran!$D758</f>
        <v>134890.292178229</v>
      </c>
      <c r="D758" s="0" t="n">
        <f aca="false">IF(B758&gt;2006, 0, metadata!$H$3*denatran!D758)</f>
        <v>10267.0173356262</v>
      </c>
      <c r="E758" s="0" t="n">
        <f aca="false">IF(B758&lt;2003, 0, metadata!$H$4*denatran!D758)</f>
        <v>0</v>
      </c>
      <c r="F758" s="0" t="n">
        <f aca="false">IF(B758&lt;2003, 0, metadata!$H$5*denatran!D758)</f>
        <v>0</v>
      </c>
      <c r="G758" s="0" t="n">
        <f aca="false">IF(B758&lt;2003, 0, metadata!$H$6*(denatran!H758 + denatran!I758 + denatran!X758))</f>
        <v>0</v>
      </c>
      <c r="H758" s="0" t="n">
        <f aca="false">IF(B758&gt;2006, 0, metadata!$H$7*(denatran!H758 + denatran!I758 + denatran!X758))</f>
        <v>354.330255306307</v>
      </c>
      <c r="I758" s="0" t="n">
        <f aca="false">IF(B758&lt;2003, 0, metadata!$H$8*(denatran!H758 + denatran!I758 + denatran!X758))</f>
        <v>0</v>
      </c>
      <c r="J758" s="0" t="n">
        <f aca="false">IF(B758&lt;2003, 0, metadata!$H$9*(denatran!H758 + denatran!I758 + denatran!X758))</f>
        <v>0</v>
      </c>
      <c r="K758" s="0" t="n">
        <f aca="false">metadata!$H$10*(denatran!H758 + denatran!I758 + denatran!X758)</f>
        <v>7788.98076912475</v>
      </c>
      <c r="L758" s="5" t="n">
        <f aca="false">metadata!$H$11*(denatran!G758 + denatran!F758)</f>
        <v>1699.7774157838</v>
      </c>
      <c r="M758" s="0" t="n">
        <f aca="false">metadata!$H$12*(denatran!G758 + denatran!F758)</f>
        <v>5624.20929433836</v>
      </c>
      <c r="N758" s="0" t="n">
        <f aca="false">metadata!$H$13*(denatran!G758 + denatran!F758)</f>
        <v>3206.71426546463</v>
      </c>
      <c r="O758" s="0" t="n">
        <f aca="false">metadata!$H$14*(denatran!G758 + denatran!F758)</f>
        <v>5915.185768892</v>
      </c>
      <c r="P758" s="0" t="n">
        <f aca="false">metadata!$H$15*(denatran!G758 + denatran!F758)</f>
        <v>6568.53623447757</v>
      </c>
      <c r="Q758" s="0" t="n">
        <f aca="false">metadata!$H$16*(denatran!L758 + denatran!O758)</f>
        <v>5723.60629678568</v>
      </c>
      <c r="R758" s="0" t="n">
        <f aca="false">metadata!$H$17*(denatran!L758 + denatran!O758)</f>
        <v>1384.61540968092</v>
      </c>
      <c r="S758" s="0" t="n">
        <f aca="false">metadata!$H$18*(denatran!L758 + denatran!O758)</f>
        <v>2591.73698972658</v>
      </c>
      <c r="T758" s="0" t="n">
        <f aca="false">metadata!$H$19*(denatran!M758 + denatran!N758)</f>
        <v>19106.2744006594</v>
      </c>
      <c r="U758" s="0" t="n">
        <f aca="false">metadata!$H$20*(denatran!M758 + denatran!N758)</f>
        <v>2729.46777152277</v>
      </c>
      <c r="V758" s="0" t="n">
        <f aca="false">metadata!$H$21*(denatran!M758 + denatran!N758)</f>
        <v>909.82259050759</v>
      </c>
      <c r="W758" s="0" t="n">
        <f aca="false">IF(B758&lt;2010, 0, metadata!$H$22*(denatran!M758 + denatran!N758))</f>
        <v>0</v>
      </c>
      <c r="X758" s="0" t="n">
        <f aca="false">IF(B758&lt;2010, 0, metadata!$H$23*(denatran!M758 + denatran!N758))</f>
        <v>0</v>
      </c>
      <c r="Y758" s="0" t="n">
        <f aca="false">IF(B758&lt;2010, 0, metadata!$H$24*(denatran!M758 + denatran!N758))</f>
        <v>0</v>
      </c>
      <c r="Z758" s="0" t="n">
        <f aca="false">IF(B758&lt;2010, 0, metadata!$H$25*(denatran!M758 + denatran!N758))</f>
        <v>0</v>
      </c>
      <c r="AA758" s="0" t="n">
        <f aca="false">IF(B758&lt;2010, 0, metadata!$H$26*(denatran!M758 + denatran!N758))</f>
        <v>0</v>
      </c>
      <c r="AB758" s="0" t="n">
        <f aca="false">IF(B758&lt;2010, 0, metadata!$H$27*(denatran!M758 + denatran!N758))</f>
        <v>0</v>
      </c>
    </row>
    <row r="759" customFormat="false" ht="12.8" hidden="false" customHeight="false" outlineLevel="0" collapsed="false">
      <c r="A759" s="0" t="str">
        <f aca="false">denatran!A759</f>
        <v>RIO DE JANEIRO</v>
      </c>
      <c r="B759" s="0" t="n">
        <f aca="false">denatran!B759</f>
        <v>1981</v>
      </c>
      <c r="C759" s="0" t="n">
        <f aca="false">metadata!$H$2*denatran!$D759</f>
        <v>125543.050205648</v>
      </c>
      <c r="D759" s="0" t="n">
        <f aca="false">IF(B759&gt;2006, 0, metadata!$H$3*denatran!D759)</f>
        <v>9555.56290978819</v>
      </c>
      <c r="E759" s="0" t="n">
        <f aca="false">IF(B759&lt;2003, 0, metadata!$H$4*denatran!D759)</f>
        <v>0</v>
      </c>
      <c r="F759" s="0" t="n">
        <f aca="false">IF(B759&lt;2003, 0, metadata!$H$5*denatran!D759)</f>
        <v>0</v>
      </c>
      <c r="G759" s="0" t="n">
        <f aca="false">IF(B759&lt;2003, 0, metadata!$H$6*(denatran!H759 + denatran!I759 + denatran!X759))</f>
        <v>0</v>
      </c>
      <c r="H759" s="0" t="n">
        <f aca="false">IF(B759&gt;2006, 0, metadata!$H$7*(denatran!H759 + denatran!I759 + denatran!X759))</f>
        <v>329.77688989304</v>
      </c>
      <c r="I759" s="0" t="n">
        <f aca="false">IF(B759&lt;2003, 0, metadata!$H$8*(denatran!H759 + denatran!I759 + denatran!X759))</f>
        <v>0</v>
      </c>
      <c r="J759" s="0" t="n">
        <f aca="false">IF(B759&lt;2003, 0, metadata!$H$9*(denatran!H759 + denatran!I759 + denatran!X759))</f>
        <v>0</v>
      </c>
      <c r="K759" s="0" t="n">
        <f aca="false">metadata!$H$10*(denatran!H759 + denatran!I759 + denatran!X759)</f>
        <v>7249.24223944175</v>
      </c>
      <c r="L759" s="5" t="n">
        <f aca="false">metadata!$H$11*(denatran!G759 + denatran!F759)</f>
        <v>1581.99109811561</v>
      </c>
      <c r="M759" s="0" t="n">
        <f aca="false">metadata!$H$12*(denatran!G759 + denatran!F759)</f>
        <v>5234.47891174597</v>
      </c>
      <c r="N759" s="0" t="n">
        <f aca="false">metadata!$H$13*(denatran!G759 + denatran!F759)</f>
        <v>2984.50454457069</v>
      </c>
      <c r="O759" s="0" t="n">
        <f aca="false">metadata!$H$14*(denatran!G759 + denatran!F759)</f>
        <v>5505.29213013002</v>
      </c>
      <c r="P759" s="0" t="n">
        <f aca="false">metadata!$H$15*(denatran!G759 + denatran!F759)</f>
        <v>6113.36858232211</v>
      </c>
      <c r="Q759" s="0" t="n">
        <f aca="false">metadata!$H$16*(denatran!L759 + denatran!O759)</f>
        <v>5326.98818477837</v>
      </c>
      <c r="R759" s="0" t="n">
        <f aca="false">metadata!$H$17*(denatran!L759 + denatran!O759)</f>
        <v>1288.66828802926</v>
      </c>
      <c r="S759" s="0" t="n">
        <f aca="false">metadata!$H$18*(denatran!L759 + denatran!O759)</f>
        <v>2412.14220658049</v>
      </c>
      <c r="T759" s="0" t="n">
        <f aca="false">metadata!$H$19*(denatran!M759 + denatran!N759)</f>
        <v>17782.3023999055</v>
      </c>
      <c r="U759" s="0" t="n">
        <f aca="false">metadata!$H$20*(denatran!M759 + denatran!N759)</f>
        <v>2540.32891427221</v>
      </c>
      <c r="V759" s="0" t="n">
        <f aca="false">metadata!$H$21*(denatran!M759 + denatran!N759)</f>
        <v>846.776304757404</v>
      </c>
      <c r="W759" s="0" t="n">
        <f aca="false">IF(B759&lt;2010, 0, metadata!$H$22*(denatran!M759 + denatran!N759))</f>
        <v>0</v>
      </c>
      <c r="X759" s="0" t="n">
        <f aca="false">IF(B759&lt;2010, 0, metadata!$H$23*(denatran!M759 + denatran!N759))</f>
        <v>0</v>
      </c>
      <c r="Y759" s="0" t="n">
        <f aca="false">IF(B759&lt;2010, 0, metadata!$H$24*(denatran!M759 + denatran!N759))</f>
        <v>0</v>
      </c>
      <c r="Z759" s="0" t="n">
        <f aca="false">IF(B759&lt;2010, 0, metadata!$H$25*(denatran!M759 + denatran!N759))</f>
        <v>0</v>
      </c>
      <c r="AA759" s="0" t="n">
        <f aca="false">IF(B759&lt;2010, 0, metadata!$H$26*(denatran!M759 + denatran!N759))</f>
        <v>0</v>
      </c>
      <c r="AB759" s="0" t="n">
        <f aca="false">IF(B759&lt;2010, 0, metadata!$H$27*(denatran!M759 + denatran!N759))</f>
        <v>0</v>
      </c>
    </row>
    <row r="760" customFormat="false" ht="12.8" hidden="false" customHeight="false" outlineLevel="0" collapsed="false">
      <c r="A760" s="0" t="str">
        <f aca="false">denatran!A760</f>
        <v>RIO DE JANEIRO</v>
      </c>
      <c r="B760" s="0" t="n">
        <f aca="false">denatran!B760</f>
        <v>1980</v>
      </c>
      <c r="C760" s="0" t="n">
        <f aca="false">metadata!$H$2*denatran!$D760</f>
        <v>116843.526694367</v>
      </c>
      <c r="D760" s="0" t="n">
        <f aca="false">IF(B760&gt;2006, 0, metadata!$H$3*denatran!D760)</f>
        <v>8893.40881952947</v>
      </c>
      <c r="E760" s="0" t="n">
        <f aca="false">IF(B760&lt;2003, 0, metadata!$H$4*denatran!D760)</f>
        <v>0</v>
      </c>
      <c r="F760" s="0" t="n">
        <f aca="false">IF(B760&lt;2003, 0, metadata!$H$5*denatran!D760)</f>
        <v>0</v>
      </c>
      <c r="G760" s="0" t="n">
        <f aca="false">IF(B760&lt;2003, 0, metadata!$H$6*(denatran!H760 + denatran!I760 + denatran!X760))</f>
        <v>0</v>
      </c>
      <c r="H760" s="0" t="n">
        <f aca="false">IF(B760&gt;2006, 0, metadata!$H$7*(denatran!H760 + denatran!I760 + denatran!X760))</f>
        <v>306.924953426609</v>
      </c>
      <c r="I760" s="0" t="n">
        <f aca="false">IF(B760&lt;2003, 0, metadata!$H$8*(denatran!H760 + denatran!I760 + denatran!X760))</f>
        <v>0</v>
      </c>
      <c r="J760" s="0" t="n">
        <f aca="false">IF(B760&lt;2003, 0, metadata!$H$9*(denatran!H760 + denatran!I760 + denatran!X760))</f>
        <v>0</v>
      </c>
      <c r="K760" s="0" t="n">
        <f aca="false">metadata!$H$10*(denatran!H760 + denatran!I760 + denatran!X760)</f>
        <v>6746.90496790273</v>
      </c>
      <c r="L760" s="5" t="n">
        <f aca="false">metadata!$H$11*(denatran!G760 + denatran!F760)</f>
        <v>1472.36680007483</v>
      </c>
      <c r="M760" s="0" t="n">
        <f aca="false">metadata!$H$12*(denatran!G760 + denatran!F760)</f>
        <v>4871.75495141968</v>
      </c>
      <c r="N760" s="0" t="n">
        <f aca="false">metadata!$H$13*(denatran!G760 + denatran!F760)</f>
        <v>2777.6928778756</v>
      </c>
      <c r="O760" s="0" t="n">
        <f aca="false">metadata!$H$14*(denatran!G760 + denatran!F760)</f>
        <v>5123.80212933682</v>
      </c>
      <c r="P760" s="0" t="n">
        <f aca="false">metadata!$H$15*(denatran!G760 + denatran!F760)</f>
        <v>5689.74183732973</v>
      </c>
      <c r="Q760" s="0" t="n">
        <f aca="false">metadata!$H$16*(denatran!L760 + denatran!O760)</f>
        <v>4957.8537812261</v>
      </c>
      <c r="R760" s="0" t="n">
        <f aca="false">metadata!$H$17*(denatran!L760 + denatran!O760)</f>
        <v>1199.36983581237</v>
      </c>
      <c r="S760" s="0" t="n">
        <f aca="false">metadata!$H$18*(denatran!L760 + denatran!O760)</f>
        <v>2244.99246946381</v>
      </c>
      <c r="T760" s="0" t="n">
        <f aca="false">metadata!$H$19*(denatran!M760 + denatran!N760)</f>
        <v>16550.0752271605</v>
      </c>
      <c r="U760" s="0" t="n">
        <f aca="false">metadata!$H$20*(denatran!M760 + denatran!N760)</f>
        <v>2364.29646102293</v>
      </c>
      <c r="V760" s="0" t="n">
        <f aca="false">metadata!$H$21*(denatran!M760 + denatran!N760)</f>
        <v>788.098820340976</v>
      </c>
      <c r="W760" s="0" t="n">
        <f aca="false">IF(B760&lt;2010, 0, metadata!$H$22*(denatran!M760 + denatran!N760))</f>
        <v>0</v>
      </c>
      <c r="X760" s="0" t="n">
        <f aca="false">IF(B760&lt;2010, 0, metadata!$H$23*(denatran!M760 + denatran!N760))</f>
        <v>0</v>
      </c>
      <c r="Y760" s="0" t="n">
        <f aca="false">IF(B760&lt;2010, 0, metadata!$H$24*(denatran!M760 + denatran!N760))</f>
        <v>0</v>
      </c>
      <c r="Z760" s="0" t="n">
        <f aca="false">IF(B760&lt;2010, 0, metadata!$H$25*(denatran!M760 + denatran!N760))</f>
        <v>0</v>
      </c>
      <c r="AA760" s="0" t="n">
        <f aca="false">IF(B760&lt;2010, 0, metadata!$H$26*(denatran!M760 + denatran!N760))</f>
        <v>0</v>
      </c>
      <c r="AB760" s="0" t="n">
        <f aca="false">IF(B760&lt;2010, 0, metadata!$H$27*(denatran!M760 + denatran!N760))</f>
        <v>0</v>
      </c>
    </row>
    <row r="761" customFormat="false" ht="12.8" hidden="false" customHeight="false" outlineLevel="0" collapsed="false">
      <c r="A761" s="0" t="str">
        <f aca="false">denatran!A761</f>
        <v>RIO DE JANEIRO</v>
      </c>
      <c r="B761" s="0" t="n">
        <f aca="false">denatran!B761</f>
        <v>1979</v>
      </c>
      <c r="C761" s="0" t="n">
        <f aca="false">metadata!$H$2*denatran!$D761</f>
        <v>108746.837901531</v>
      </c>
      <c r="D761" s="0" t="n">
        <f aca="false">IF(B761&gt;2006, 0, metadata!$H$3*denatran!D761)</f>
        <v>8277.13879108748</v>
      </c>
      <c r="E761" s="0" t="n">
        <f aca="false">IF(B761&lt;2003, 0, metadata!$H$4*denatran!D761)</f>
        <v>0</v>
      </c>
      <c r="F761" s="0" t="n">
        <f aca="false">IF(B761&lt;2003, 0, metadata!$H$5*denatran!D761)</f>
        <v>0</v>
      </c>
      <c r="G761" s="0" t="n">
        <f aca="false">IF(B761&lt;2003, 0, metadata!$H$6*(denatran!H761 + denatran!I761 + denatran!X761))</f>
        <v>0</v>
      </c>
      <c r="H761" s="0" t="n">
        <f aca="false">IF(B761&gt;2006, 0, metadata!$H$7*(denatran!H761 + denatran!I761 + denatran!X761))</f>
        <v>285.656545146263</v>
      </c>
      <c r="I761" s="0" t="n">
        <f aca="false">IF(B761&lt;2003, 0, metadata!$H$8*(denatran!H761 + denatran!I761 + denatran!X761))</f>
        <v>0</v>
      </c>
      <c r="J761" s="0" t="n">
        <f aca="false">IF(B761&lt;2003, 0, metadata!$H$9*(denatran!H761 + denatran!I761 + denatran!X761))</f>
        <v>0</v>
      </c>
      <c r="K761" s="0" t="n">
        <f aca="false">metadata!$H$10*(denatran!H761 + denatran!I761 + denatran!X761)</f>
        <v>6279.37722900756</v>
      </c>
      <c r="L761" s="5" t="n">
        <f aca="false">metadata!$H$11*(denatran!G761 + denatran!F761)</f>
        <v>1370.33893335104</v>
      </c>
      <c r="M761" s="0" t="n">
        <f aca="false">metadata!$H$12*(denatran!G761 + denatran!F761)</f>
        <v>4534.16599948924</v>
      </c>
      <c r="N761" s="0" t="n">
        <f aca="false">metadata!$H$13*(denatran!G761 + denatran!F761)</f>
        <v>2585.21225502461</v>
      </c>
      <c r="O761" s="0" t="n">
        <f aca="false">metadata!$H$14*(denatran!G761 + denatran!F761)</f>
        <v>4768.74753238143</v>
      </c>
      <c r="P761" s="0" t="n">
        <f aca="false">metadata!$H$15*(denatran!G761 + denatran!F761)</f>
        <v>5295.47036785462</v>
      </c>
      <c r="Q761" s="0" t="n">
        <f aca="false">metadata!$H$16*(denatran!L761 + denatran!O761)</f>
        <v>4614.29859864437</v>
      </c>
      <c r="R761" s="0" t="n">
        <f aca="false">metadata!$H$17*(denatran!L761 + denatran!O761)</f>
        <v>1116.25933253656</v>
      </c>
      <c r="S761" s="0" t="n">
        <f aca="false">metadata!$H$18*(denatran!L761 + denatran!O761)</f>
        <v>2089.42539714274</v>
      </c>
      <c r="T761" s="0" t="n">
        <f aca="false">metadata!$H$19*(denatran!M761 + denatran!N761)</f>
        <v>15403.2354115251</v>
      </c>
      <c r="U761" s="0" t="n">
        <f aca="false">metadata!$H$20*(denatran!M761 + denatran!N761)</f>
        <v>2200.46220164644</v>
      </c>
      <c r="V761" s="0" t="n">
        <f aca="false">metadata!$H$21*(denatran!M761 + denatran!N761)</f>
        <v>733.487400548814</v>
      </c>
      <c r="W761" s="0" t="n">
        <f aca="false">IF(B761&lt;2010, 0, metadata!$H$22*(denatran!M761 + denatran!N761))</f>
        <v>0</v>
      </c>
      <c r="X761" s="0" t="n">
        <f aca="false">IF(B761&lt;2010, 0, metadata!$H$23*(denatran!M761 + denatran!N761))</f>
        <v>0</v>
      </c>
      <c r="Y761" s="0" t="n">
        <f aca="false">IF(B761&lt;2010, 0, metadata!$H$24*(denatran!M761 + denatran!N761))</f>
        <v>0</v>
      </c>
      <c r="Z761" s="0" t="n">
        <f aca="false">IF(B761&lt;2010, 0, metadata!$H$25*(denatran!M761 + denatran!N761))</f>
        <v>0</v>
      </c>
      <c r="AA761" s="0" t="n">
        <f aca="false">IF(B761&lt;2010, 0, metadata!$H$26*(denatran!M761 + denatran!N761))</f>
        <v>0</v>
      </c>
      <c r="AB761" s="0" t="n">
        <f aca="false">IF(B761&lt;2010, 0, metadata!$H$27*(denatran!M761 + denatran!N761))</f>
        <v>0</v>
      </c>
    </row>
    <row r="762" customFormat="false" ht="12.8" hidden="false" customHeight="false" outlineLevel="0" collapsed="false">
      <c r="A762" s="0" t="str">
        <f aca="false">denatran!A762</f>
        <v>RIO GRANDE DO NORTE</v>
      </c>
      <c r="B762" s="0" t="n">
        <f aca="false">denatran!B762</f>
        <v>2018</v>
      </c>
      <c r="C762" s="0" t="n">
        <f aca="false">metadata!$H$2*denatran!$D762</f>
        <v>144832.859095238</v>
      </c>
      <c r="D762" s="0" t="n">
        <f aca="false">IF(B762&gt;2006, 0, metadata!$H$3*denatran!D762)</f>
        <v>0</v>
      </c>
      <c r="E762" s="0" t="n">
        <f aca="false">IF(B762&lt;2003, 0, metadata!$H$4*denatran!D762)</f>
        <v>183454.037444798</v>
      </c>
      <c r="F762" s="0" t="n">
        <f aca="false">IF(B762&lt;2003, 0, metadata!$H$5*denatran!D762)</f>
        <v>216782.319234377</v>
      </c>
      <c r="G762" s="0" t="n">
        <f aca="false">IF(B762&lt;2003, 0, metadata!$H$6*(denatran!H762 + denatran!I762 + denatran!X762))</f>
        <v>35455.9845374462</v>
      </c>
      <c r="H762" s="0" t="n">
        <f aca="false">IF(B762&gt;2006, 0, metadata!$H$7*(denatran!H762 + denatran!I762 + denatran!X762))</f>
        <v>0</v>
      </c>
      <c r="I762" s="0" t="n">
        <f aca="false">IF(B762&lt;2003, 0, metadata!$H$8*(denatran!H762 + denatran!I762 + denatran!X762))</f>
        <v>30991.0489532887</v>
      </c>
      <c r="J762" s="0" t="n">
        <f aca="false">IF(B762&lt;2003, 0, metadata!$H$9*(denatran!H762 + denatran!I762 + denatran!X762))</f>
        <v>36621.2243740976</v>
      </c>
      <c r="K762" s="0" t="n">
        <f aca="false">metadata!$H$10*(denatran!H762 + denatran!I762 + denatran!X762)</f>
        <v>30149.2173862429</v>
      </c>
      <c r="L762" s="5" t="n">
        <f aca="false">metadata!$H$11*(denatran!G762 + denatran!F762)</f>
        <v>2799.7730960472</v>
      </c>
      <c r="M762" s="0" t="n">
        <f aca="false">metadata!$H$12*(denatran!G762 + denatran!F762)</f>
        <v>9263.86579949121</v>
      </c>
      <c r="N762" s="0" t="n">
        <f aca="false">metadata!$H$13*(denatran!G762 + denatran!F762)</f>
        <v>5281.91058652149</v>
      </c>
      <c r="O762" s="0" t="n">
        <f aca="false">metadata!$H$14*(denatran!G762 + denatran!F762)</f>
        <v>9743.14508481004</v>
      </c>
      <c r="P762" s="0" t="n">
        <f aca="false">metadata!$H$15*(denatran!G762 + denatran!F762)</f>
        <v>10819.3054331301</v>
      </c>
      <c r="Q762" s="0" t="n">
        <f aca="false">metadata!$H$16*(denatran!L762 + denatran!O762)</f>
        <v>7242.45802348809</v>
      </c>
      <c r="R762" s="0" t="n">
        <f aca="false">metadata!$H$17*(denatran!L762 + denatran!O762)</f>
        <v>1752.04555717266</v>
      </c>
      <c r="S762" s="0" t="n">
        <f aca="false">metadata!$H$18*(denatran!L762 + denatran!O762)</f>
        <v>3279.49641933924</v>
      </c>
      <c r="T762" s="0" t="n">
        <f aca="false">metadata!$H$19*(denatran!M762 + denatran!N762)</f>
        <v>304239.443803192</v>
      </c>
      <c r="U762" s="0" t="n">
        <f aca="false">metadata!$H$20*(denatran!M762 + denatran!N762)</f>
        <v>43462.7776861703</v>
      </c>
      <c r="V762" s="0" t="n">
        <f aca="false">metadata!$H$21*(denatran!M762 + denatran!N762)</f>
        <v>14487.5925620568</v>
      </c>
      <c r="W762" s="0" t="n">
        <f aca="false">IF(B762&lt;2010, 0, metadata!$H$22*(denatran!M762 + denatran!N762))</f>
        <v>52599.2660561459</v>
      </c>
      <c r="X762" s="0" t="n">
        <f aca="false">IF(B762&lt;2010, 0, metadata!$H$23*(denatran!M762 + denatran!N762))</f>
        <v>8238.43926180597</v>
      </c>
      <c r="Y762" s="0" t="n">
        <f aca="false">IF(B762&lt;2010, 0, metadata!$H$24*(denatran!M762 + denatran!N762))</f>
        <v>2534.90438824799</v>
      </c>
      <c r="Z762" s="0" t="n">
        <f aca="false">IF(B762&lt;2010, 0, metadata!$H$25*(denatran!M762 + denatran!N762))</f>
        <v>62155.0282811763</v>
      </c>
      <c r="AA762" s="0" t="n">
        <f aca="false">IF(B762&lt;2010, 0, metadata!$H$26*(denatran!M762 + denatran!N762))</f>
        <v>9735.1249115095</v>
      </c>
      <c r="AB762" s="0" t="n">
        <f aca="false">IF(B762&lt;2010, 0, metadata!$H$27*(denatran!M762 + denatran!N762))</f>
        <v>2995.42304969523</v>
      </c>
    </row>
    <row r="763" customFormat="false" ht="12.8" hidden="false" customHeight="false" outlineLevel="0" collapsed="false">
      <c r="A763" s="0" t="str">
        <f aca="false">denatran!A763</f>
        <v>RIO GRANDE DO NORTE</v>
      </c>
      <c r="B763" s="0" t="n">
        <f aca="false">denatran!B763</f>
        <v>2017</v>
      </c>
      <c r="C763" s="0" t="n">
        <f aca="false">metadata!$H$2*denatran!$D763</f>
        <v>138956.649599872</v>
      </c>
      <c r="D763" s="0" t="n">
        <f aca="false">IF(B763&gt;2006, 0, metadata!$H$3*denatran!D763)</f>
        <v>0</v>
      </c>
      <c r="E763" s="0" t="n">
        <f aca="false">IF(B763&lt;2003, 0, metadata!$H$4*denatran!D763)</f>
        <v>176010.875972114</v>
      </c>
      <c r="F763" s="0" t="n">
        <f aca="false">IF(B763&lt;2003, 0, metadata!$H$5*denatran!D763)</f>
        <v>207986.951037752</v>
      </c>
      <c r="G763" s="0" t="n">
        <f aca="false">IF(B763&lt;2003, 0, metadata!$H$6*(denatran!H763 + denatran!I763 + denatran!X763))</f>
        <v>33335.5644470829</v>
      </c>
      <c r="H763" s="0" t="n">
        <f aca="false">IF(B763&gt;2006, 0, metadata!$H$7*(denatran!H763 + denatran!I763 + denatran!X763))</f>
        <v>0</v>
      </c>
      <c r="I763" s="0" t="n">
        <f aca="false">IF(B763&lt;2003, 0, metadata!$H$8*(denatran!H763 + denatran!I763 + denatran!X763))</f>
        <v>29137.6511791391</v>
      </c>
      <c r="J763" s="0" t="n">
        <f aca="false">IF(B763&lt;2003, 0, metadata!$H$9*(denatran!H763 + denatran!I763 + denatran!X763))</f>
        <v>34431.1179390464</v>
      </c>
      <c r="K763" s="0" t="n">
        <f aca="false">metadata!$H$10*(denatran!H763 + denatran!I763 + denatran!X763)</f>
        <v>28346.1647538445</v>
      </c>
      <c r="L763" s="5" t="n">
        <f aca="false">metadata!$H$11*(denatran!G763 + denatran!F763)</f>
        <v>2667.05197508073</v>
      </c>
      <c r="M763" s="0" t="n">
        <f aca="false">metadata!$H$12*(denatran!G763 + denatran!F763)</f>
        <v>8824.71926467836</v>
      </c>
      <c r="N763" s="0" t="n">
        <f aca="false">metadata!$H$13*(denatran!G763 + denatran!F763)</f>
        <v>5031.52561965489</v>
      </c>
      <c r="O763" s="0" t="n">
        <f aca="false">metadata!$H$14*(denatran!G763 + denatran!F763)</f>
        <v>9281.27867884287</v>
      </c>
      <c r="P763" s="0" t="n">
        <f aca="false">metadata!$H$15*(denatran!G763 + denatran!F763)</f>
        <v>10306.4244617432</v>
      </c>
      <c r="Q763" s="0" t="n">
        <f aca="false">metadata!$H$16*(denatran!L763 + denatran!O763)</f>
        <v>7067.20871332221</v>
      </c>
      <c r="R763" s="0" t="n">
        <f aca="false">metadata!$H$17*(denatran!L763 + denatran!O763)</f>
        <v>1709.65045121859</v>
      </c>
      <c r="S763" s="0" t="n">
        <f aca="false">metadata!$H$18*(denatran!L763 + denatran!O763)</f>
        <v>3200.14083545919</v>
      </c>
      <c r="T763" s="0" t="n">
        <f aca="false">metadata!$H$19*(denatran!M763 + denatran!N763)</f>
        <v>293565.943429822</v>
      </c>
      <c r="U763" s="0" t="n">
        <f aca="false">metadata!$H$20*(denatran!M763 + denatran!N763)</f>
        <v>41937.9919185459</v>
      </c>
      <c r="V763" s="0" t="n">
        <f aca="false">metadata!$H$21*(denatran!M763 + denatran!N763)</f>
        <v>13979.3306395153</v>
      </c>
      <c r="W763" s="0" t="n">
        <f aca="false">IF(B763&lt;2010, 0, metadata!$H$22*(denatran!M763 + denatran!N763))</f>
        <v>50753.9488320832</v>
      </c>
      <c r="X763" s="0" t="n">
        <f aca="false">IF(B763&lt;2010, 0, metadata!$H$23*(denatran!M763 + denatran!N763))</f>
        <v>7949.41367249494</v>
      </c>
      <c r="Y763" s="0" t="n">
        <f aca="false">IF(B763&lt;2010, 0, metadata!$H$24*(denatran!M763 + denatran!N763))</f>
        <v>2445.97343769075</v>
      </c>
      <c r="Z763" s="0" t="n">
        <f aca="false">IF(B763&lt;2010, 0, metadata!$H$25*(denatran!M763 + denatran!N763))</f>
        <v>59974.4703979744</v>
      </c>
      <c r="AA763" s="0" t="n">
        <f aca="false">IF(B763&lt;2010, 0, metadata!$H$26*(denatran!M763 + denatran!N763))</f>
        <v>9393.5917490803</v>
      </c>
      <c r="AB763" s="0" t="n">
        <f aca="false">IF(B763&lt;2010, 0, metadata!$H$27*(denatran!M763 + denatran!N763))</f>
        <v>2890.33592279393</v>
      </c>
    </row>
    <row r="764" customFormat="false" ht="12.8" hidden="false" customHeight="false" outlineLevel="0" collapsed="false">
      <c r="A764" s="0" t="str">
        <f aca="false">denatran!A764</f>
        <v>RIO GRANDE DO NORTE</v>
      </c>
      <c r="B764" s="0" t="n">
        <f aca="false">denatran!B764</f>
        <v>2016</v>
      </c>
      <c r="C764" s="0" t="n">
        <f aca="false">metadata!$H$2*denatran!$D764</f>
        <v>132878.072638062</v>
      </c>
      <c r="D764" s="0" t="n">
        <f aca="false">IF(B764&gt;2006, 0, metadata!$H$3*denatran!D764)</f>
        <v>0</v>
      </c>
      <c r="E764" s="0" t="n">
        <f aca="false">IF(B764&lt;2003, 0, metadata!$H$4*denatran!D764)</f>
        <v>168311.383657116</v>
      </c>
      <c r="F764" s="0" t="n">
        <f aca="false">IF(B764&lt;2003, 0, metadata!$H$5*denatran!D764)</f>
        <v>198888.684113674</v>
      </c>
      <c r="G764" s="0" t="n">
        <f aca="false">IF(B764&lt;2003, 0, metadata!$H$6*(denatran!H764 + denatran!I764 + denatran!X764))</f>
        <v>31504.136882391</v>
      </c>
      <c r="H764" s="0" t="n">
        <f aca="false">IF(B764&gt;2006, 0, metadata!$H$7*(denatran!H764 + denatran!I764 + denatran!X764))</f>
        <v>0</v>
      </c>
      <c r="I764" s="0" t="n">
        <f aca="false">IF(B764&lt;2003, 0, metadata!$H$8*(denatran!H764 + denatran!I764 + denatran!X764))</f>
        <v>27536.8533998015</v>
      </c>
      <c r="J764" s="0" t="n">
        <f aca="false">IF(B764&lt;2003, 0, metadata!$H$9*(denatran!H764 + denatran!I764 + denatran!X764))</f>
        <v>32539.5015970814</v>
      </c>
      <c r="K764" s="0" t="n">
        <f aca="false">metadata!$H$10*(denatran!H764 + denatran!I764 + denatran!X764)</f>
        <v>26788.8505656927</v>
      </c>
      <c r="L764" s="5" t="n">
        <f aca="false">metadata!$H$11*(denatran!G764 + denatran!F764)</f>
        <v>2561.65796305004</v>
      </c>
      <c r="M764" s="0" t="n">
        <f aca="false">metadata!$H$12*(denatran!G764 + denatran!F764)</f>
        <v>8475.992439315</v>
      </c>
      <c r="N764" s="0" t="n">
        <f aca="false">metadata!$H$13*(denatran!G764 + denatran!F764)</f>
        <v>4832.69459699566</v>
      </c>
      <c r="O764" s="0" t="n">
        <f aca="false">metadata!$H$14*(denatran!G764 + denatran!F764)</f>
        <v>8914.50997471646</v>
      </c>
      <c r="P764" s="0" t="n">
        <f aca="false">metadata!$H$15*(denatran!G764 + denatran!F764)</f>
        <v>9899.14502592283</v>
      </c>
      <c r="Q764" s="0" t="n">
        <f aca="false">metadata!$H$16*(denatran!L764 + denatran!O764)</f>
        <v>6789.28809012986</v>
      </c>
      <c r="R764" s="0" t="n">
        <f aca="false">metadata!$H$17*(denatran!L764 + denatran!O764)</f>
        <v>1642.41780844294</v>
      </c>
      <c r="S764" s="0" t="n">
        <f aca="false">metadata!$H$18*(denatran!L764 + denatran!O764)</f>
        <v>3074.29410142719</v>
      </c>
      <c r="T764" s="0" t="n">
        <f aca="false">metadata!$H$19*(denatran!M764 + denatran!N764)</f>
        <v>282060.78910015</v>
      </c>
      <c r="U764" s="0" t="n">
        <f aca="false">metadata!$H$20*(denatran!M764 + denatran!N764)</f>
        <v>40294.3984428786</v>
      </c>
      <c r="V764" s="0" t="n">
        <f aca="false">metadata!$H$21*(denatran!M764 + denatran!N764)</f>
        <v>13431.4661476262</v>
      </c>
      <c r="W764" s="0" t="n">
        <f aca="false">IF(B764&lt;2010, 0, metadata!$H$22*(denatran!M764 + denatran!N764))</f>
        <v>48764.8488454461</v>
      </c>
      <c r="X764" s="0" t="n">
        <f aca="false">IF(B764&lt;2010, 0, metadata!$H$23*(denatran!M764 + denatran!N764))</f>
        <v>7637.86789145539</v>
      </c>
      <c r="Y764" s="0" t="n">
        <f aca="false">IF(B764&lt;2010, 0, metadata!$H$24*(denatran!M764 + denatran!N764))</f>
        <v>2350.11319737089</v>
      </c>
      <c r="Z764" s="0" t="n">
        <f aca="false">IF(B764&lt;2010, 0, metadata!$H$25*(denatran!M764 + denatran!N764))</f>
        <v>57624.0085913107</v>
      </c>
      <c r="AA764" s="0" t="n">
        <f aca="false">IF(B764&lt;2010, 0, metadata!$H$26*(denatran!M764 + denatran!N764))</f>
        <v>9025.44712875947</v>
      </c>
      <c r="AB764" s="0" t="n">
        <f aca="false">IF(B764&lt;2010, 0, metadata!$H$27*(denatran!M764 + denatran!N764))</f>
        <v>2777.06065500291</v>
      </c>
    </row>
    <row r="765" customFormat="false" ht="12.8" hidden="false" customHeight="false" outlineLevel="0" collapsed="false">
      <c r="A765" s="0" t="str">
        <f aca="false">denatran!A765</f>
        <v>RIO GRANDE DO NORTE</v>
      </c>
      <c r="B765" s="0" t="n">
        <f aca="false">denatran!B765</f>
        <v>2015</v>
      </c>
      <c r="C765" s="0" t="n">
        <f aca="false">metadata!$H$2*denatran!$D765</f>
        <v>127383.939170074</v>
      </c>
      <c r="D765" s="0" t="n">
        <f aca="false">IF(B765&gt;2006, 0, metadata!$H$3*denatran!D765)</f>
        <v>0</v>
      </c>
      <c r="E765" s="0" t="n">
        <f aca="false">IF(B765&lt;2003, 0, metadata!$H$4*denatran!D765)</f>
        <v>161352.182732274</v>
      </c>
      <c r="F765" s="0" t="n">
        <f aca="false">IF(B765&lt;2003, 0, metadata!$H$5*denatran!D765)</f>
        <v>190665.198070424</v>
      </c>
      <c r="G765" s="0" t="n">
        <f aca="false">IF(B765&lt;2003, 0, metadata!$H$6*(denatran!H765 + denatran!I765 + denatran!X765))</f>
        <v>29886.885182212</v>
      </c>
      <c r="H765" s="0" t="n">
        <f aca="false">IF(B765&gt;2006, 0, metadata!$H$7*(denatran!H765 + denatran!I765 + denatran!X765))</f>
        <v>0</v>
      </c>
      <c r="I765" s="0" t="n">
        <f aca="false">IF(B765&lt;2003, 0, metadata!$H$8*(denatran!H765 + denatran!I765 + denatran!X765))</f>
        <v>26123.260539135</v>
      </c>
      <c r="J765" s="0" t="n">
        <f aca="false">IF(B765&lt;2003, 0, metadata!$H$9*(denatran!H765 + denatran!I765 + denatran!X765))</f>
        <v>30869.0998819889</v>
      </c>
      <c r="K765" s="0" t="n">
        <f aca="false">metadata!$H$10*(denatran!H765 + denatran!I765 + denatran!X765)</f>
        <v>25413.6561178987</v>
      </c>
      <c r="L765" s="5" t="n">
        <f aca="false">metadata!$H$11*(denatran!G765 + denatran!F765)</f>
        <v>2473.98964330202</v>
      </c>
      <c r="M765" s="0" t="n">
        <f aca="false">metadata!$H$12*(denatran!G765 + denatran!F765)</f>
        <v>8185.91623629727</v>
      </c>
      <c r="N765" s="0" t="n">
        <f aca="false">metadata!$H$13*(denatran!G765 + denatran!F765)</f>
        <v>4667.30397057904</v>
      </c>
      <c r="O765" s="0" t="n">
        <f aca="false">metadata!$H$14*(denatran!G765 + denatran!F765)</f>
        <v>8609.42626637865</v>
      </c>
      <c r="P765" s="0" t="n">
        <f aca="false">metadata!$H$15*(denatran!G765 + denatran!F765)</f>
        <v>9560.36388344301</v>
      </c>
      <c r="Q765" s="0" t="n">
        <f aca="false">metadata!$H$16*(denatran!L765 + denatran!O765)</f>
        <v>6560.93292839857</v>
      </c>
      <c r="R765" s="0" t="n">
        <f aca="false">metadata!$H$17*(denatran!L765 + denatran!O765)</f>
        <v>1587.1757006846</v>
      </c>
      <c r="S765" s="0" t="n">
        <f aca="false">metadata!$H$18*(denatran!L765 + denatran!O765)</f>
        <v>2970.89137091682</v>
      </c>
      <c r="T765" s="0" t="n">
        <f aca="false">metadata!$H$19*(denatran!M765 + denatran!N765)</f>
        <v>269022.424772094</v>
      </c>
      <c r="U765" s="0" t="n">
        <f aca="false">metadata!$H$20*(denatran!M765 + denatran!N765)</f>
        <v>38431.774967442</v>
      </c>
      <c r="V765" s="0" t="n">
        <f aca="false">metadata!$H$21*(denatran!M765 + denatran!N765)</f>
        <v>12810.591655814</v>
      </c>
      <c r="W765" s="0" t="n">
        <f aca="false">IF(B765&lt;2010, 0, metadata!$H$22*(denatran!M765 + denatran!N765))</f>
        <v>46510.6756664022</v>
      </c>
      <c r="X765" s="0" t="n">
        <f aca="false">IF(B765&lt;2010, 0, metadata!$H$23*(denatran!M765 + denatran!N765))</f>
        <v>7284.80462244852</v>
      </c>
      <c r="Y765" s="0" t="n">
        <f aca="false">IF(B765&lt;2010, 0, metadata!$H$24*(denatran!M765 + denatran!N765))</f>
        <v>2241.47834536878</v>
      </c>
      <c r="Z765" s="0" t="n">
        <f aca="false">IF(B765&lt;2010, 0, metadata!$H$25*(denatran!M765 + denatran!N765))</f>
        <v>54960.3174754577</v>
      </c>
      <c r="AA765" s="0" t="n">
        <f aca="false">IF(B765&lt;2010, 0, metadata!$H$26*(denatran!M765 + denatran!N765))</f>
        <v>8608.24249615599</v>
      </c>
      <c r="AB765" s="0" t="n">
        <f aca="false">IF(B765&lt;2010, 0, metadata!$H$27*(denatran!M765 + denatran!N765))</f>
        <v>2648.68999881723</v>
      </c>
    </row>
    <row r="766" customFormat="false" ht="12.8" hidden="false" customHeight="false" outlineLevel="0" collapsed="false">
      <c r="A766" s="0" t="str">
        <f aca="false">denatran!A766</f>
        <v>RIO GRANDE DO NORTE</v>
      </c>
      <c r="B766" s="0" t="n">
        <f aca="false">denatran!B766</f>
        <v>2014</v>
      </c>
      <c r="C766" s="0" t="n">
        <f aca="false">metadata!$H$2*denatran!$D766</f>
        <v>120371.138138595</v>
      </c>
      <c r="D766" s="0" t="n">
        <f aca="false">IF(B766&gt;2006, 0, metadata!$H$3*denatran!D766)</f>
        <v>0</v>
      </c>
      <c r="E766" s="0" t="n">
        <f aca="false">IF(B766&lt;2003, 0, metadata!$H$4*denatran!D766)</f>
        <v>152469.345846647</v>
      </c>
      <c r="F766" s="0" t="n">
        <f aca="false">IF(B766&lt;2003, 0, metadata!$H$5*denatran!D766)</f>
        <v>180168.607162599</v>
      </c>
      <c r="G766" s="0" t="n">
        <f aca="false">IF(B766&lt;2003, 0, metadata!$H$6*(denatran!H766 + denatran!I766 + denatran!X766))</f>
        <v>27814.937858233</v>
      </c>
      <c r="H766" s="0" t="n">
        <f aca="false">IF(B766&gt;2006, 0, metadata!$H$7*(denatran!H766 + denatran!I766 + denatran!X766))</f>
        <v>0</v>
      </c>
      <c r="I766" s="0" t="n">
        <f aca="false">IF(B766&lt;2003, 0, metadata!$H$8*(denatran!H766 + denatran!I766 + denatran!X766))</f>
        <v>24312.2314058655</v>
      </c>
      <c r="J766" s="0" t="n">
        <f aca="false">IF(B766&lt;2003, 0, metadata!$H$9*(denatran!H766 + denatran!I766 + denatran!X766))</f>
        <v>28729.0592419494</v>
      </c>
      <c r="K766" s="0" t="n">
        <f aca="false">metadata!$H$10*(denatran!H766 + denatran!I766 + denatran!X766)</f>
        <v>23651.8212373156</v>
      </c>
      <c r="L766" s="5" t="n">
        <f aca="false">metadata!$H$11*(denatran!G766 + denatran!F766)</f>
        <v>2369.26034473193</v>
      </c>
      <c r="M766" s="0" t="n">
        <f aca="false">metadata!$H$12*(denatran!G766 + denatran!F766)</f>
        <v>7839.38880927188</v>
      </c>
      <c r="N766" s="0" t="n">
        <f aca="false">metadata!$H$13*(denatran!G766 + denatran!F766)</f>
        <v>4469.72696277891</v>
      </c>
      <c r="O766" s="0" t="n">
        <f aca="false">metadata!$H$14*(denatran!G766 + denatran!F766)</f>
        <v>8244.97074959431</v>
      </c>
      <c r="P766" s="0" t="n">
        <f aca="false">metadata!$H$15*(denatran!G766 + denatran!F766)</f>
        <v>9155.65313362296</v>
      </c>
      <c r="Q766" s="0" t="n">
        <f aca="false">metadata!$H$16*(denatran!L766 + denatran!O766)</f>
        <v>6280.65204513665</v>
      </c>
      <c r="R766" s="0" t="n">
        <f aca="false">metadata!$H$17*(denatran!L766 + denatran!O766)</f>
        <v>1519.37208005099</v>
      </c>
      <c r="S766" s="0" t="n">
        <f aca="false">metadata!$H$18*(denatran!L766 + denatran!O766)</f>
        <v>2843.97587481236</v>
      </c>
      <c r="T766" s="0" t="n">
        <f aca="false">metadata!$H$19*(denatran!M766 + denatran!N766)</f>
        <v>253341.978503919</v>
      </c>
      <c r="U766" s="0" t="n">
        <f aca="false">metadata!$H$20*(denatran!M766 + denatran!N766)</f>
        <v>36191.7112148455</v>
      </c>
      <c r="V766" s="0" t="n">
        <f aca="false">metadata!$H$21*(denatran!M766 + denatran!N766)</f>
        <v>12063.9037382818</v>
      </c>
      <c r="W766" s="0" t="n">
        <f aca="false">IF(B766&lt;2010, 0, metadata!$H$22*(denatran!M766 + denatran!N766))</f>
        <v>43799.7189448523</v>
      </c>
      <c r="X766" s="0" t="n">
        <f aca="false">IF(B766&lt;2010, 0, metadata!$H$23*(denatran!M766 + denatran!N766))</f>
        <v>6860.19694316963</v>
      </c>
      <c r="Y766" s="0" t="n">
        <f aca="false">IF(B766&lt;2010, 0, metadata!$H$24*(denatran!M766 + denatran!N766))</f>
        <v>2110.82982866758</v>
      </c>
      <c r="Z766" s="0" t="n">
        <f aca="false">IF(B766&lt;2010, 0, metadata!$H$25*(denatran!M766 + denatran!N766))</f>
        <v>51756.8584857997</v>
      </c>
      <c r="AA766" s="0" t="n">
        <f aca="false">IF(B766&lt;2010, 0, metadata!$H$26*(denatran!M766 + denatran!N766))</f>
        <v>8106.49590741438</v>
      </c>
      <c r="AB766" s="0" t="n">
        <f aca="false">IF(B766&lt;2010, 0, metadata!$H$27*(denatran!M766 + denatran!N766))</f>
        <v>2494.30643305057</v>
      </c>
    </row>
    <row r="767" customFormat="false" ht="12.8" hidden="false" customHeight="false" outlineLevel="0" collapsed="false">
      <c r="A767" s="0" t="str">
        <f aca="false">denatran!A767</f>
        <v>RIO GRANDE DO NORTE</v>
      </c>
      <c r="B767" s="0" t="n">
        <f aca="false">denatran!B767</f>
        <v>2013</v>
      </c>
      <c r="C767" s="0" t="n">
        <f aca="false">metadata!$H$2*denatran!$D767</f>
        <v>112067.560834664</v>
      </c>
      <c r="D767" s="0" t="n">
        <f aca="false">IF(B767&gt;2006, 0, metadata!$H$3*denatran!D767)</f>
        <v>0</v>
      </c>
      <c r="E767" s="0" t="n">
        <f aca="false">IF(B767&lt;2003, 0, metadata!$H$4*denatran!D767)</f>
        <v>141951.533858698</v>
      </c>
      <c r="F767" s="0" t="n">
        <f aca="false">IF(B767&lt;2003, 0, metadata!$H$5*denatran!D767)</f>
        <v>167740.013560755</v>
      </c>
      <c r="G767" s="0" t="n">
        <f aca="false">IF(B767&lt;2003, 0, metadata!$H$6*(denatran!H767 + denatran!I767 + denatran!X767))</f>
        <v>25160.0001429042</v>
      </c>
      <c r="H767" s="0" t="n">
        <f aca="false">IF(B767&gt;2006, 0, metadata!$H$7*(denatran!H767 + denatran!I767 + denatran!X767))</f>
        <v>0</v>
      </c>
      <c r="I767" s="0" t="n">
        <f aca="false">IF(B767&lt;2003, 0, metadata!$H$8*(denatran!H767 + denatran!I767 + denatran!X767))</f>
        <v>21991.6272602723</v>
      </c>
      <c r="J767" s="0" t="n">
        <f aca="false">IF(B767&lt;2003, 0, metadata!$H$9*(denatran!H767 + denatran!I767 + denatran!X767))</f>
        <v>25986.868578209</v>
      </c>
      <c r="K767" s="0" t="n">
        <f aca="false">metadata!$H$10*(denatran!H767 + denatran!I767 + denatran!X767)</f>
        <v>21394.2532873453</v>
      </c>
      <c r="L767" s="5" t="n">
        <f aca="false">metadata!$H$11*(denatran!G767 + denatran!F767)</f>
        <v>2218.37038917573</v>
      </c>
      <c r="M767" s="0" t="n">
        <f aca="false">metadata!$H$12*(denatran!G767 + denatran!F767)</f>
        <v>7340.12538655476</v>
      </c>
      <c r="N767" s="0" t="n">
        <f aca="false">metadata!$H$13*(denatran!G767 + denatran!F767)</f>
        <v>4185.06558976362</v>
      </c>
      <c r="O767" s="0" t="n">
        <f aca="false">metadata!$H$14*(denatran!G767 + denatran!F767)</f>
        <v>7719.87722294382</v>
      </c>
      <c r="P767" s="0" t="n">
        <f aca="false">metadata!$H$15*(denatran!G767 + denatran!F767)</f>
        <v>8572.56141156205</v>
      </c>
      <c r="Q767" s="0" t="n">
        <f aca="false">metadata!$H$16*(denatran!L767 + denatran!O767)</f>
        <v>5903.0104340048</v>
      </c>
      <c r="R767" s="0" t="n">
        <f aca="false">metadata!$H$17*(denatran!L767 + denatran!O767)</f>
        <v>1428.01562277622</v>
      </c>
      <c r="S767" s="0" t="n">
        <f aca="false">metadata!$H$18*(denatran!L767 + denatran!O767)</f>
        <v>2672.97394321898</v>
      </c>
      <c r="T767" s="0" t="n">
        <f aca="false">metadata!$H$19*(denatran!M767 + denatran!N767)</f>
        <v>235380.563197703</v>
      </c>
      <c r="U767" s="0" t="n">
        <f aca="false">metadata!$H$20*(denatran!M767 + denatran!N767)</f>
        <v>33625.7947425289</v>
      </c>
      <c r="V767" s="0" t="n">
        <f aca="false">metadata!$H$21*(denatran!M767 + denatran!N767)</f>
        <v>11208.5982475096</v>
      </c>
      <c r="W767" s="0" t="n">
        <f aca="false">IF(B767&lt;2010, 0, metadata!$H$22*(denatran!M767 + denatran!N767))</f>
        <v>40694.4106698091</v>
      </c>
      <c r="X767" s="0" t="n">
        <f aca="false">IF(B767&lt;2010, 0, metadata!$H$23*(denatran!M767 + denatran!N767))</f>
        <v>6373.82335792189</v>
      </c>
      <c r="Y767" s="0" t="n">
        <f aca="false">IF(B767&lt;2010, 0, metadata!$H$24*(denatran!M767 + denatran!N767))</f>
        <v>1961.17641782212</v>
      </c>
      <c r="Z767" s="0" t="n">
        <f aca="false">IF(B767&lt;2010, 0, metadata!$H$25*(denatran!M767 + denatran!N767))</f>
        <v>48087.4056943661</v>
      </c>
      <c r="AA767" s="0" t="n">
        <f aca="false">IF(B767&lt;2010, 0, metadata!$H$26*(denatran!M767 + denatran!N767))</f>
        <v>7531.76233767177</v>
      </c>
      <c r="AB767" s="0" t="n">
        <f aca="false">IF(B767&lt;2010, 0, metadata!$H$27*(denatran!M767 + denatran!N767))</f>
        <v>2317.46533466823</v>
      </c>
    </row>
    <row r="768" customFormat="false" ht="12.8" hidden="false" customHeight="false" outlineLevel="0" collapsed="false">
      <c r="A768" s="0" t="str">
        <f aca="false">denatran!A768</f>
        <v>RIO GRANDE DO NORTE</v>
      </c>
      <c r="B768" s="0" t="n">
        <f aca="false">denatran!B768</f>
        <v>2012</v>
      </c>
      <c r="C768" s="0" t="n">
        <f aca="false">metadata!$H$2*denatran!$D768</f>
        <v>103353.518759673</v>
      </c>
      <c r="D768" s="0" t="n">
        <f aca="false">IF(B768&gt;2006, 0, metadata!$H$3*denatran!D768)</f>
        <v>0</v>
      </c>
      <c r="E768" s="0" t="n">
        <f aca="false">IF(B768&lt;2003, 0, metadata!$H$4*denatran!D768)</f>
        <v>130913.802427394</v>
      </c>
      <c r="F768" s="0" t="n">
        <f aca="false">IF(B768&lt;2003, 0, metadata!$H$5*denatran!D768)</f>
        <v>154697.046220861</v>
      </c>
      <c r="G768" s="0" t="n">
        <f aca="false">IF(B768&lt;2003, 0, metadata!$H$6*(denatran!H768 + denatran!I768 + denatran!X768))</f>
        <v>22844.1083533175</v>
      </c>
      <c r="H768" s="0" t="n">
        <f aca="false">IF(B768&gt;2006, 0, metadata!$H$7*(denatran!H768 + denatran!I768 + denatran!X768))</f>
        <v>0</v>
      </c>
      <c r="I768" s="0" t="n">
        <f aca="false">IF(B768&lt;2003, 0, metadata!$H$8*(denatran!H768 + denatran!I768 + denatran!X768))</f>
        <v>19967.3733364868</v>
      </c>
      <c r="J768" s="0" t="n">
        <f aca="false">IF(B768&lt;2003, 0, metadata!$H$9*(denatran!H768 + denatran!I768 + denatran!X768))</f>
        <v>23594.8663828387</v>
      </c>
      <c r="K768" s="0" t="n">
        <f aca="false">metadata!$H$10*(denatran!H768 + denatran!I768 + denatran!X768)</f>
        <v>19424.9855905613</v>
      </c>
      <c r="L768" s="5" t="n">
        <f aca="false">metadata!$H$11*(denatran!G768 + denatran!F768)</f>
        <v>2041.63046570731</v>
      </c>
      <c r="M768" s="0" t="n">
        <f aca="false">metadata!$H$12*(denatran!G768 + denatran!F768)</f>
        <v>6755.32980625028</v>
      </c>
      <c r="N768" s="0" t="n">
        <f aca="false">metadata!$H$13*(denatran!G768 + denatran!F768)</f>
        <v>3851.63697222785</v>
      </c>
      <c r="O768" s="0" t="n">
        <f aca="false">metadata!$H$14*(denatran!G768 + denatran!F768)</f>
        <v>7104.82641076828</v>
      </c>
      <c r="P768" s="0" t="n">
        <f aca="false">metadata!$H$15*(denatran!G768 + denatran!F768)</f>
        <v>7889.57634504627</v>
      </c>
      <c r="Q768" s="0" t="n">
        <f aca="false">metadata!$H$16*(denatran!L768 + denatran!O768)</f>
        <v>5520.0582377164</v>
      </c>
      <c r="R768" s="0" t="n">
        <f aca="false">metadata!$H$17*(denatran!L768 + denatran!O768)</f>
        <v>1335.37446532102</v>
      </c>
      <c r="S768" s="0" t="n">
        <f aca="false">metadata!$H$18*(denatran!L768 + denatran!O768)</f>
        <v>2499.56729696257</v>
      </c>
      <c r="T768" s="0" t="n">
        <f aca="false">metadata!$H$19*(denatran!M768 + denatran!N768)</f>
        <v>215885.329958923</v>
      </c>
      <c r="U768" s="0" t="n">
        <f aca="false">metadata!$H$20*(denatran!M768 + denatran!N768)</f>
        <v>30840.7614227033</v>
      </c>
      <c r="V768" s="0" t="n">
        <f aca="false">metadata!$H$21*(denatran!M768 + denatran!N768)</f>
        <v>10280.2538075678</v>
      </c>
      <c r="W768" s="0" t="n">
        <f aca="false">IF(B768&lt;2010, 0, metadata!$H$22*(denatran!M768 + denatran!N768))</f>
        <v>37323.9240980005</v>
      </c>
      <c r="X768" s="0" t="n">
        <f aca="false">IF(B768&lt;2010, 0, metadata!$H$23*(denatran!M768 + denatran!N768))</f>
        <v>5845.91582257838</v>
      </c>
      <c r="Y768" s="0" t="n">
        <f aca="false">IF(B768&lt;2010, 0, metadata!$H$24*(denatran!M768 + denatran!N768))</f>
        <v>1798.74333002412</v>
      </c>
      <c r="Z768" s="0" t="n">
        <f aca="false">IF(B768&lt;2010, 0, metadata!$H$25*(denatran!M768 + denatran!N768))</f>
        <v>44104.5993949688</v>
      </c>
      <c r="AA768" s="0" t="n">
        <f aca="false">IF(B768&lt;2010, 0, metadata!$H$26*(denatran!M768 + denatran!N768))</f>
        <v>6907.94930282642</v>
      </c>
      <c r="AB768" s="0" t="n">
        <f aca="false">IF(B768&lt;2010, 0, metadata!$H$27*(denatran!M768 + denatran!N768))</f>
        <v>2125.52286240813</v>
      </c>
    </row>
    <row r="769" customFormat="false" ht="12.8" hidden="false" customHeight="false" outlineLevel="0" collapsed="false">
      <c r="A769" s="0" t="str">
        <f aca="false">denatran!A769</f>
        <v>RIO GRANDE DO NORTE</v>
      </c>
      <c r="B769" s="0" t="n">
        <f aca="false">denatran!B769</f>
        <v>2011</v>
      </c>
      <c r="C769" s="0" t="n">
        <f aca="false">metadata!$H$2*denatran!$D769</f>
        <v>94529.0470762223</v>
      </c>
      <c r="D769" s="0" t="n">
        <f aca="false">IF(B769&gt;2006, 0, metadata!$H$3*denatran!D769)</f>
        <v>0</v>
      </c>
      <c r="E769" s="0" t="n">
        <f aca="false">IF(B769&lt;2003, 0, metadata!$H$4*denatran!D769)</f>
        <v>119736.194191533</v>
      </c>
      <c r="F769" s="0" t="n">
        <f aca="false">IF(B769&lt;2003, 0, metadata!$H$5*denatran!D769)</f>
        <v>141488.790514892</v>
      </c>
      <c r="G769" s="0" t="n">
        <f aca="false">IF(B769&lt;2003, 0, metadata!$H$6*(denatran!H769 + denatran!I769 + denatran!X769))</f>
        <v>20664.6779386603</v>
      </c>
      <c r="H769" s="0" t="n">
        <f aca="false">IF(B769&gt;2006, 0, metadata!$H$7*(denatran!H769 + denatran!I769 + denatran!X769))</f>
        <v>0</v>
      </c>
      <c r="I769" s="0" t="n">
        <f aca="false">IF(B769&lt;2003, 0, metadata!$H$8*(denatran!H769 + denatran!I769 + denatran!X769))</f>
        <v>18062.3963473528</v>
      </c>
      <c r="J769" s="0" t="n">
        <f aca="false">IF(B769&lt;2003, 0, metadata!$H$9*(denatran!H769 + denatran!I769 + denatran!X769))</f>
        <v>21343.8102842949</v>
      </c>
      <c r="K769" s="0" t="n">
        <f aca="false">metadata!$H$10*(denatran!H769 + denatran!I769 + denatran!X769)</f>
        <v>17571.7548255182</v>
      </c>
      <c r="L769" s="5" t="n">
        <f aca="false">metadata!$H$11*(denatran!G769 + denatran!F769)</f>
        <v>1921.39118638989</v>
      </c>
      <c r="M769" s="0" t="n">
        <f aca="false">metadata!$H$12*(denatran!G769 + denatran!F769)</f>
        <v>6357.48308467247</v>
      </c>
      <c r="N769" s="0" t="n">
        <f aca="false">metadata!$H$13*(denatran!G769 + denatran!F769)</f>
        <v>3624.79961771543</v>
      </c>
      <c r="O769" s="0" t="n">
        <f aca="false">metadata!$H$14*(denatran!G769 + denatran!F769)</f>
        <v>6686.39652266891</v>
      </c>
      <c r="P769" s="0" t="n">
        <f aca="false">metadata!$H$15*(denatran!G769 + denatran!F769)</f>
        <v>7424.9295885533</v>
      </c>
      <c r="Q769" s="0" t="n">
        <f aca="false">metadata!$H$16*(denatran!L769 + denatran!O769)</f>
        <v>5057.44726407988</v>
      </c>
      <c r="R769" s="0" t="n">
        <f aca="false">metadata!$H$17*(denatran!L769 + denatran!O769)</f>
        <v>1223.46280515943</v>
      </c>
      <c r="S769" s="0" t="n">
        <f aca="false">metadata!$H$18*(denatran!L769 + denatran!O769)</f>
        <v>2290.08993076068</v>
      </c>
      <c r="T769" s="0" t="n">
        <f aca="false">metadata!$H$19*(denatran!M769 + denatran!N769)</f>
        <v>195517.711173878</v>
      </c>
      <c r="U769" s="0" t="n">
        <f aca="false">metadata!$H$20*(denatran!M769 + denatran!N769)</f>
        <v>27931.1015962682</v>
      </c>
      <c r="V769" s="0" t="n">
        <f aca="false">metadata!$H$21*(denatran!M769 + denatran!N769)</f>
        <v>9310.36719875607</v>
      </c>
      <c r="W769" s="0" t="n">
        <f aca="false">IF(B769&lt;2010, 0, metadata!$H$22*(denatran!M769 + denatran!N769))</f>
        <v>33802.6127715908</v>
      </c>
      <c r="X769" s="0" t="n">
        <f aca="false">IF(B769&lt;2010, 0, metadata!$H$23*(denatran!M769 + denatran!N769))</f>
        <v>5294.38513289976</v>
      </c>
      <c r="Y769" s="0" t="n">
        <f aca="false">IF(B769&lt;2010, 0, metadata!$H$24*(denatran!M769 + denatran!N769))</f>
        <v>1629.04157935377</v>
      </c>
      <c r="Z769" s="0" t="n">
        <f aca="false">IF(B769&lt;2010, 0, metadata!$H$25*(denatran!M769 + denatran!N769))</f>
        <v>39943.5678542208</v>
      </c>
      <c r="AA769" s="0" t="n">
        <f aca="false">IF(B769&lt;2010, 0, metadata!$H$26*(denatran!M769 + denatran!N769))</f>
        <v>6256.221471143</v>
      </c>
      <c r="AB769" s="0" t="n">
        <f aca="false">IF(B769&lt;2010, 0, metadata!$H$27*(denatran!M769 + denatran!N769))</f>
        <v>1924.99122189015</v>
      </c>
    </row>
    <row r="770" customFormat="false" ht="12.8" hidden="false" customHeight="false" outlineLevel="0" collapsed="false">
      <c r="A770" s="0" t="str">
        <f aca="false">denatran!A770</f>
        <v>RIO GRANDE DO NORTE</v>
      </c>
      <c r="B770" s="0" t="n">
        <f aca="false">denatran!B770</f>
        <v>2010</v>
      </c>
      <c r="C770" s="0" t="n">
        <f aca="false">metadata!$H$2*denatran!$D770</f>
        <v>87433.4238383994</v>
      </c>
      <c r="D770" s="0" t="n">
        <f aca="false">IF(B770&gt;2006, 0, metadata!$H$3*denatran!D770)</f>
        <v>0</v>
      </c>
      <c r="E770" s="0" t="n">
        <f aca="false">IF(B770&lt;2003, 0, metadata!$H$4*denatran!D770)</f>
        <v>110748.449702488</v>
      </c>
      <c r="F770" s="0" t="n">
        <f aca="false">IF(B770&lt;2003, 0, metadata!$H$5*denatran!D770)</f>
        <v>130868.233332512</v>
      </c>
      <c r="G770" s="0" t="n">
        <f aca="false">IF(B770&lt;2003, 0, metadata!$H$6*(denatran!H770 + denatran!I770 + denatran!X770))</f>
        <v>18677.5579558537</v>
      </c>
      <c r="H770" s="0" t="n">
        <f aca="false">IF(B770&gt;2006, 0, metadata!$H$7*(denatran!H770 + denatran!I770 + denatran!X770))</f>
        <v>0</v>
      </c>
      <c r="I770" s="0" t="n">
        <f aca="false">IF(B770&lt;2003, 0, metadata!$H$8*(denatran!H770 + denatran!I770 + denatran!X770))</f>
        <v>16325.5123356234</v>
      </c>
      <c r="J770" s="0" t="n">
        <f aca="false">IF(B770&lt;2003, 0, metadata!$H$9*(denatran!H770 + denatran!I770 + denatran!X770))</f>
        <v>19291.3847855259</v>
      </c>
      <c r="K770" s="0" t="n">
        <f aca="false">metadata!$H$10*(denatran!H770 + denatran!I770 + denatran!X770)</f>
        <v>15882.0510106118</v>
      </c>
      <c r="L770" s="5" t="n">
        <f aca="false">metadata!$H$11*(denatran!G770 + denatran!F770)</f>
        <v>1790.7380628564</v>
      </c>
      <c r="M770" s="0" t="n">
        <f aca="false">metadata!$H$12*(denatran!G770 + denatran!F770)</f>
        <v>5925.1791224666</v>
      </c>
      <c r="N770" s="0" t="n">
        <f aca="false">metadata!$H$13*(denatran!G770 + denatran!F770)</f>
        <v>3378.31603041047</v>
      </c>
      <c r="O770" s="0" t="n">
        <f aca="false">metadata!$H$14*(denatran!G770 + denatran!F770)</f>
        <v>6231.72669954374</v>
      </c>
      <c r="P770" s="0" t="n">
        <f aca="false">metadata!$H$15*(denatran!G770 + denatran!F770)</f>
        <v>6920.04008472278</v>
      </c>
      <c r="Q770" s="0" t="n">
        <f aca="false">metadata!$H$16*(denatran!L770 + denatran!O770)</f>
        <v>4733.50156953083</v>
      </c>
      <c r="R770" s="0" t="n">
        <f aca="false">metadata!$H$17*(denatran!L770 + denatran!O770)</f>
        <v>1145.09609415342</v>
      </c>
      <c r="S770" s="0" t="n">
        <f aca="false">metadata!$H$18*(denatran!L770 + denatran!O770)</f>
        <v>2143.40233631574</v>
      </c>
      <c r="T770" s="0" t="n">
        <f aca="false">metadata!$H$19*(denatran!M770 + denatran!N770)</f>
        <v>172392.502954783</v>
      </c>
      <c r="U770" s="0" t="n">
        <f aca="false">metadata!$H$20*(denatran!M770 + denatran!N770)</f>
        <v>24627.5004221118</v>
      </c>
      <c r="V770" s="0" t="n">
        <f aca="false">metadata!$H$21*(denatran!M770 + denatran!N770)</f>
        <v>8209.1668073706</v>
      </c>
      <c r="W770" s="0" t="n">
        <f aca="false">IF(B770&lt;2010, 0, metadata!$H$22*(denatran!M770 + denatran!N770))</f>
        <v>29804.5480745399</v>
      </c>
      <c r="X770" s="0" t="n">
        <f aca="false">IF(B770&lt;2010, 0, metadata!$H$23*(denatran!M770 + denatran!N770))</f>
        <v>4668.18222854239</v>
      </c>
      <c r="Y770" s="0" t="n">
        <f aca="false">IF(B770&lt;2010, 0, metadata!$H$24*(denatran!M770 + denatran!N770))</f>
        <v>1436.36376262843</v>
      </c>
      <c r="Z770" s="0" t="n">
        <f aca="false">IF(B770&lt;2010, 0, metadata!$H$25*(denatran!M770 + denatran!N770))</f>
        <v>35219.1706725203</v>
      </c>
      <c r="AA770" s="0" t="n">
        <f aca="false">IF(B770&lt;2010, 0, metadata!$H$26*(denatran!M770 + denatran!N770))</f>
        <v>5516.25564750316</v>
      </c>
      <c r="AB770" s="0" t="n">
        <f aca="false">IF(B770&lt;2010, 0, metadata!$H$27*(denatran!M770 + denatran!N770))</f>
        <v>1697.30943000097</v>
      </c>
    </row>
    <row r="771" customFormat="false" ht="12.8" hidden="false" customHeight="false" outlineLevel="0" collapsed="false">
      <c r="A771" s="0" t="str">
        <f aca="false">denatran!A771</f>
        <v>RIO GRANDE DO NORTE</v>
      </c>
      <c r="B771" s="0" t="n">
        <f aca="false">denatran!B771</f>
        <v>2009</v>
      </c>
      <c r="C771" s="0" t="n">
        <f aca="false">metadata!$H$2*denatran!$D771</f>
        <v>79643.4483926761</v>
      </c>
      <c r="D771" s="0" t="n">
        <f aca="false">IF(B771&gt;2006, 0, metadata!$H$3*denatran!D771)</f>
        <v>0</v>
      </c>
      <c r="E771" s="0" t="n">
        <f aca="false">IF(B771&lt;2003, 0, metadata!$H$4*denatran!D771)</f>
        <v>100881.196814979</v>
      </c>
      <c r="F771" s="0" t="n">
        <f aca="false">IF(B771&lt;2003, 0, metadata!$H$5*denatran!D771)</f>
        <v>119208.386565334</v>
      </c>
      <c r="G771" s="0" t="n">
        <f aca="false">IF(B771&lt;2003, 0, metadata!$H$6*(denatran!H771 + denatran!I771 + denatran!X771))</f>
        <v>16584.7989550032</v>
      </c>
      <c r="H771" s="0" t="n">
        <f aca="false">IF(B771&gt;2006, 0, metadata!$H$7*(denatran!H771 + denatran!I771 + denatran!X771))</f>
        <v>0</v>
      </c>
      <c r="I771" s="0" t="n">
        <f aca="false">IF(B771&lt;2003, 0, metadata!$H$8*(denatran!H771 + denatran!I771 + denatran!X771))</f>
        <v>14496.2923184977</v>
      </c>
      <c r="J771" s="0" t="n">
        <f aca="false">IF(B771&lt;2003, 0, metadata!$H$9*(denatran!H771 + denatran!I771 + denatran!X771))</f>
        <v>17129.8485052368</v>
      </c>
      <c r="K771" s="0" t="n">
        <f aca="false">metadata!$H$10*(denatran!H771 + denatran!I771 + denatran!X771)</f>
        <v>14102.5193778906</v>
      </c>
      <c r="L771" s="5" t="n">
        <f aca="false">metadata!$H$11*(denatran!G771 + denatran!F771)</f>
        <v>1678.10605981029</v>
      </c>
      <c r="M771" s="0" t="n">
        <f aca="false">metadata!$H$12*(denatran!G771 + denatran!F771)</f>
        <v>5552.50329297879</v>
      </c>
      <c r="N771" s="0" t="n">
        <f aca="false">metadata!$H$13*(denatran!G771 + denatran!F771)</f>
        <v>3165.8301792855</v>
      </c>
      <c r="O771" s="0" t="n">
        <f aca="false">metadata!$H$14*(denatran!G771 + denatran!F771)</f>
        <v>5839.76995547032</v>
      </c>
      <c r="P771" s="0" t="n">
        <f aca="false">metadata!$H$15*(denatran!G771 + denatran!F771)</f>
        <v>6484.7905124551</v>
      </c>
      <c r="Q771" s="0" t="n">
        <f aca="false">metadata!$H$16*(denatran!L771 + denatran!O771)</f>
        <v>4418.99691526009</v>
      </c>
      <c r="R771" s="0" t="n">
        <f aca="false">metadata!$H$17*(denatran!L771 + denatran!O771)</f>
        <v>1069.01329457928</v>
      </c>
      <c r="S771" s="0" t="n">
        <f aca="false">metadata!$H$18*(denatran!L771 + denatran!O771)</f>
        <v>2000.98979016063</v>
      </c>
      <c r="T771" s="0" t="n">
        <f aca="false">metadata!$H$19*(denatran!M771 + denatran!N771)</f>
        <v>149673.394766981</v>
      </c>
      <c r="U771" s="0" t="n">
        <f aca="false">metadata!$H$20*(denatran!M771 + denatran!N771)</f>
        <v>21381.9135381401</v>
      </c>
      <c r="V771" s="0" t="n">
        <f aca="false">metadata!$H$21*(denatran!M771 + denatran!N771)</f>
        <v>7127.30451271336</v>
      </c>
      <c r="W771" s="0" t="n">
        <f aca="false">IF(B771&lt;2010, 0, metadata!$H$22*(denatran!M771 + denatran!N771))</f>
        <v>0</v>
      </c>
      <c r="X771" s="0" t="n">
        <f aca="false">IF(B771&lt;2010, 0, metadata!$H$23*(denatran!M771 + denatran!N771))</f>
        <v>0</v>
      </c>
      <c r="Y771" s="0" t="n">
        <f aca="false">IF(B771&lt;2010, 0, metadata!$H$24*(denatran!M771 + denatran!N771))</f>
        <v>0</v>
      </c>
      <c r="Z771" s="0" t="n">
        <f aca="false">IF(B771&lt;2010, 0, metadata!$H$25*(denatran!M771 + denatran!N771))</f>
        <v>0</v>
      </c>
      <c r="AA771" s="0" t="n">
        <f aca="false">IF(B771&lt;2010, 0, metadata!$H$26*(denatran!M771 + denatran!N771))</f>
        <v>0</v>
      </c>
      <c r="AB771" s="0" t="n">
        <f aca="false">IF(B771&lt;2010, 0, metadata!$H$27*(denatran!M771 + denatran!N771))</f>
        <v>0</v>
      </c>
    </row>
    <row r="772" customFormat="false" ht="12.8" hidden="false" customHeight="false" outlineLevel="0" collapsed="false">
      <c r="A772" s="0" t="str">
        <f aca="false">denatran!A772</f>
        <v>RIO GRANDE DO NORTE</v>
      </c>
      <c r="B772" s="0" t="n">
        <f aca="false">denatran!B772</f>
        <v>2008</v>
      </c>
      <c r="C772" s="0" t="n">
        <f aca="false">metadata!$H$2*denatran!$D772</f>
        <v>72679.0905384922</v>
      </c>
      <c r="D772" s="0" t="n">
        <f aca="false">IF(B772&gt;2006, 0, metadata!$H$3*denatran!D772)</f>
        <v>0</v>
      </c>
      <c r="E772" s="0" t="n">
        <f aca="false">IF(B772&lt;2003, 0, metadata!$H$4*denatran!D772)</f>
        <v>92059.7209804081</v>
      </c>
      <c r="F772" s="0" t="n">
        <f aca="false">IF(B772&lt;2003, 0, metadata!$H$5*denatran!D772)</f>
        <v>108784.304233193</v>
      </c>
      <c r="G772" s="0" t="n">
        <f aca="false">IF(B772&lt;2003, 0, metadata!$H$6*(denatran!H772 + denatran!I772 + denatran!X772))</f>
        <v>14907.4831747394</v>
      </c>
      <c r="H772" s="0" t="n">
        <f aca="false">IF(B772&gt;2006, 0, metadata!$H$7*(denatran!H772 + denatran!I772 + denatran!X772))</f>
        <v>0</v>
      </c>
      <c r="I772" s="0" t="n">
        <f aca="false">IF(B772&lt;2003, 0, metadata!$H$8*(denatran!H772 + denatran!I772 + denatran!X772))</f>
        <v>13030.1991854364</v>
      </c>
      <c r="J772" s="0" t="n">
        <f aca="false">IF(B772&lt;2003, 0, metadata!$H$9*(denatran!H772 + denatran!I772 + denatran!X772))</f>
        <v>15397.4087398037</v>
      </c>
      <c r="K772" s="0" t="n">
        <f aca="false">metadata!$H$10*(denatran!H772 + denatran!I772 + denatran!X772)</f>
        <v>12676.250759369</v>
      </c>
      <c r="L772" s="5" t="n">
        <f aca="false">metadata!$H$11*(denatran!G772 + denatran!F772)</f>
        <v>1581.20560866504</v>
      </c>
      <c r="M772" s="0" t="n">
        <f aca="false">metadata!$H$12*(denatran!G772 + denatran!F772)</f>
        <v>5231.87989082271</v>
      </c>
      <c r="N772" s="0" t="n">
        <f aca="false">metadata!$H$13*(denatran!G772 + denatran!F772)</f>
        <v>2983.02267982586</v>
      </c>
      <c r="O772" s="0" t="n">
        <f aca="false">metadata!$H$14*(denatran!G772 + denatran!F772)</f>
        <v>5502.55864515929</v>
      </c>
      <c r="P772" s="0" t="n">
        <f aca="false">metadata!$H$15*(denatran!G772 + denatran!F772)</f>
        <v>6110.3331755271</v>
      </c>
      <c r="Q772" s="0" t="n">
        <f aca="false">metadata!$H$16*(denatran!L772 + denatran!O772)</f>
        <v>4147.56700725907</v>
      </c>
      <c r="R772" s="0" t="n">
        <f aca="false">metadata!$H$17*(denatran!L772 + denatran!O772)</f>
        <v>1003.35084091304</v>
      </c>
      <c r="S772" s="0" t="n">
        <f aca="false">metadata!$H$18*(denatran!L772 + denatran!O772)</f>
        <v>1878.08215182789</v>
      </c>
      <c r="T772" s="0" t="n">
        <f aca="false">metadata!$H$19*(denatran!M772 + denatran!N772)</f>
        <v>131251.773287578</v>
      </c>
      <c r="U772" s="0" t="n">
        <f aca="false">metadata!$H$20*(denatran!M772 + denatran!N772)</f>
        <v>18750.2533267968</v>
      </c>
      <c r="V772" s="0" t="n">
        <f aca="false">metadata!$H$21*(denatran!M772 + denatran!N772)</f>
        <v>6250.0844422656</v>
      </c>
      <c r="W772" s="0" t="n">
        <f aca="false">IF(B772&lt;2010, 0, metadata!$H$22*(denatran!M772 + denatran!N772))</f>
        <v>0</v>
      </c>
      <c r="X772" s="0" t="n">
        <f aca="false">IF(B772&lt;2010, 0, metadata!$H$23*(denatran!M772 + denatran!N772))</f>
        <v>0</v>
      </c>
      <c r="Y772" s="0" t="n">
        <f aca="false">IF(B772&lt;2010, 0, metadata!$H$24*(denatran!M772 + denatran!N772))</f>
        <v>0</v>
      </c>
      <c r="Z772" s="0" t="n">
        <f aca="false">IF(B772&lt;2010, 0, metadata!$H$25*(denatran!M772 + denatran!N772))</f>
        <v>0</v>
      </c>
      <c r="AA772" s="0" t="n">
        <f aca="false">IF(B772&lt;2010, 0, metadata!$H$26*(denatran!M772 + denatran!N772))</f>
        <v>0</v>
      </c>
      <c r="AB772" s="0" t="n">
        <f aca="false">IF(B772&lt;2010, 0, metadata!$H$27*(denatran!M772 + denatran!N772))</f>
        <v>0</v>
      </c>
    </row>
    <row r="773" customFormat="false" ht="12.8" hidden="false" customHeight="false" outlineLevel="0" collapsed="false">
      <c r="A773" s="0" t="str">
        <f aca="false">denatran!A773</f>
        <v>RIO GRANDE DO NORTE</v>
      </c>
      <c r="B773" s="0" t="n">
        <f aca="false">denatran!B773</f>
        <v>2007</v>
      </c>
      <c r="C773" s="0" t="n">
        <f aca="false">metadata!$H$2*denatran!$D773</f>
        <v>66203.592059488</v>
      </c>
      <c r="D773" s="0" t="n">
        <f aca="false">IF(B773&gt;2006, 0, metadata!$H$3*denatran!D773)</f>
        <v>0</v>
      </c>
      <c r="E773" s="0" t="n">
        <f aca="false">IF(B773&lt;2003, 0, metadata!$H$4*denatran!D773)</f>
        <v>83857.463924502</v>
      </c>
      <c r="F773" s="0" t="n">
        <f aca="false">IF(B773&lt;2003, 0, metadata!$H$5*denatran!D773)</f>
        <v>99091.9347857728</v>
      </c>
      <c r="G773" s="0" t="n">
        <f aca="false">IF(B773&lt;2003, 0, metadata!$H$6*(denatran!H773 + denatran!I773 + denatran!X773))</f>
        <v>13387.177007329</v>
      </c>
      <c r="H773" s="0" t="n">
        <f aca="false">IF(B773&gt;2006, 0, metadata!$H$7*(denatran!H773 + denatran!I773 + denatran!X773))</f>
        <v>0</v>
      </c>
      <c r="I773" s="0" t="n">
        <f aca="false">IF(B773&lt;2003, 0, metadata!$H$8*(denatran!H773 + denatran!I773 + denatran!X773))</f>
        <v>11701.34360653</v>
      </c>
      <c r="J773" s="0" t="n">
        <f aca="false">IF(B773&lt;2003, 0, metadata!$H$9*(denatran!H773 + denatran!I773 + denatran!X773))</f>
        <v>13827.1386147346</v>
      </c>
      <c r="K773" s="0" t="n">
        <f aca="false">metadata!$H$10*(denatran!H773 + denatran!I773 + denatran!X773)</f>
        <v>11383.4918152056</v>
      </c>
      <c r="L773" s="5" t="n">
        <f aca="false">metadata!$H$11*(denatran!G773 + denatran!F773)</f>
        <v>1487.70258187398</v>
      </c>
      <c r="M773" s="0" t="n">
        <f aca="false">metadata!$H$12*(denatran!G773 + denatran!F773)</f>
        <v>4922.49785794955</v>
      </c>
      <c r="N773" s="0" t="n">
        <f aca="false">metadata!$H$13*(denatran!G773 + denatran!F773)</f>
        <v>2806.62458964605</v>
      </c>
      <c r="O773" s="0" t="n">
        <f aca="false">metadata!$H$14*(denatran!G773 + denatran!F773)</f>
        <v>5177.1702923744</v>
      </c>
      <c r="P773" s="0" t="n">
        <f aca="false">metadata!$H$15*(denatran!G773 + denatran!F773)</f>
        <v>5749.00467815603</v>
      </c>
      <c r="Q773" s="0" t="n">
        <f aca="false">metadata!$H$16*(denatran!L773 + denatran!O773)</f>
        <v>3842.50339326662</v>
      </c>
      <c r="R773" s="0" t="n">
        <f aca="false">metadata!$H$17*(denatran!L773 + denatran!O773)</f>
        <v>929.551952770765</v>
      </c>
      <c r="S773" s="0" t="n">
        <f aca="false">metadata!$H$18*(denatran!L773 + denatran!O773)</f>
        <v>1739.94465396261</v>
      </c>
      <c r="T773" s="0" t="n">
        <f aca="false">metadata!$H$19*(denatran!M773 + denatran!N773)</f>
        <v>110931.573368462</v>
      </c>
      <c r="U773" s="0" t="n">
        <f aca="false">metadata!$H$20*(denatran!M773 + denatran!N773)</f>
        <v>15847.367624066</v>
      </c>
      <c r="V773" s="0" t="n">
        <f aca="false">metadata!$H$21*(denatran!M773 + denatran!N773)</f>
        <v>5282.45587468865</v>
      </c>
      <c r="W773" s="0" t="n">
        <f aca="false">IF(B773&lt;2010, 0, metadata!$H$22*(denatran!M773 + denatran!N773))</f>
        <v>0</v>
      </c>
      <c r="X773" s="0" t="n">
        <f aca="false">IF(B773&lt;2010, 0, metadata!$H$23*(denatran!M773 + denatran!N773))</f>
        <v>0</v>
      </c>
      <c r="Y773" s="0" t="n">
        <f aca="false">IF(B773&lt;2010, 0, metadata!$H$24*(denatran!M773 + denatran!N773))</f>
        <v>0</v>
      </c>
      <c r="Z773" s="0" t="n">
        <f aca="false">IF(B773&lt;2010, 0, metadata!$H$25*(denatran!M773 + denatran!N773))</f>
        <v>0</v>
      </c>
      <c r="AA773" s="0" t="n">
        <f aca="false">IF(B773&lt;2010, 0, metadata!$H$26*(denatran!M773 + denatran!N773))</f>
        <v>0</v>
      </c>
      <c r="AB773" s="0" t="n">
        <f aca="false">IF(B773&lt;2010, 0, metadata!$H$27*(denatran!M773 + denatran!N773))</f>
        <v>0</v>
      </c>
    </row>
    <row r="774" customFormat="false" ht="12.8" hidden="false" customHeight="false" outlineLevel="0" collapsed="false">
      <c r="A774" s="0" t="str">
        <f aca="false">denatran!A774</f>
        <v>RIO GRANDE DO NORTE</v>
      </c>
      <c r="B774" s="0" t="n">
        <f aca="false">denatran!B774</f>
        <v>2006</v>
      </c>
      <c r="C774" s="0" t="n">
        <f aca="false">metadata!$H$2*denatran!$D774</f>
        <v>59524.6843252811</v>
      </c>
      <c r="D774" s="0" t="n">
        <f aca="false">IF(B774&gt;2006, 0, metadata!$H$3*denatran!D774)</f>
        <v>4530.65195424029</v>
      </c>
      <c r="E774" s="0" t="n">
        <f aca="false">IF(B774&lt;2003, 0, metadata!$H$4*denatran!D774)</f>
        <v>75397.5564337866</v>
      </c>
      <c r="F774" s="0" t="n">
        <f aca="false">IF(B774&lt;2003, 0, metadata!$H$5*denatran!D774)</f>
        <v>89095.107286692</v>
      </c>
      <c r="G774" s="0" t="n">
        <f aca="false">IF(B774&lt;2003, 0, metadata!$H$6*(denatran!H774 + denatran!I774 + denatran!X774))</f>
        <v>12079.7295096929</v>
      </c>
      <c r="H774" s="0" t="n">
        <f aca="false">IF(B774&gt;2006, 0, metadata!$H$7*(denatran!H774 + denatran!I774 + denatran!X774))</f>
        <v>467.273669001115</v>
      </c>
      <c r="I774" s="0" t="n">
        <f aca="false">IF(B774&lt;2003, 0, metadata!$H$8*(denatran!H774 + denatran!I774 + denatran!X774))</f>
        <v>10558.5416245317</v>
      </c>
      <c r="J774" s="0" t="n">
        <f aca="false">IF(B774&lt;2003, 0, metadata!$H$9*(denatran!H774 + denatran!I774 + denatran!X774))</f>
        <v>12476.722632978</v>
      </c>
      <c r="K774" s="0" t="n">
        <f aca="false">metadata!$H$10*(denatran!H774 + denatran!I774 + denatran!X774)</f>
        <v>10271.7325637963</v>
      </c>
      <c r="L774" s="5" t="n">
        <f aca="false">metadata!$H$11*(denatran!G774 + denatran!F774)</f>
        <v>1406.5336826296</v>
      </c>
      <c r="M774" s="0" t="n">
        <f aca="false">metadata!$H$12*(denatran!G774 + denatran!F774)</f>
        <v>4653.92688312521</v>
      </c>
      <c r="N774" s="0" t="n">
        <f aca="false">metadata!$H$13*(denatran!G774 + denatran!F774)</f>
        <v>2653.49544185173</v>
      </c>
      <c r="O774" s="0" t="n">
        <f aca="false">metadata!$H$14*(denatran!G774 + denatran!F774)</f>
        <v>4894.70441582575</v>
      </c>
      <c r="P774" s="0" t="n">
        <f aca="false">metadata!$H$15*(denatran!G774 + denatran!F774)</f>
        <v>5435.33957656771</v>
      </c>
      <c r="Q774" s="0" t="n">
        <f aca="false">metadata!$H$16*(denatran!L774 + denatran!O774)</f>
        <v>3612.96810150054</v>
      </c>
      <c r="R774" s="0" t="n">
        <f aca="false">metadata!$H$17*(denatran!L774 + denatran!O774)</f>
        <v>874.024356083445</v>
      </c>
      <c r="S774" s="0" t="n">
        <f aca="false">metadata!$H$18*(denatran!L774 + denatran!O774)</f>
        <v>1636.00754241601</v>
      </c>
      <c r="T774" s="0" t="n">
        <f aca="false">metadata!$H$19*(denatran!M774 + denatran!N774)</f>
        <v>91660.0599074005</v>
      </c>
      <c r="U774" s="0" t="n">
        <f aca="false">metadata!$H$20*(denatran!M774 + denatran!N774)</f>
        <v>13094.2942724858</v>
      </c>
      <c r="V774" s="0" t="n">
        <f aca="false">metadata!$H$21*(denatran!M774 + denatran!N774)</f>
        <v>4364.76475749526</v>
      </c>
      <c r="W774" s="0" t="n">
        <f aca="false">IF(B774&lt;2010, 0, metadata!$H$22*(denatran!M774 + denatran!N774))</f>
        <v>0</v>
      </c>
      <c r="X774" s="0" t="n">
        <f aca="false">IF(B774&lt;2010, 0, metadata!$H$23*(denatran!M774 + denatran!N774))</f>
        <v>0</v>
      </c>
      <c r="Y774" s="0" t="n">
        <f aca="false">IF(B774&lt;2010, 0, metadata!$H$24*(denatran!M774 + denatran!N774))</f>
        <v>0</v>
      </c>
      <c r="Z774" s="0" t="n">
        <f aca="false">IF(B774&lt;2010, 0, metadata!$H$25*(denatran!M774 + denatran!N774))</f>
        <v>0</v>
      </c>
      <c r="AA774" s="0" t="n">
        <f aca="false">IF(B774&lt;2010, 0, metadata!$H$26*(denatran!M774 + denatran!N774))</f>
        <v>0</v>
      </c>
      <c r="AB774" s="0" t="n">
        <f aca="false">IF(B774&lt;2010, 0, metadata!$H$27*(denatran!M774 + denatran!N774))</f>
        <v>0</v>
      </c>
    </row>
    <row r="775" customFormat="false" ht="12.8" hidden="false" customHeight="false" outlineLevel="0" collapsed="false">
      <c r="A775" s="0" t="str">
        <f aca="false">denatran!A775</f>
        <v>RIO GRANDE DO NORTE</v>
      </c>
      <c r="B775" s="0" t="n">
        <f aca="false">denatran!B775</f>
        <v>2005</v>
      </c>
      <c r="C775" s="0" t="n">
        <f aca="false">metadata!$H$2*denatran!$D775</f>
        <v>54285.5286560679</v>
      </c>
      <c r="D775" s="0" t="n">
        <f aca="false">IF(B775&gt;2006, 0, metadata!$H$3*denatran!D775)</f>
        <v>4131.87972822432</v>
      </c>
      <c r="E775" s="0" t="n">
        <f aca="false">IF(B775&lt;2003, 0, metadata!$H$4*denatran!D775)</f>
        <v>68761.3257722973</v>
      </c>
      <c r="F775" s="0" t="n">
        <f aca="false">IF(B775&lt;2003, 0, metadata!$H$5*denatran!D775)</f>
        <v>81253.2658434105</v>
      </c>
      <c r="G775" s="0" t="n">
        <f aca="false">IF(B775&lt;2003, 0, metadata!$H$6*(denatran!H775 + denatran!I775 + denatran!X775))</f>
        <v>11000.6835797478</v>
      </c>
      <c r="H775" s="0" t="n">
        <f aca="false">IF(B775&gt;2006, 0, metadata!$H$7*(denatran!H775 + denatran!I775 + denatran!X775))</f>
        <v>425.533516599393</v>
      </c>
      <c r="I775" s="0" t="n">
        <f aca="false">IF(B775&lt;2003, 0, metadata!$H$8*(denatran!H775 + denatran!I775 + denatran!X775))</f>
        <v>9615.37883624537</v>
      </c>
      <c r="J775" s="0" t="n">
        <f aca="false">IF(B775&lt;2003, 0, metadata!$H$9*(denatran!H775 + denatran!I775 + denatran!X775))</f>
        <v>11362.2145005429</v>
      </c>
      <c r="K775" s="0" t="n">
        <f aca="false">metadata!$H$10*(denatran!H775 + denatran!I775 + denatran!X775)</f>
        <v>9354.18956686453</v>
      </c>
      <c r="L775" s="5" t="n">
        <f aca="false">metadata!$H$11*(denatran!G775 + denatran!F775)</f>
        <v>1325.36478338522</v>
      </c>
      <c r="M775" s="0" t="n">
        <f aca="false">metadata!$H$12*(denatran!G775 + denatran!F775)</f>
        <v>4385.35590830088</v>
      </c>
      <c r="N775" s="0" t="n">
        <f aca="false">metadata!$H$13*(denatran!G775 + denatran!F775)</f>
        <v>2500.3662940574</v>
      </c>
      <c r="O775" s="0" t="n">
        <f aca="false">metadata!$H$14*(denatran!G775 + denatran!F775)</f>
        <v>4612.2385392771</v>
      </c>
      <c r="P775" s="0" t="n">
        <f aca="false">metadata!$H$15*(denatran!G775 + denatran!F775)</f>
        <v>5121.67447497939</v>
      </c>
      <c r="Q775" s="0" t="n">
        <f aca="false">metadata!$H$16*(denatran!L775 + denatran!O775)</f>
        <v>3376.35202952573</v>
      </c>
      <c r="R775" s="0" t="n">
        <f aca="false">metadata!$H$17*(denatran!L775 + denatran!O775)</f>
        <v>816.783825822223</v>
      </c>
      <c r="S775" s="0" t="n">
        <f aca="false">metadata!$H$18*(denatran!L775 + denatran!O775)</f>
        <v>1528.86414465204</v>
      </c>
      <c r="T775" s="0" t="n">
        <f aca="false">metadata!$H$19*(denatran!M775 + denatran!N775)</f>
        <v>78990.7116257437</v>
      </c>
      <c r="U775" s="0" t="n">
        <f aca="false">metadata!$H$20*(denatran!M775 + denatran!N775)</f>
        <v>11284.3873751062</v>
      </c>
      <c r="V775" s="0" t="n">
        <f aca="false">metadata!$H$21*(denatran!M775 + denatran!N775)</f>
        <v>3761.46245836875</v>
      </c>
      <c r="W775" s="0" t="n">
        <f aca="false">IF(B775&lt;2010, 0, metadata!$H$22*(denatran!M775 + denatran!N775))</f>
        <v>0</v>
      </c>
      <c r="X775" s="0" t="n">
        <f aca="false">IF(B775&lt;2010, 0, metadata!$H$23*(denatran!M775 + denatran!N775))</f>
        <v>0</v>
      </c>
      <c r="Y775" s="0" t="n">
        <f aca="false">IF(B775&lt;2010, 0, metadata!$H$24*(denatran!M775 + denatran!N775))</f>
        <v>0</v>
      </c>
      <c r="Z775" s="0" t="n">
        <f aca="false">IF(B775&lt;2010, 0, metadata!$H$25*(denatran!M775 + denatran!N775))</f>
        <v>0</v>
      </c>
      <c r="AA775" s="0" t="n">
        <f aca="false">IF(B775&lt;2010, 0, metadata!$H$26*(denatran!M775 + denatran!N775))</f>
        <v>0</v>
      </c>
      <c r="AB775" s="0" t="n">
        <f aca="false">IF(B775&lt;2010, 0, metadata!$H$27*(denatran!M775 + denatran!N775))</f>
        <v>0</v>
      </c>
    </row>
    <row r="776" customFormat="false" ht="12.8" hidden="false" customHeight="false" outlineLevel="0" collapsed="false">
      <c r="A776" s="0" t="str">
        <f aca="false">denatran!A776</f>
        <v>RIO GRANDE DO NORTE</v>
      </c>
      <c r="B776" s="0" t="n">
        <f aca="false">denatran!B776</f>
        <v>2004</v>
      </c>
      <c r="C776" s="0" t="n">
        <f aca="false">metadata!$H$2*denatran!$D776</f>
        <v>50373.8723130616</v>
      </c>
      <c r="D776" s="0" t="n">
        <f aca="false">IF(B776&gt;2006, 0, metadata!$H$3*denatran!D776)</f>
        <v>3834.14856583946</v>
      </c>
      <c r="E776" s="0" t="n">
        <f aca="false">IF(B776&lt;2003, 0, metadata!$H$4*denatran!D776)</f>
        <v>63806.5858486093</v>
      </c>
      <c r="F776" s="0" t="n">
        <f aca="false">IF(B776&lt;2003, 0, metadata!$H$5*denatran!D776)</f>
        <v>75398.3932724896</v>
      </c>
      <c r="G776" s="0" t="n">
        <f aca="false">IF(B776&lt;2003, 0, metadata!$H$6*(denatran!H776 + denatran!I776 + denatran!X776))</f>
        <v>10062.3140478962</v>
      </c>
      <c r="H776" s="0" t="n">
        <f aca="false">IF(B776&gt;2006, 0, metadata!$H$7*(denatran!H776 + denatran!I776 + denatran!X776))</f>
        <v>389.235073519575</v>
      </c>
      <c r="I776" s="0" t="n">
        <f aca="false">IF(B776&lt;2003, 0, metadata!$H$8*(denatran!H776 + denatran!I776 + denatran!X776))</f>
        <v>8795.17721225222</v>
      </c>
      <c r="J776" s="0" t="n">
        <f aca="false">IF(B776&lt;2003, 0, metadata!$H$9*(denatran!H776 + denatran!I776 + denatran!X776))</f>
        <v>10393.0060123267</v>
      </c>
      <c r="K776" s="0" t="n">
        <f aca="false">metadata!$H$10*(denatran!H776 + denatran!I776 + denatran!X776)</f>
        <v>8556.2676540054</v>
      </c>
      <c r="L776" s="5" t="n">
        <f aca="false">metadata!$H$11*(denatran!G776 + denatran!F776)</f>
        <v>1242.86645721964</v>
      </c>
      <c r="M776" s="0" t="n">
        <f aca="false">metadata!$H$12*(denatran!G776 + denatran!F776)</f>
        <v>4112.38613680063</v>
      </c>
      <c r="N776" s="0" t="n">
        <f aca="false">metadata!$H$13*(denatran!G776 + denatran!F776)</f>
        <v>2344.72911654489</v>
      </c>
      <c r="O776" s="0" t="n">
        <f aca="false">metadata!$H$14*(denatran!G776 + denatran!F776)</f>
        <v>4325.1462880443</v>
      </c>
      <c r="P776" s="0" t="n">
        <f aca="false">metadata!$H$15*(denatran!G776 + denatran!F776)</f>
        <v>4802.87200139054</v>
      </c>
      <c r="Q776" s="0" t="n">
        <f aca="false">metadata!$H$16*(denatran!L776 + denatran!O776)</f>
        <v>3120.85387699434</v>
      </c>
      <c r="R776" s="0" t="n">
        <f aca="false">metadata!$H$17*(denatran!L776 + denatran!O776)</f>
        <v>754.975472697263</v>
      </c>
      <c r="S776" s="0" t="n">
        <f aca="false">metadata!$H$18*(denatran!L776 + denatran!O776)</f>
        <v>1413.17065030839</v>
      </c>
      <c r="T776" s="0" t="n">
        <f aca="false">metadata!$H$19*(denatran!M776 + denatran!N776)</f>
        <v>69029.7101096715</v>
      </c>
      <c r="U776" s="0" t="n">
        <f aca="false">metadata!$H$20*(denatran!M776 + denatran!N776)</f>
        <v>9861.3871585245</v>
      </c>
      <c r="V776" s="0" t="n">
        <f aca="false">metadata!$H$21*(denatran!M776 + denatran!N776)</f>
        <v>3287.1290528415</v>
      </c>
      <c r="W776" s="0" t="n">
        <f aca="false">IF(B776&lt;2010, 0, metadata!$H$22*(denatran!M776 + denatran!N776))</f>
        <v>0</v>
      </c>
      <c r="X776" s="0" t="n">
        <f aca="false">IF(B776&lt;2010, 0, metadata!$H$23*(denatran!M776 + denatran!N776))</f>
        <v>0</v>
      </c>
      <c r="Y776" s="0" t="n">
        <f aca="false">IF(B776&lt;2010, 0, metadata!$H$24*(denatran!M776 + denatran!N776))</f>
        <v>0</v>
      </c>
      <c r="Z776" s="0" t="n">
        <f aca="false">IF(B776&lt;2010, 0, metadata!$H$25*(denatran!M776 + denatran!N776))</f>
        <v>0</v>
      </c>
      <c r="AA776" s="0" t="n">
        <f aca="false">IF(B776&lt;2010, 0, metadata!$H$26*(denatran!M776 + denatran!N776))</f>
        <v>0</v>
      </c>
      <c r="AB776" s="0" t="n">
        <f aca="false">IF(B776&lt;2010, 0, metadata!$H$27*(denatran!M776 + denatran!N776))</f>
        <v>0</v>
      </c>
    </row>
    <row r="777" customFormat="false" ht="12.8" hidden="false" customHeight="false" outlineLevel="0" collapsed="false">
      <c r="A777" s="0" t="str">
        <f aca="false">denatran!A777</f>
        <v>RIO GRANDE DO NORTE</v>
      </c>
      <c r="B777" s="0" t="n">
        <f aca="false">denatran!B777</f>
        <v>2003</v>
      </c>
      <c r="C777" s="0" t="n">
        <f aca="false">metadata!$H$2*denatran!$D777</f>
        <v>46860.960617578</v>
      </c>
      <c r="D777" s="0" t="n">
        <f aca="false">IF(B777&gt;2006, 0, metadata!$H$3*denatran!D777)</f>
        <v>3566.76738744895</v>
      </c>
      <c r="E777" s="0" t="n">
        <f aca="false">IF(B777&lt;2003, 0, metadata!$H$4*denatran!D777)</f>
        <v>59356.9199526973</v>
      </c>
      <c r="F777" s="0" t="n">
        <f aca="false">IF(B777&lt;2003, 0, metadata!$H$5*denatran!D777)</f>
        <v>70140.3520422758</v>
      </c>
      <c r="G777" s="0" t="n">
        <f aca="false">IF(B777&lt;2003, 0, metadata!$H$6*(denatran!H777 + denatran!I777 + denatran!X777))</f>
        <v>9214.04063617174</v>
      </c>
      <c r="H777" s="0" t="n">
        <f aca="false">IF(B777&gt;2006, 0, metadata!$H$7*(denatran!H777 + denatran!I777 + denatran!X777))</f>
        <v>356.421770117831</v>
      </c>
      <c r="I777" s="0" t="n">
        <f aca="false">IF(B777&lt;2003, 0, metadata!$H$8*(denatran!H777 + denatran!I777 + denatran!X777))</f>
        <v>8053.72599685133</v>
      </c>
      <c r="J777" s="0" t="n">
        <f aca="false">IF(B777&lt;2003, 0, metadata!$H$9*(denatran!H777 + denatran!I777 + denatran!X777))</f>
        <v>9516.85459962135</v>
      </c>
      <c r="K777" s="0" t="n">
        <f aca="false">metadata!$H$10*(denatran!H777 + denatran!I777 + denatran!X777)</f>
        <v>7834.95699723775</v>
      </c>
      <c r="L777" s="5" t="n">
        <f aca="false">metadata!$H$11*(denatran!G777 + denatran!F777)</f>
        <v>1175.80425475022</v>
      </c>
      <c r="M777" s="0" t="n">
        <f aca="false">metadata!$H$12*(denatran!G777 + denatran!F777)</f>
        <v>3890.49128225968</v>
      </c>
      <c r="N777" s="0" t="n">
        <f aca="false">metadata!$H$13*(denatran!G777 + denatran!F777)</f>
        <v>2218.21295076032</v>
      </c>
      <c r="O777" s="0" t="n">
        <f aca="false">metadata!$H$14*(denatran!G777 + denatran!F777)</f>
        <v>4091.77138731075</v>
      </c>
      <c r="P777" s="0" t="n">
        <f aca="false">metadata!$H$15*(denatran!G777 + denatran!F777)</f>
        <v>4543.72012491903</v>
      </c>
      <c r="Q777" s="0" t="n">
        <f aca="false">metadata!$H$16*(denatran!L777 + denatran!O777)</f>
        <v>2911.97086083703</v>
      </c>
      <c r="R777" s="0" t="n">
        <f aca="false">metadata!$H$17*(denatran!L777 + denatran!O777)</f>
        <v>704.443932267157</v>
      </c>
      <c r="S777" s="0" t="n">
        <f aca="false">metadata!$H$18*(denatran!L777 + denatran!O777)</f>
        <v>1318.58520689581</v>
      </c>
      <c r="T777" s="0" t="n">
        <f aca="false">metadata!$H$19*(denatran!M777 + denatran!N777)</f>
        <v>60801.9289367377</v>
      </c>
      <c r="U777" s="0" t="n">
        <f aca="false">metadata!$H$20*(denatran!M777 + denatran!N777)</f>
        <v>8685.98984810538</v>
      </c>
      <c r="V777" s="0" t="n">
        <f aca="false">metadata!$H$21*(denatran!M777 + denatran!N777)</f>
        <v>2895.32994936846</v>
      </c>
      <c r="W777" s="0" t="n">
        <f aca="false">IF(B777&lt;2010, 0, metadata!$H$22*(denatran!M777 + denatran!N777))</f>
        <v>0</v>
      </c>
      <c r="X777" s="0" t="n">
        <f aca="false">IF(B777&lt;2010, 0, metadata!$H$23*(denatran!M777 + denatran!N777))</f>
        <v>0</v>
      </c>
      <c r="Y777" s="0" t="n">
        <f aca="false">IF(B777&lt;2010, 0, metadata!$H$24*(denatran!M777 + denatran!N777))</f>
        <v>0</v>
      </c>
      <c r="Z777" s="0" t="n">
        <f aca="false">IF(B777&lt;2010, 0, metadata!$H$25*(denatran!M777 + denatran!N777))</f>
        <v>0</v>
      </c>
      <c r="AA777" s="0" t="n">
        <f aca="false">IF(B777&lt;2010, 0, metadata!$H$26*(denatran!M777 + denatran!N777))</f>
        <v>0</v>
      </c>
      <c r="AB777" s="0" t="n">
        <f aca="false">IF(B777&lt;2010, 0, metadata!$H$27*(denatran!M777 + denatran!N777))</f>
        <v>0</v>
      </c>
    </row>
    <row r="778" customFormat="false" ht="12.8" hidden="false" customHeight="false" outlineLevel="0" collapsed="false">
      <c r="A778" s="0" t="str">
        <f aca="false">denatran!A778</f>
        <v>RIO GRANDE DO NORTE</v>
      </c>
      <c r="B778" s="0" t="n">
        <f aca="false">denatran!B778</f>
        <v>2002</v>
      </c>
      <c r="C778" s="0" t="n">
        <f aca="false">metadata!$H$2*denatran!$D778</f>
        <v>43785.860648081</v>
      </c>
      <c r="D778" s="0" t="n">
        <f aca="false">IF(B778&gt;2006, 0, metadata!$H$3*denatran!D778)</f>
        <v>3332.70973818615</v>
      </c>
      <c r="E778" s="0" t="n">
        <f aca="false">IF(B778&lt;2003, 0, metadata!$H$4*denatran!D778)</f>
        <v>0</v>
      </c>
      <c r="F778" s="0" t="n">
        <f aca="false">IF(B778&lt;2003, 0, metadata!$H$5*denatran!D778)</f>
        <v>0</v>
      </c>
      <c r="G778" s="0" t="n">
        <f aca="false">IF(B778&lt;2003, 0, metadata!$H$6*(denatran!H778 + denatran!I778 + denatran!X778))</f>
        <v>0</v>
      </c>
      <c r="H778" s="0" t="n">
        <f aca="false">IF(B778&gt;2006, 0, metadata!$H$7*(denatran!H778 + denatran!I778 + denatran!X778))</f>
        <v>331.985030503736</v>
      </c>
      <c r="I778" s="0" t="n">
        <f aca="false">IF(B778&lt;2003, 0, metadata!$H$8*(denatran!H778 + denatran!I778 + denatran!X778))</f>
        <v>0</v>
      </c>
      <c r="J778" s="0" t="n">
        <f aca="false">IF(B778&lt;2003, 0, metadata!$H$9*(denatran!H778 + denatran!I778 + denatran!X778))</f>
        <v>0</v>
      </c>
      <c r="K778" s="0" t="n">
        <f aca="false">metadata!$H$10*(denatran!H778 + denatran!I778 + denatran!X778)</f>
        <v>7297.78216651451</v>
      </c>
      <c r="L778" s="5" t="n">
        <f aca="false">metadata!$H$11*(denatran!G778 + denatran!F778)</f>
        <v>1105.86162728487</v>
      </c>
      <c r="M778" s="0" t="n">
        <f aca="false">metadata!$H$12*(denatran!G778 + denatran!F778)</f>
        <v>3659.06570158758</v>
      </c>
      <c r="N778" s="0" t="n">
        <f aca="false">metadata!$H$13*(denatran!G778 + denatran!F778)</f>
        <v>2086.26272058632</v>
      </c>
      <c r="O778" s="0" t="n">
        <f aca="false">metadata!$H$14*(denatran!G778 + denatran!F778)</f>
        <v>3848.37267476155</v>
      </c>
      <c r="P778" s="0" t="n">
        <f aca="false">metadata!$H$15*(denatran!G778 + denatran!F778)</f>
        <v>4273.43727577969</v>
      </c>
      <c r="Q778" s="0" t="n">
        <f aca="false">metadata!$H$16*(denatran!L778 + denatran!O778)</f>
        <v>2733.18116056679</v>
      </c>
      <c r="R778" s="0" t="n">
        <f aca="false">metadata!$H$17*(denatran!L778 + denatran!O778)</f>
        <v>661.192359526133</v>
      </c>
      <c r="S778" s="0" t="n">
        <f aca="false">metadata!$H$18*(denatran!L778 + denatran!O778)</f>
        <v>1237.62647990707</v>
      </c>
      <c r="T778" s="0" t="n">
        <f aca="false">metadata!$H$19*(denatran!M778 + denatran!N778)</f>
        <v>53442.885704998</v>
      </c>
      <c r="U778" s="0" t="n">
        <f aca="false">metadata!$H$20*(denatran!M778 + denatran!N778)</f>
        <v>7634.69795785685</v>
      </c>
      <c r="V778" s="0" t="n">
        <f aca="false">metadata!$H$21*(denatran!M778 + denatran!N778)</f>
        <v>2544.89931928562</v>
      </c>
      <c r="W778" s="0" t="n">
        <f aca="false">IF(B778&lt;2010, 0, metadata!$H$22*(denatran!M778 + denatran!N778))</f>
        <v>0</v>
      </c>
      <c r="X778" s="0" t="n">
        <f aca="false">IF(B778&lt;2010, 0, metadata!$H$23*(denatran!M778 + denatran!N778))</f>
        <v>0</v>
      </c>
      <c r="Y778" s="0" t="n">
        <f aca="false">IF(B778&lt;2010, 0, metadata!$H$24*(denatran!M778 + denatran!N778))</f>
        <v>0</v>
      </c>
      <c r="Z778" s="0" t="n">
        <f aca="false">IF(B778&lt;2010, 0, metadata!$H$25*(denatran!M778 + denatran!N778))</f>
        <v>0</v>
      </c>
      <c r="AA778" s="0" t="n">
        <f aca="false">IF(B778&lt;2010, 0, metadata!$H$26*(denatran!M778 + denatran!N778))</f>
        <v>0</v>
      </c>
      <c r="AB778" s="0" t="n">
        <f aca="false">IF(B778&lt;2010, 0, metadata!$H$27*(denatran!M778 + denatran!N778))</f>
        <v>0</v>
      </c>
    </row>
    <row r="779" customFormat="false" ht="12.8" hidden="false" customHeight="false" outlineLevel="0" collapsed="false">
      <c r="A779" s="0" t="str">
        <f aca="false">denatran!A779</f>
        <v>RIO GRANDE DO NORTE</v>
      </c>
      <c r="B779" s="0" t="n">
        <f aca="false">denatran!B779</f>
        <v>2001</v>
      </c>
      <c r="C779" s="0" t="n">
        <f aca="false">metadata!$H$2*denatran!$D779</f>
        <v>40270.3444806998</v>
      </c>
      <c r="D779" s="0" t="n">
        <f aca="false">IF(B779&gt;2006, 0, metadata!$H$3*denatran!D779)</f>
        <v>3065.13032345342</v>
      </c>
      <c r="E779" s="0" t="n">
        <f aca="false">IF(B779&lt;2003, 0, metadata!$H$4*denatran!D779)</f>
        <v>0</v>
      </c>
      <c r="F779" s="0" t="n">
        <f aca="false">IF(B779&lt;2003, 0, metadata!$H$5*denatran!D779)</f>
        <v>0</v>
      </c>
      <c r="G779" s="0" t="n">
        <f aca="false">IF(B779&lt;2003, 0, metadata!$H$6*(denatran!H779 + denatran!I779 + denatran!X779))</f>
        <v>0</v>
      </c>
      <c r="H779" s="0" t="n">
        <f aca="false">IF(B779&gt;2006, 0, metadata!$H$7*(denatran!H779 + denatran!I779 + denatran!X779))</f>
        <v>301.7804866271</v>
      </c>
      <c r="I779" s="0" t="n">
        <f aca="false">IF(B779&lt;2003, 0, metadata!$H$8*(denatran!H779 + denatran!I779 + denatran!X779))</f>
        <v>0</v>
      </c>
      <c r="J779" s="0" t="n">
        <f aca="false">IF(B779&lt;2003, 0, metadata!$H$9*(denatran!H779 + denatran!I779 + denatran!X779))</f>
        <v>0</v>
      </c>
      <c r="K779" s="0" t="n">
        <f aca="false">metadata!$H$10*(denatran!H779 + denatran!I779 + denatran!X779)</f>
        <v>6633.81794705509</v>
      </c>
      <c r="L779" s="5" t="n">
        <f aca="false">metadata!$H$11*(denatran!G779 + denatran!F779)</f>
        <v>1032.15229020944</v>
      </c>
      <c r="M779" s="0" t="n">
        <f aca="false">metadata!$H$12*(denatran!G779 + denatran!F779)</f>
        <v>3415.17686366703</v>
      </c>
      <c r="N779" s="0" t="n">
        <f aca="false">metadata!$H$13*(denatran!G779 + denatran!F779)</f>
        <v>1947.20640621077</v>
      </c>
      <c r="O779" s="0" t="n">
        <f aca="false">metadata!$H$14*(denatran!G779 + denatran!F779)</f>
        <v>3591.86590060727</v>
      </c>
      <c r="P779" s="0" t="n">
        <f aca="false">metadata!$H$15*(denatran!G779 + denatran!F779)</f>
        <v>3988.59853930549</v>
      </c>
      <c r="Q779" s="0" t="n">
        <f aca="false">metadata!$H$16*(denatran!L779 + denatran!O779)</f>
        <v>2523.70807939209</v>
      </c>
      <c r="R779" s="0" t="n">
        <f aca="false">metadata!$H$17*(denatran!L779 + denatran!O779)</f>
        <v>610.518074631536</v>
      </c>
      <c r="S779" s="0" t="n">
        <f aca="false">metadata!$H$18*(denatran!L779 + denatran!O779)</f>
        <v>1142.77384597637</v>
      </c>
      <c r="T779" s="0" t="n">
        <f aca="false">metadata!$H$19*(denatran!M779 + denatran!N779)</f>
        <v>43066.665144954</v>
      </c>
      <c r="U779" s="0" t="n">
        <f aca="false">metadata!$H$20*(denatran!M779 + denatran!N779)</f>
        <v>6152.38073499343</v>
      </c>
      <c r="V779" s="0" t="n">
        <f aca="false">metadata!$H$21*(denatran!M779 + denatran!N779)</f>
        <v>2050.79357833114</v>
      </c>
      <c r="W779" s="0" t="n">
        <f aca="false">IF(B779&lt;2010, 0, metadata!$H$22*(denatran!M779 + denatran!N779))</f>
        <v>0</v>
      </c>
      <c r="X779" s="0" t="n">
        <f aca="false">IF(B779&lt;2010, 0, metadata!$H$23*(denatran!M779 + denatran!N779))</f>
        <v>0</v>
      </c>
      <c r="Y779" s="0" t="n">
        <f aca="false">IF(B779&lt;2010, 0, metadata!$H$24*(denatran!M779 + denatran!N779))</f>
        <v>0</v>
      </c>
      <c r="Z779" s="0" t="n">
        <f aca="false">IF(B779&lt;2010, 0, metadata!$H$25*(denatran!M779 + denatran!N779))</f>
        <v>0</v>
      </c>
      <c r="AA779" s="0" t="n">
        <f aca="false">IF(B779&lt;2010, 0, metadata!$H$26*(denatran!M779 + denatran!N779))</f>
        <v>0</v>
      </c>
      <c r="AB779" s="0" t="n">
        <f aca="false">IF(B779&lt;2010, 0, metadata!$H$27*(denatran!M779 + denatran!N779))</f>
        <v>0</v>
      </c>
    </row>
    <row r="780" customFormat="false" ht="12.8" hidden="false" customHeight="false" outlineLevel="0" collapsed="false">
      <c r="A780" s="0" t="str">
        <f aca="false">denatran!A780</f>
        <v>RIO GRANDE DO NORTE</v>
      </c>
      <c r="B780" s="0" t="n">
        <f aca="false">denatran!B780</f>
        <v>2000</v>
      </c>
      <c r="C780" s="0" t="n">
        <f aca="false">metadata!$H$2*denatran!$D780</f>
        <v>37459.5984088092</v>
      </c>
      <c r="D780" s="0" t="n">
        <f aca="false">IF(B780&gt;2006, 0, metadata!$H$3*denatran!D780)</f>
        <v>2851.19366292626</v>
      </c>
      <c r="E780" s="0" t="n">
        <f aca="false">IF(B780&lt;2003, 0, metadata!$H$4*denatran!D780)</f>
        <v>0</v>
      </c>
      <c r="F780" s="0" t="n">
        <f aca="false">IF(B780&lt;2003, 0, metadata!$H$5*denatran!D780)</f>
        <v>0</v>
      </c>
      <c r="G780" s="0" t="n">
        <f aca="false">IF(B780&lt;2003, 0, metadata!$H$6*(denatran!H780 + denatran!I780 + denatran!X780))</f>
        <v>0</v>
      </c>
      <c r="H780" s="0" t="n">
        <f aca="false">IF(B780&gt;2006, 0, metadata!$H$7*(denatran!H780 + denatran!I780 + denatran!X780))</f>
        <v>280.329553813226</v>
      </c>
      <c r="I780" s="0" t="n">
        <f aca="false">IF(B780&lt;2003, 0, metadata!$H$8*(denatran!H780 + denatran!I780 + denatran!X780))</f>
        <v>0</v>
      </c>
      <c r="J780" s="0" t="n">
        <f aca="false">IF(B780&lt;2003, 0, metadata!$H$9*(denatran!H780 + denatran!I780 + denatran!X780))</f>
        <v>0</v>
      </c>
      <c r="K780" s="0" t="n">
        <f aca="false">metadata!$H$10*(denatran!H780 + denatran!I780 + denatran!X780)</f>
        <v>6162.27790590729</v>
      </c>
      <c r="L780" s="5" t="n">
        <f aca="false">metadata!$H$11*(denatran!G780 + denatran!F780)</f>
        <v>982.07720951091</v>
      </c>
      <c r="M780" s="0" t="n">
        <f aca="false">metadata!$H$12*(denatran!G780 + denatran!F780)</f>
        <v>3249.48885554064</v>
      </c>
      <c r="N780" s="0" t="n">
        <f aca="false">metadata!$H$13*(denatran!G780 + denatran!F780)</f>
        <v>1852.73728682537</v>
      </c>
      <c r="O780" s="0" t="n">
        <f aca="false">metadata!$H$14*(denatran!G780 + denatran!F780)</f>
        <v>3417.60578750446</v>
      </c>
      <c r="P780" s="0" t="n">
        <f aca="false">metadata!$H$15*(denatran!G780 + denatran!F780)</f>
        <v>3795.09086061861</v>
      </c>
      <c r="Q780" s="0" t="n">
        <f aca="false">metadata!$H$16*(denatran!L780 + denatran!O780)</f>
        <v>2365.57065473063</v>
      </c>
      <c r="R780" s="0" t="n">
        <f aca="false">metadata!$H$17*(denatran!L780 + denatran!O780)</f>
        <v>572.262558147727</v>
      </c>
      <c r="S780" s="0" t="n">
        <f aca="false">metadata!$H$18*(denatran!L780 + denatran!O780)</f>
        <v>1071.16678712164</v>
      </c>
      <c r="T780" s="0" t="n">
        <f aca="false">metadata!$H$19*(denatran!M780 + denatran!N780)</f>
        <v>36074.8141570781</v>
      </c>
      <c r="U780" s="0" t="n">
        <f aca="false">metadata!$H$20*(denatran!M780 + denatran!N780)</f>
        <v>5153.54487958259</v>
      </c>
      <c r="V780" s="0" t="n">
        <f aca="false">metadata!$H$21*(denatran!M780 + denatran!N780)</f>
        <v>1717.8482931942</v>
      </c>
      <c r="W780" s="0" t="n">
        <f aca="false">IF(B780&lt;2010, 0, metadata!$H$22*(denatran!M780 + denatran!N780))</f>
        <v>0</v>
      </c>
      <c r="X780" s="0" t="n">
        <f aca="false">IF(B780&lt;2010, 0, metadata!$H$23*(denatran!M780 + denatran!N780))</f>
        <v>0</v>
      </c>
      <c r="Y780" s="0" t="n">
        <f aca="false">IF(B780&lt;2010, 0, metadata!$H$24*(denatran!M780 + denatran!N780))</f>
        <v>0</v>
      </c>
      <c r="Z780" s="0" t="n">
        <f aca="false">IF(B780&lt;2010, 0, metadata!$H$25*(denatran!M780 + denatran!N780))</f>
        <v>0</v>
      </c>
      <c r="AA780" s="0" t="n">
        <f aca="false">IF(B780&lt;2010, 0, metadata!$H$26*(denatran!M780 + denatran!N780))</f>
        <v>0</v>
      </c>
      <c r="AB780" s="0" t="n">
        <f aca="false">IF(B780&lt;2010, 0, metadata!$H$27*(denatran!M780 + denatran!N780))</f>
        <v>0</v>
      </c>
    </row>
    <row r="781" customFormat="false" ht="12.8" hidden="false" customHeight="false" outlineLevel="0" collapsed="false">
      <c r="A781" s="0" t="str">
        <f aca="false">denatran!A781</f>
        <v>RIO GRANDE DO NORTE</v>
      </c>
      <c r="B781" s="0" t="n">
        <f aca="false">denatran!B781</f>
        <v>1999</v>
      </c>
      <c r="C781" s="0" t="n">
        <f aca="false">metadata!$H$2*denatran!$D781</f>
        <v>33871.417475485</v>
      </c>
      <c r="D781" s="0" t="n">
        <f aca="false">IF(B781&gt;2006, 0, metadata!$H$3*denatran!D781)</f>
        <v>2578.08345424551</v>
      </c>
      <c r="E781" s="0" t="n">
        <f aca="false">IF(B781&lt;2003, 0, metadata!$H$4*denatran!D781)</f>
        <v>0</v>
      </c>
      <c r="F781" s="0" t="n">
        <f aca="false">IF(B781&lt;2003, 0, metadata!$H$5*denatran!D781)</f>
        <v>0</v>
      </c>
      <c r="G781" s="0" t="n">
        <f aca="false">IF(B781&lt;2003, 0, metadata!$H$6*(denatran!H781 + denatran!I781 + denatran!X781))</f>
        <v>0</v>
      </c>
      <c r="H781" s="0" t="n">
        <f aca="false">IF(B781&gt;2006, 0, metadata!$H$7*(denatran!H781 + denatran!I781 + denatran!X781))</f>
        <v>225.321413514277</v>
      </c>
      <c r="I781" s="0" t="n">
        <f aca="false">IF(B781&lt;2003, 0, metadata!$H$8*(denatran!H781 + denatran!I781 + denatran!X781))</f>
        <v>0</v>
      </c>
      <c r="J781" s="0" t="n">
        <f aca="false">IF(B781&lt;2003, 0, metadata!$H$9*(denatran!H781 + denatran!I781 + denatran!X781))</f>
        <v>0</v>
      </c>
      <c r="K781" s="0" t="n">
        <f aca="false">metadata!$H$10*(denatran!H781 + denatran!I781 + denatran!X781)</f>
        <v>4953.07451297815</v>
      </c>
      <c r="L781" s="5" t="n">
        <f aca="false">metadata!$H$11*(denatran!G781 + denatran!F781)</f>
        <v>856.224794303977</v>
      </c>
      <c r="M781" s="0" t="n">
        <f aca="false">metadata!$H$12*(denatran!G781 + denatran!F781)</f>
        <v>2833.06943688672</v>
      </c>
      <c r="N781" s="0" t="n">
        <f aca="false">metadata!$H$13*(denatran!G781 + denatran!F781)</f>
        <v>1615.31047350279</v>
      </c>
      <c r="O781" s="0" t="n">
        <f aca="false">metadata!$H$14*(denatran!G781 + denatran!F781)</f>
        <v>2979.64231740537</v>
      </c>
      <c r="P781" s="0" t="n">
        <f aca="false">metadata!$H$15*(denatran!G781 + denatran!F781)</f>
        <v>3308.75297790115</v>
      </c>
      <c r="Q781" s="0" t="n">
        <f aca="false">metadata!$H$16*(denatran!L781 + denatran!O781)</f>
        <v>2066.99775592951</v>
      </c>
      <c r="R781" s="0" t="n">
        <f aca="false">metadata!$H$17*(denatran!L781 + denatran!O781)</f>
        <v>500.033859114863</v>
      </c>
      <c r="S781" s="0" t="n">
        <f aca="false">metadata!$H$18*(denatran!L781 + denatran!O781)</f>
        <v>935.968384955626</v>
      </c>
      <c r="T781" s="0" t="n">
        <f aca="false">metadata!$H$19*(denatran!M781 + denatran!N781)</f>
        <v>26743.6324500173</v>
      </c>
      <c r="U781" s="0" t="n">
        <f aca="false">metadata!$H$20*(denatran!M781 + denatran!N781)</f>
        <v>3820.51892143104</v>
      </c>
      <c r="V781" s="0" t="n">
        <f aca="false">metadata!$H$21*(denatran!M781 + denatran!N781)</f>
        <v>1273.50630714368</v>
      </c>
      <c r="W781" s="0" t="n">
        <f aca="false">IF(B781&lt;2010, 0, metadata!$H$22*(denatran!M781 + denatran!N781))</f>
        <v>0</v>
      </c>
      <c r="X781" s="0" t="n">
        <f aca="false">IF(B781&lt;2010, 0, metadata!$H$23*(denatran!M781 + denatran!N781))</f>
        <v>0</v>
      </c>
      <c r="Y781" s="0" t="n">
        <f aca="false">IF(B781&lt;2010, 0, metadata!$H$24*(denatran!M781 + denatran!N781))</f>
        <v>0</v>
      </c>
      <c r="Z781" s="0" t="n">
        <f aca="false">IF(B781&lt;2010, 0, metadata!$H$25*(denatran!M781 + denatran!N781))</f>
        <v>0</v>
      </c>
      <c r="AA781" s="0" t="n">
        <f aca="false">IF(B781&lt;2010, 0, metadata!$H$26*(denatran!M781 + denatran!N781))</f>
        <v>0</v>
      </c>
      <c r="AB781" s="0" t="n">
        <f aca="false">IF(B781&lt;2010, 0, metadata!$H$27*(denatran!M781 + denatran!N781))</f>
        <v>0</v>
      </c>
    </row>
    <row r="782" customFormat="false" ht="12.8" hidden="false" customHeight="false" outlineLevel="0" collapsed="false">
      <c r="A782" s="0" t="str">
        <f aca="false">denatran!A782</f>
        <v>RIO GRANDE DO NORTE</v>
      </c>
      <c r="B782" s="0" t="n">
        <f aca="false">denatran!B782</f>
        <v>1998</v>
      </c>
      <c r="C782" s="0" t="n">
        <f aca="false">metadata!$H$2*denatran!$D782</f>
        <v>12773.6324217819</v>
      </c>
      <c r="D782" s="0" t="n">
        <f aca="false">IF(B782&gt;2006, 0, metadata!$H$3*denatran!D782)</f>
        <v>972.250140433147</v>
      </c>
      <c r="E782" s="0" t="n">
        <f aca="false">IF(B782&lt;2003, 0, metadata!$H$4*denatran!D782)</f>
        <v>0</v>
      </c>
      <c r="F782" s="0" t="n">
        <f aca="false">IF(B782&lt;2003, 0, metadata!$H$5*denatran!D782)</f>
        <v>0</v>
      </c>
      <c r="G782" s="0" t="n">
        <f aca="false">IF(B782&lt;2003, 0, metadata!$H$6*(denatran!H782 + denatran!I782 + denatran!X782))</f>
        <v>0</v>
      </c>
      <c r="H782" s="0" t="n">
        <f aca="false">IF(B782&gt;2006, 0, metadata!$H$7*(denatran!H782 + denatran!I782 + denatran!X782))</f>
        <v>82.8688767897472</v>
      </c>
      <c r="I782" s="0" t="n">
        <f aca="false">IF(B782&lt;2003, 0, metadata!$H$8*(denatran!H782 + denatran!I782 + denatran!X782))</f>
        <v>0</v>
      </c>
      <c r="J782" s="0" t="n">
        <f aca="false">IF(B782&lt;2003, 0, metadata!$H$9*(denatran!H782 + denatran!I782 + denatran!X782))</f>
        <v>0</v>
      </c>
      <c r="K782" s="0" t="n">
        <f aca="false">metadata!$H$10*(denatran!H782 + denatran!I782 + denatran!X782)</f>
        <v>1821.64542261944</v>
      </c>
      <c r="L782" s="5" t="n">
        <f aca="false">metadata!$H$11*(denatran!G782 + denatran!F782)</f>
        <v>309.608758537244</v>
      </c>
      <c r="M782" s="0" t="n">
        <f aca="false">metadata!$H$12*(denatran!G782 + denatran!F782)</f>
        <v>1024.43087030355</v>
      </c>
      <c r="N782" s="0" t="n">
        <f aca="false">metadata!$H$13*(denatran!G782 + denatran!F782)</f>
        <v>584.092254371058</v>
      </c>
      <c r="O782" s="0" t="n">
        <f aca="false">metadata!$H$14*(denatran!G782 + denatran!F782)</f>
        <v>1077.43125977429</v>
      </c>
      <c r="P782" s="0" t="n">
        <f aca="false">metadata!$H$15*(denatran!G782 + denatran!F782)</f>
        <v>1196.43685701385</v>
      </c>
      <c r="Q782" s="0" t="n">
        <f aca="false">metadata!$H$16*(denatran!L782 + denatran!O782)</f>
        <v>840.252584768375</v>
      </c>
      <c r="R782" s="0" t="n">
        <f aca="false">metadata!$H$17*(denatran!L782 + denatran!O782)</f>
        <v>203.268117436359</v>
      </c>
      <c r="S782" s="0" t="n">
        <f aca="false">metadata!$H$18*(denatran!L782 + denatran!O782)</f>
        <v>380.479297795264</v>
      </c>
      <c r="T782" s="0" t="n">
        <f aca="false">metadata!$H$19*(denatran!M782 + denatran!N782)</f>
        <v>10923.3613207681</v>
      </c>
      <c r="U782" s="0" t="n">
        <f aca="false">metadata!$H$20*(denatran!M782 + denatran!N782)</f>
        <v>1560.48018868116</v>
      </c>
      <c r="V782" s="0" t="n">
        <f aca="false">metadata!$H$21*(denatran!M782 + denatran!N782)</f>
        <v>520.16006289372</v>
      </c>
      <c r="W782" s="0" t="n">
        <f aca="false">IF(B782&lt;2010, 0, metadata!$H$22*(denatran!M782 + denatran!N782))</f>
        <v>0</v>
      </c>
      <c r="X782" s="0" t="n">
        <f aca="false">IF(B782&lt;2010, 0, metadata!$H$23*(denatran!M782 + denatran!N782))</f>
        <v>0</v>
      </c>
      <c r="Y782" s="0" t="n">
        <f aca="false">IF(B782&lt;2010, 0, metadata!$H$24*(denatran!M782 + denatran!N782))</f>
        <v>0</v>
      </c>
      <c r="Z782" s="0" t="n">
        <f aca="false">IF(B782&lt;2010, 0, metadata!$H$25*(denatran!M782 + denatran!N782))</f>
        <v>0</v>
      </c>
      <c r="AA782" s="0" t="n">
        <f aca="false">IF(B782&lt;2010, 0, metadata!$H$26*(denatran!M782 + denatran!N782))</f>
        <v>0</v>
      </c>
      <c r="AB782" s="0" t="n">
        <f aca="false">IF(B782&lt;2010, 0, metadata!$H$27*(denatran!M782 + denatran!N782))</f>
        <v>0</v>
      </c>
    </row>
    <row r="783" customFormat="false" ht="12.8" hidden="false" customHeight="false" outlineLevel="0" collapsed="false">
      <c r="A783" s="0" t="str">
        <f aca="false">denatran!A783</f>
        <v>RIO GRANDE DO NORTE</v>
      </c>
      <c r="B783" s="0" t="n">
        <f aca="false">denatran!B783</f>
        <v>1997</v>
      </c>
      <c r="C783" s="0" t="n">
        <f aca="false">metadata!$H$2*denatran!$D783</f>
        <v>11550.0714053255</v>
      </c>
      <c r="D783" s="0" t="n">
        <f aca="false">IF(B783&gt;2006, 0, metadata!$H$3*denatran!D783)</f>
        <v>879.120220078644</v>
      </c>
      <c r="E783" s="0" t="n">
        <f aca="false">IF(B783&lt;2003, 0, metadata!$H$4*denatran!D783)</f>
        <v>0</v>
      </c>
      <c r="F783" s="0" t="n">
        <f aca="false">IF(B783&lt;2003, 0, metadata!$H$5*denatran!D783)</f>
        <v>0</v>
      </c>
      <c r="G783" s="0" t="n">
        <f aca="false">IF(B783&lt;2003, 0, metadata!$H$6*(denatran!H783 + denatran!I783 + denatran!X783))</f>
        <v>0</v>
      </c>
      <c r="H783" s="0" t="n">
        <f aca="false">IF(B783&gt;2006, 0, metadata!$H$7*(denatran!H783 + denatran!I783 + denatran!X783))</f>
        <v>74.9310307824861</v>
      </c>
      <c r="I783" s="0" t="n">
        <f aca="false">IF(B783&lt;2003, 0, metadata!$H$8*(denatran!H783 + denatran!I783 + denatran!X783))</f>
        <v>0</v>
      </c>
      <c r="J783" s="0" t="n">
        <f aca="false">IF(B783&lt;2003, 0, metadata!$H$9*(denatran!H783 + denatran!I783 + denatran!X783))</f>
        <v>0</v>
      </c>
      <c r="K783" s="0" t="n">
        <f aca="false">metadata!$H$10*(denatran!H783 + denatran!I783 + denatran!X783)</f>
        <v>1647.15360609256</v>
      </c>
      <c r="L783" s="5" t="n">
        <f aca="false">metadata!$H$11*(denatran!G783 + denatran!F783)</f>
        <v>279.951947162771</v>
      </c>
      <c r="M783" s="0" t="n">
        <f aca="false">metadata!$H$12*(denatran!G783 + denatran!F783)</f>
        <v>926.302660913365</v>
      </c>
      <c r="N783" s="0" t="n">
        <f aca="false">metadata!$H$13*(denatran!G783 + denatran!F783)</f>
        <v>528.143211149501</v>
      </c>
      <c r="O783" s="0" t="n">
        <f aca="false">metadata!$H$14*(denatran!G783 + denatran!F783)</f>
        <v>974.226247774464</v>
      </c>
      <c r="P783" s="0" t="n">
        <f aca="false">metadata!$H$15*(denatran!G783 + denatran!F783)</f>
        <v>1081.8325339399</v>
      </c>
      <c r="Q783" s="0" t="n">
        <f aca="false">metadata!$H$16*(denatran!L783 + denatran!O783)</f>
        <v>759.766449521039</v>
      </c>
      <c r="R783" s="0" t="n">
        <f aca="false">metadata!$H$17*(denatran!L783 + denatran!O783)</f>
        <v>183.797466006034</v>
      </c>
      <c r="S783" s="0" t="n">
        <f aca="false">metadata!$H$18*(denatran!L783 + denatran!O783)</f>
        <v>344.033937463998</v>
      </c>
      <c r="T783" s="0" t="n">
        <f aca="false">metadata!$H$19*(denatran!M783 + denatran!N783)</f>
        <v>9877.03411802439</v>
      </c>
      <c r="U783" s="0" t="n">
        <f aca="false">metadata!$H$20*(denatran!M783 + denatran!N783)</f>
        <v>1411.00487400348</v>
      </c>
      <c r="V783" s="0" t="n">
        <f aca="false">metadata!$H$21*(denatran!M783 + denatran!N783)</f>
        <v>470.334958001161</v>
      </c>
      <c r="W783" s="0" t="n">
        <f aca="false">IF(B783&lt;2010, 0, metadata!$H$22*(denatran!M783 + denatran!N783))</f>
        <v>0</v>
      </c>
      <c r="X783" s="0" t="n">
        <f aca="false">IF(B783&lt;2010, 0, metadata!$H$23*(denatran!M783 + denatran!N783))</f>
        <v>0</v>
      </c>
      <c r="Y783" s="0" t="n">
        <f aca="false">IF(B783&lt;2010, 0, metadata!$H$24*(denatran!M783 + denatran!N783))</f>
        <v>0</v>
      </c>
      <c r="Z783" s="0" t="n">
        <f aca="false">IF(B783&lt;2010, 0, metadata!$H$25*(denatran!M783 + denatran!N783))</f>
        <v>0</v>
      </c>
      <c r="AA783" s="0" t="n">
        <f aca="false">IF(B783&lt;2010, 0, metadata!$H$26*(denatran!M783 + denatran!N783))</f>
        <v>0</v>
      </c>
      <c r="AB783" s="0" t="n">
        <f aca="false">IF(B783&lt;2010, 0, metadata!$H$27*(denatran!M783 + denatran!N783))</f>
        <v>0</v>
      </c>
    </row>
    <row r="784" customFormat="false" ht="12.8" hidden="false" customHeight="false" outlineLevel="0" collapsed="false">
      <c r="A784" s="0" t="str">
        <f aca="false">denatran!A784</f>
        <v>RIO GRANDE DO NORTE</v>
      </c>
      <c r="B784" s="0" t="n">
        <f aca="false">denatran!B784</f>
        <v>1996</v>
      </c>
      <c r="C784" s="0" t="n">
        <f aca="false">metadata!$H$2*denatran!$D784</f>
        <v>10443.7128815946</v>
      </c>
      <c r="D784" s="0" t="n">
        <f aca="false">IF(B784&gt;2006, 0, metadata!$H$3*denatran!D784)</f>
        <v>794.91103082465</v>
      </c>
      <c r="E784" s="0" t="n">
        <f aca="false">IF(B784&lt;2003, 0, metadata!$H$4*denatran!D784)</f>
        <v>0</v>
      </c>
      <c r="F784" s="0" t="n">
        <f aca="false">IF(B784&lt;2003, 0, metadata!$H$5*denatran!D784)</f>
        <v>0</v>
      </c>
      <c r="G784" s="0" t="n">
        <f aca="false">IF(B784&lt;2003, 0, metadata!$H$6*(denatran!H784 + denatran!I784 + denatran!X784))</f>
        <v>0</v>
      </c>
      <c r="H784" s="0" t="n">
        <f aca="false">IF(B784&gt;2006, 0, metadata!$H$7*(denatran!H784 + denatran!I784 + denatran!X784))</f>
        <v>67.7535353637199</v>
      </c>
      <c r="I784" s="0" t="n">
        <f aca="false">IF(B784&lt;2003, 0, metadata!$H$8*(denatran!H784 + denatran!I784 + denatran!X784))</f>
        <v>0</v>
      </c>
      <c r="J784" s="0" t="n">
        <f aca="false">IF(B784&lt;2003, 0, metadata!$H$9*(denatran!H784 + denatran!I784 + denatran!X784))</f>
        <v>0</v>
      </c>
      <c r="K784" s="0" t="n">
        <f aca="false">metadata!$H$10*(denatran!H784 + denatran!I784 + denatran!X784)</f>
        <v>1489.37601597702</v>
      </c>
      <c r="L784" s="5" t="n">
        <f aca="false">metadata!$H$11*(denatran!G784 + denatran!F784)</f>
        <v>253.135903165347</v>
      </c>
      <c r="M784" s="0" t="n">
        <f aca="false">metadata!$H$12*(denatran!G784 + denatran!F784)</f>
        <v>837.573958856718</v>
      </c>
      <c r="N784" s="0" t="n">
        <f aca="false">metadata!$H$13*(denatran!G784 + denatran!F784)</f>
        <v>477.553416255554</v>
      </c>
      <c r="O784" s="0" t="n">
        <f aca="false">metadata!$H$14*(denatran!G784 + denatran!F784)</f>
        <v>880.907040001369</v>
      </c>
      <c r="P784" s="0" t="n">
        <f aca="false">metadata!$H$15*(denatran!G784 + denatran!F784)</f>
        <v>978.205932582102</v>
      </c>
      <c r="Q784" s="0" t="n">
        <f aca="false">metadata!$H$16*(denatran!L784 + denatran!O784)</f>
        <v>686.989922175519</v>
      </c>
      <c r="R784" s="0" t="n">
        <f aca="false">metadata!$H$17*(denatran!L784 + denatran!O784)</f>
        <v>166.191869813602</v>
      </c>
      <c r="S784" s="0" t="n">
        <f aca="false">metadata!$H$18*(denatran!L784 + denatran!O784)</f>
        <v>311.07960620415</v>
      </c>
      <c r="T784" s="0" t="n">
        <f aca="false">metadata!$H$19*(denatran!M784 + denatran!N784)</f>
        <v>8930.93253110096</v>
      </c>
      <c r="U784" s="0" t="n">
        <f aca="false">metadata!$H$20*(denatran!M784 + denatran!N784)</f>
        <v>1275.84750444299</v>
      </c>
      <c r="V784" s="0" t="n">
        <f aca="false">metadata!$H$21*(denatran!M784 + denatran!N784)</f>
        <v>425.282501480998</v>
      </c>
      <c r="W784" s="0" t="n">
        <f aca="false">IF(B784&lt;2010, 0, metadata!$H$22*(denatran!M784 + denatran!N784))</f>
        <v>0</v>
      </c>
      <c r="X784" s="0" t="n">
        <f aca="false">IF(B784&lt;2010, 0, metadata!$H$23*(denatran!M784 + denatran!N784))</f>
        <v>0</v>
      </c>
      <c r="Y784" s="0" t="n">
        <f aca="false">IF(B784&lt;2010, 0, metadata!$H$24*(denatran!M784 + denatran!N784))</f>
        <v>0</v>
      </c>
      <c r="Z784" s="0" t="n">
        <f aca="false">IF(B784&lt;2010, 0, metadata!$H$25*(denatran!M784 + denatran!N784))</f>
        <v>0</v>
      </c>
      <c r="AA784" s="0" t="n">
        <f aca="false">IF(B784&lt;2010, 0, metadata!$H$26*(denatran!M784 + denatran!N784))</f>
        <v>0</v>
      </c>
      <c r="AB784" s="0" t="n">
        <f aca="false">IF(B784&lt;2010, 0, metadata!$H$27*(denatran!M784 + denatran!N784))</f>
        <v>0</v>
      </c>
    </row>
    <row r="785" customFormat="false" ht="12.8" hidden="false" customHeight="false" outlineLevel="0" collapsed="false">
      <c r="A785" s="0" t="str">
        <f aca="false">denatran!A785</f>
        <v>RIO GRANDE DO NORTE</v>
      </c>
      <c r="B785" s="0" t="n">
        <f aca="false">denatran!B785</f>
        <v>1995</v>
      </c>
      <c r="C785" s="0" t="n">
        <f aca="false">metadata!$H$2*denatran!$D785</f>
        <v>9443.33025533457</v>
      </c>
      <c r="D785" s="0" t="n">
        <f aca="false">IF(B785&gt;2006, 0, metadata!$H$3*denatran!D785)</f>
        <v>718.768073461193</v>
      </c>
      <c r="E785" s="0" t="n">
        <f aca="false">IF(B785&lt;2003, 0, metadata!$H$4*denatran!D785)</f>
        <v>0</v>
      </c>
      <c r="F785" s="0" t="n">
        <f aca="false">IF(B785&lt;2003, 0, metadata!$H$5*denatran!D785)</f>
        <v>0</v>
      </c>
      <c r="G785" s="0" t="n">
        <f aca="false">IF(B785&lt;2003, 0, metadata!$H$6*(denatran!H785 + denatran!I785 + denatran!X785))</f>
        <v>0</v>
      </c>
      <c r="H785" s="0" t="n">
        <f aca="false">IF(B785&gt;2006, 0, metadata!$H$7*(denatran!H785 + denatran!I785 + denatran!X785))</f>
        <v>61.2635580525846</v>
      </c>
      <c r="I785" s="0" t="n">
        <f aca="false">IF(B785&lt;2003, 0, metadata!$H$8*(denatran!H785 + denatran!I785 + denatran!X785))</f>
        <v>0</v>
      </c>
      <c r="J785" s="0" t="n">
        <f aca="false">IF(B785&lt;2003, 0, metadata!$H$9*(denatran!H785 + denatran!I785 + denatran!X785))</f>
        <v>0</v>
      </c>
      <c r="K785" s="0" t="n">
        <f aca="false">metadata!$H$10*(denatran!H785 + denatran!I785 + denatran!X785)</f>
        <v>1346.71162954242</v>
      </c>
      <c r="L785" s="5" t="n">
        <f aca="false">metadata!$H$11*(denatran!G785 + denatran!F785)</f>
        <v>228.888515049619</v>
      </c>
      <c r="M785" s="0" t="n">
        <f aca="false">metadata!$H$12*(denatran!G785 + denatran!F785)</f>
        <v>757.344403894062</v>
      </c>
      <c r="N785" s="0" t="n">
        <f aca="false">metadata!$H$13*(denatran!G785 + denatran!F785)</f>
        <v>431.809517878654</v>
      </c>
      <c r="O785" s="0" t="n">
        <f aca="false">metadata!$H$14*(denatran!G785 + denatran!F785)</f>
        <v>796.526694796689</v>
      </c>
      <c r="P785" s="0" t="n">
        <f aca="false">metadata!$H$15*(denatran!G785 + denatran!F785)</f>
        <v>884.505518662813</v>
      </c>
      <c r="Q785" s="0" t="n">
        <f aca="false">metadata!$H$16*(denatran!L785 + denatran!O785)</f>
        <v>621.184514620578</v>
      </c>
      <c r="R785" s="0" t="n">
        <f aca="false">metadata!$H$17*(denatran!L785 + denatran!O785)</f>
        <v>150.272678902083</v>
      </c>
      <c r="S785" s="0" t="n">
        <f aca="false">metadata!$H$18*(denatran!L785 + denatran!O785)</f>
        <v>281.281905237199</v>
      </c>
      <c r="T785" s="0" t="n">
        <f aca="false">metadata!$H$19*(denatran!M785 + denatran!N785)</f>
        <v>8075.45614624559</v>
      </c>
      <c r="U785" s="0" t="n">
        <f aca="false">metadata!$H$20*(denatran!M785 + denatran!N785)</f>
        <v>1153.6365923208</v>
      </c>
      <c r="V785" s="0" t="n">
        <f aca="false">metadata!$H$21*(denatran!M785 + denatran!N785)</f>
        <v>384.545530773599</v>
      </c>
      <c r="W785" s="0" t="n">
        <f aca="false">IF(B785&lt;2010, 0, metadata!$H$22*(denatran!M785 + denatran!N785))</f>
        <v>0</v>
      </c>
      <c r="X785" s="0" t="n">
        <f aca="false">IF(B785&lt;2010, 0, metadata!$H$23*(denatran!M785 + denatran!N785))</f>
        <v>0</v>
      </c>
      <c r="Y785" s="0" t="n">
        <f aca="false">IF(B785&lt;2010, 0, metadata!$H$24*(denatran!M785 + denatran!N785))</f>
        <v>0</v>
      </c>
      <c r="Z785" s="0" t="n">
        <f aca="false">IF(B785&lt;2010, 0, metadata!$H$25*(denatran!M785 + denatran!N785))</f>
        <v>0</v>
      </c>
      <c r="AA785" s="0" t="n">
        <f aca="false">IF(B785&lt;2010, 0, metadata!$H$26*(denatran!M785 + denatran!N785))</f>
        <v>0</v>
      </c>
      <c r="AB785" s="0" t="n">
        <f aca="false">IF(B785&lt;2010, 0, metadata!$H$27*(denatran!M785 + denatran!N785))</f>
        <v>0</v>
      </c>
    </row>
    <row r="786" customFormat="false" ht="12.8" hidden="false" customHeight="false" outlineLevel="0" collapsed="false">
      <c r="A786" s="0" t="str">
        <f aca="false">denatran!A786</f>
        <v>RIO GRANDE DO NORTE</v>
      </c>
      <c r="B786" s="0" t="n">
        <f aca="false">denatran!B786</f>
        <v>1994</v>
      </c>
      <c r="C786" s="0" t="n">
        <f aca="false">metadata!$H$2*denatran!$D786</f>
        <v>8538.77230467306</v>
      </c>
      <c r="D786" s="0" t="n">
        <f aca="false">IF(B786&gt;2006, 0, metadata!$H$3*denatran!D786)</f>
        <v>649.918699569636</v>
      </c>
      <c r="E786" s="0" t="n">
        <f aca="false">IF(B786&lt;2003, 0, metadata!$H$4*denatran!D786)</f>
        <v>0</v>
      </c>
      <c r="F786" s="0" t="n">
        <f aca="false">IF(B786&lt;2003, 0, metadata!$H$5*denatran!D786)</f>
        <v>0</v>
      </c>
      <c r="G786" s="0" t="n">
        <f aca="false">IF(B786&lt;2003, 0, metadata!$H$6*(denatran!H786 + denatran!I786 + denatran!X786))</f>
        <v>0</v>
      </c>
      <c r="H786" s="0" t="n">
        <f aca="false">IF(B786&gt;2006, 0, metadata!$H$7*(denatran!H786 + denatran!I786 + denatran!X786))</f>
        <v>55.3952428476839</v>
      </c>
      <c r="I786" s="0" t="n">
        <f aca="false">IF(B786&lt;2003, 0, metadata!$H$8*(denatran!H786 + denatran!I786 + denatran!X786))</f>
        <v>0</v>
      </c>
      <c r="J786" s="0" t="n">
        <f aca="false">IF(B786&lt;2003, 0, metadata!$H$9*(denatran!H786 + denatran!I786 + denatran!X786))</f>
        <v>0</v>
      </c>
      <c r="K786" s="0" t="n">
        <f aca="false">metadata!$H$10*(denatran!H786 + denatran!I786 + denatran!X786)</f>
        <v>1217.71278286302</v>
      </c>
      <c r="L786" s="5" t="n">
        <f aca="false">metadata!$H$11*(denatran!G786 + denatran!F786)</f>
        <v>206.96373634284</v>
      </c>
      <c r="M786" s="0" t="n">
        <f aca="false">metadata!$H$12*(denatran!G786 + denatran!F786)</f>
        <v>684.799879514606</v>
      </c>
      <c r="N786" s="0" t="n">
        <f aca="false">metadata!$H$13*(denatran!G786 + denatran!F786)</f>
        <v>390.447337164091</v>
      </c>
      <c r="O786" s="0" t="n">
        <f aca="false">metadata!$H$14*(denatran!G786 + denatran!F786)</f>
        <v>720.228976172959</v>
      </c>
      <c r="P786" s="0" t="n">
        <f aca="false">metadata!$H$15*(denatran!G786 + denatran!F786)</f>
        <v>799.780482295642</v>
      </c>
      <c r="Q786" s="0" t="n">
        <f aca="false">metadata!$H$16*(denatran!L786 + denatran!O786)</f>
        <v>561.68247706233</v>
      </c>
      <c r="R786" s="0" t="n">
        <f aca="false">metadata!$H$17*(denatran!L786 + denatran!O786)</f>
        <v>135.878355840968</v>
      </c>
      <c r="S786" s="0" t="n">
        <f aca="false">metadata!$H$18*(denatran!L786 + denatran!O786)</f>
        <v>254.338467183045</v>
      </c>
      <c r="T786" s="0" t="n">
        <f aca="false">metadata!$H$19*(denatran!M786 + denatran!N786)</f>
        <v>7301.92415437457</v>
      </c>
      <c r="U786" s="0" t="n">
        <f aca="false">metadata!$H$20*(denatran!M786 + denatran!N786)</f>
        <v>1043.13202205351</v>
      </c>
      <c r="V786" s="0" t="n">
        <f aca="false">metadata!$H$21*(denatran!M786 + denatran!N786)</f>
        <v>347.710674017836</v>
      </c>
      <c r="W786" s="0" t="n">
        <f aca="false">IF(B786&lt;2010, 0, metadata!$H$22*(denatran!M786 + denatran!N786))</f>
        <v>0</v>
      </c>
      <c r="X786" s="0" t="n">
        <f aca="false">IF(B786&lt;2010, 0, metadata!$H$23*(denatran!M786 + denatran!N786))</f>
        <v>0</v>
      </c>
      <c r="Y786" s="0" t="n">
        <f aca="false">IF(B786&lt;2010, 0, metadata!$H$24*(denatran!M786 + denatran!N786))</f>
        <v>0</v>
      </c>
      <c r="Z786" s="0" t="n">
        <f aca="false">IF(B786&lt;2010, 0, metadata!$H$25*(denatran!M786 + denatran!N786))</f>
        <v>0</v>
      </c>
      <c r="AA786" s="0" t="n">
        <f aca="false">IF(B786&lt;2010, 0, metadata!$H$26*(denatran!M786 + denatran!N786))</f>
        <v>0</v>
      </c>
      <c r="AB786" s="0" t="n">
        <f aca="false">IF(B786&lt;2010, 0, metadata!$H$27*(denatran!M786 + denatran!N786))</f>
        <v>0</v>
      </c>
    </row>
    <row r="787" customFormat="false" ht="12.8" hidden="false" customHeight="false" outlineLevel="0" collapsed="false">
      <c r="A787" s="0" t="str">
        <f aca="false">denatran!A787</f>
        <v>RIO GRANDE DO NORTE</v>
      </c>
      <c r="B787" s="0" t="n">
        <f aca="false">denatran!B787</f>
        <v>1993</v>
      </c>
      <c r="C787" s="0" t="n">
        <f aca="false">metadata!$H$2*denatran!$D787</f>
        <v>7720.86017322799</v>
      </c>
      <c r="D787" s="0" t="n">
        <f aca="false">IF(B787&gt;2006, 0, metadata!$H$3*denatran!D787)</f>
        <v>587.66427119706</v>
      </c>
      <c r="E787" s="0" t="n">
        <f aca="false">IF(B787&lt;2003, 0, metadata!$H$4*denatran!D787)</f>
        <v>0</v>
      </c>
      <c r="F787" s="0" t="n">
        <f aca="false">IF(B787&lt;2003, 0, metadata!$H$5*denatran!D787)</f>
        <v>0</v>
      </c>
      <c r="G787" s="0" t="n">
        <f aca="false">IF(B787&lt;2003, 0, metadata!$H$6*(denatran!H787 + denatran!I787 + denatran!X787))</f>
        <v>0</v>
      </c>
      <c r="H787" s="0" t="n">
        <f aca="false">IF(B787&gt;2006, 0, metadata!$H$7*(denatran!H787 + denatran!I787 + denatran!X787))</f>
        <v>50.0890419639023</v>
      </c>
      <c r="I787" s="0" t="n">
        <f aca="false">IF(B787&lt;2003, 0, metadata!$H$8*(denatran!H787 + denatran!I787 + denatran!X787))</f>
        <v>0</v>
      </c>
      <c r="J787" s="0" t="n">
        <f aca="false">IF(B787&lt;2003, 0, metadata!$H$9*(denatran!H787 + denatran!I787 + denatran!X787))</f>
        <v>0</v>
      </c>
      <c r="K787" s="0" t="n">
        <f aca="false">metadata!$H$10*(denatran!H787 + denatran!I787 + denatran!X787)</f>
        <v>1101.07048088076</v>
      </c>
      <c r="L787" s="5" t="n">
        <f aca="false">metadata!$H$11*(denatran!G787 + denatran!F787)</f>
        <v>187.139088877846</v>
      </c>
      <c r="M787" s="0" t="n">
        <f aca="false">metadata!$H$12*(denatran!G787 + denatran!F787)</f>
        <v>619.204251819911</v>
      </c>
      <c r="N787" s="0" t="n">
        <f aca="false">metadata!$H$13*(denatran!G787 + denatran!F787)</f>
        <v>353.0471580327</v>
      </c>
      <c r="O787" s="0" t="n">
        <f aca="false">metadata!$H$14*(denatran!G787 + denatran!F787)</f>
        <v>651.239665296531</v>
      </c>
      <c r="P787" s="0" t="n">
        <f aca="false">metadata!$H$15*(denatran!G787 + denatran!F787)</f>
        <v>723.171089794968</v>
      </c>
      <c r="Q787" s="0" t="n">
        <f aca="false">metadata!$H$16*(denatran!L787 + denatran!O787)</f>
        <v>507.880022140565</v>
      </c>
      <c r="R787" s="0" t="n">
        <f aca="false">metadata!$H$17*(denatran!L787 + denatran!O787)</f>
        <v>122.862836551115</v>
      </c>
      <c r="S787" s="0" t="n">
        <f aca="false">metadata!$H$18*(denatran!L787 + denatran!O787)</f>
        <v>229.975887835624</v>
      </c>
      <c r="T787" s="0" t="n">
        <f aca="false">metadata!$H$19*(denatran!M787 + denatran!N787)</f>
        <v>6602.48726395811</v>
      </c>
      <c r="U787" s="0" t="n">
        <f aca="false">metadata!$H$20*(denatran!M787 + denatran!N787)</f>
        <v>943.21246627973</v>
      </c>
      <c r="V787" s="0" t="n">
        <f aca="false">metadata!$H$21*(denatran!M787 + denatran!N787)</f>
        <v>314.404155426577</v>
      </c>
      <c r="W787" s="0" t="n">
        <f aca="false">IF(B787&lt;2010, 0, metadata!$H$22*(denatran!M787 + denatran!N787))</f>
        <v>0</v>
      </c>
      <c r="X787" s="0" t="n">
        <f aca="false">IF(B787&lt;2010, 0, metadata!$H$23*(denatran!M787 + denatran!N787))</f>
        <v>0</v>
      </c>
      <c r="Y787" s="0" t="n">
        <f aca="false">IF(B787&lt;2010, 0, metadata!$H$24*(denatran!M787 + denatran!N787))</f>
        <v>0</v>
      </c>
      <c r="Z787" s="0" t="n">
        <f aca="false">IF(B787&lt;2010, 0, metadata!$H$25*(denatran!M787 + denatran!N787))</f>
        <v>0</v>
      </c>
      <c r="AA787" s="0" t="n">
        <f aca="false">IF(B787&lt;2010, 0, metadata!$H$26*(denatran!M787 + denatran!N787))</f>
        <v>0</v>
      </c>
      <c r="AB787" s="0" t="n">
        <f aca="false">IF(B787&lt;2010, 0, metadata!$H$27*(denatran!M787 + denatran!N787))</f>
        <v>0</v>
      </c>
    </row>
    <row r="788" customFormat="false" ht="12.8" hidden="false" customHeight="false" outlineLevel="0" collapsed="false">
      <c r="A788" s="0" t="str">
        <f aca="false">denatran!A788</f>
        <v>RIO GRANDE DO NORTE</v>
      </c>
      <c r="B788" s="0" t="n">
        <f aca="false">denatran!B788</f>
        <v>1992</v>
      </c>
      <c r="C788" s="0" t="n">
        <f aca="false">metadata!$H$2*denatran!$D788</f>
        <v>6981.29422913809</v>
      </c>
      <c r="D788" s="0" t="n">
        <f aca="false">IF(B788&gt;2006, 0, metadata!$H$3*denatran!D788)</f>
        <v>531.373071539957</v>
      </c>
      <c r="E788" s="0" t="n">
        <f aca="false">IF(B788&lt;2003, 0, metadata!$H$4*denatran!D788)</f>
        <v>0</v>
      </c>
      <c r="F788" s="0" t="n">
        <f aca="false">IF(B788&lt;2003, 0, metadata!$H$5*denatran!D788)</f>
        <v>0</v>
      </c>
      <c r="G788" s="0" t="n">
        <f aca="false">IF(B788&lt;2003, 0, metadata!$H$6*(denatran!H788 + denatran!I788 + denatran!X788))</f>
        <v>0</v>
      </c>
      <c r="H788" s="0" t="n">
        <f aca="false">IF(B788&gt;2006, 0, metadata!$H$7*(denatran!H788 + denatran!I788 + denatran!X788))</f>
        <v>45.2911115808289</v>
      </c>
      <c r="I788" s="0" t="n">
        <f aca="false">IF(B788&lt;2003, 0, metadata!$H$8*(denatran!H788 + denatran!I788 + denatran!X788))</f>
        <v>0</v>
      </c>
      <c r="J788" s="0" t="n">
        <f aca="false">IF(B788&lt;2003, 0, metadata!$H$9*(denatran!H788 + denatran!I788 + denatran!X788))</f>
        <v>0</v>
      </c>
      <c r="K788" s="0" t="n">
        <f aca="false">metadata!$H$10*(denatran!H788 + denatran!I788 + denatran!X788)</f>
        <v>995.601114588424</v>
      </c>
      <c r="L788" s="5" t="n">
        <f aca="false">metadata!$H$11*(denatran!G788 + denatran!F788)</f>
        <v>169.213405231614</v>
      </c>
      <c r="M788" s="0" t="n">
        <f aca="false">metadata!$H$12*(denatran!G788 + denatran!F788)</f>
        <v>559.891899723496</v>
      </c>
      <c r="N788" s="0" t="n">
        <f aca="false">metadata!$H$13*(denatran!G788 + denatran!F788)</f>
        <v>319.229468179427</v>
      </c>
      <c r="O788" s="0" t="n">
        <f aca="false">metadata!$H$14*(denatran!G788 + denatran!F788)</f>
        <v>588.85870422643</v>
      </c>
      <c r="P788" s="0" t="n">
        <f aca="false">metadata!$H$15*(denatran!G788 + denatran!F788)</f>
        <v>653.899959666582</v>
      </c>
      <c r="Q788" s="0" t="n">
        <f aca="false">metadata!$H$16*(denatran!L788 + denatran!O788)</f>
        <v>459.231198093574</v>
      </c>
      <c r="R788" s="0" t="n">
        <f aca="false">metadata!$H$17*(denatran!L788 + denatran!O788)</f>
        <v>111.094048142984</v>
      </c>
      <c r="S788" s="0" t="n">
        <f aca="false">metadata!$H$18*(denatran!L788 + denatran!O788)</f>
        <v>207.946951837687</v>
      </c>
      <c r="T788" s="0" t="n">
        <f aca="false">metadata!$H$19*(denatran!M788 + denatran!N788)</f>
        <v>5970.04805159648</v>
      </c>
      <c r="U788" s="0" t="n">
        <f aca="false">metadata!$H$20*(denatran!M788 + denatran!N788)</f>
        <v>852.864007370925</v>
      </c>
      <c r="V788" s="0" t="n">
        <f aca="false">metadata!$H$21*(denatran!M788 + denatran!N788)</f>
        <v>284.288002456975</v>
      </c>
      <c r="W788" s="0" t="n">
        <f aca="false">IF(B788&lt;2010, 0, metadata!$H$22*(denatran!M788 + denatran!N788))</f>
        <v>0</v>
      </c>
      <c r="X788" s="0" t="n">
        <f aca="false">IF(B788&lt;2010, 0, metadata!$H$23*(denatran!M788 + denatran!N788))</f>
        <v>0</v>
      </c>
      <c r="Y788" s="0" t="n">
        <f aca="false">IF(B788&lt;2010, 0, metadata!$H$24*(denatran!M788 + denatran!N788))</f>
        <v>0</v>
      </c>
      <c r="Z788" s="0" t="n">
        <f aca="false">IF(B788&lt;2010, 0, metadata!$H$25*(denatran!M788 + denatran!N788))</f>
        <v>0</v>
      </c>
      <c r="AA788" s="0" t="n">
        <f aca="false">IF(B788&lt;2010, 0, metadata!$H$26*(denatran!M788 + denatran!N788))</f>
        <v>0</v>
      </c>
      <c r="AB788" s="0" t="n">
        <f aca="false">IF(B788&lt;2010, 0, metadata!$H$27*(denatran!M788 + denatran!N788))</f>
        <v>0</v>
      </c>
    </row>
    <row r="789" customFormat="false" ht="12.8" hidden="false" customHeight="false" outlineLevel="0" collapsed="false">
      <c r="A789" s="0" t="str">
        <f aca="false">denatran!A789</f>
        <v>RIO GRANDE DO NORTE</v>
      </c>
      <c r="B789" s="0" t="n">
        <f aca="false">denatran!B789</f>
        <v>1991</v>
      </c>
      <c r="C789" s="0" t="n">
        <f aca="false">metadata!$H$2*denatran!$D789</f>
        <v>6312.56984588285</v>
      </c>
      <c r="D789" s="0" t="n">
        <f aca="false">IF(B789&gt;2006, 0, metadata!$H$3*denatran!D789)</f>
        <v>480.473894699522</v>
      </c>
      <c r="E789" s="0" t="n">
        <f aca="false">IF(B789&lt;2003, 0, metadata!$H$4*denatran!D789)</f>
        <v>0</v>
      </c>
      <c r="F789" s="0" t="n">
        <f aca="false">IF(B789&lt;2003, 0, metadata!$H$5*denatran!D789)</f>
        <v>0</v>
      </c>
      <c r="G789" s="0" t="n">
        <f aca="false">IF(B789&lt;2003, 0, metadata!$H$6*(denatran!H789 + denatran!I789 + denatran!X789))</f>
        <v>0</v>
      </c>
      <c r="H789" s="0" t="n">
        <f aca="false">IF(B789&gt;2006, 0, metadata!$H$7*(denatran!H789 + denatran!I789 + denatran!X789))</f>
        <v>40.952765471246</v>
      </c>
      <c r="I789" s="0" t="n">
        <f aca="false">IF(B789&lt;2003, 0, metadata!$H$8*(denatran!H789 + denatran!I789 + denatran!X789))</f>
        <v>0</v>
      </c>
      <c r="J789" s="0" t="n">
        <f aca="false">IF(B789&lt;2003, 0, metadata!$H$9*(denatran!H789 + denatran!I789 + denatran!X789))</f>
        <v>0</v>
      </c>
      <c r="K789" s="0" t="n">
        <f aca="false">metadata!$H$10*(denatran!H789 + denatran!I789 + denatran!X789)</f>
        <v>900.234450547451</v>
      </c>
      <c r="L789" s="5" t="n">
        <f aca="false">metadata!$H$11*(denatran!G789 + denatran!F789)</f>
        <v>153.00478741119</v>
      </c>
      <c r="M789" s="0" t="n">
        <f aca="false">metadata!$H$12*(denatran!G789 + denatran!F789)</f>
        <v>506.260960667883</v>
      </c>
      <c r="N789" s="0" t="n">
        <f aca="false">metadata!$H$13*(denatran!G789 + denatran!F789)</f>
        <v>288.651108033225</v>
      </c>
      <c r="O789" s="0" t="n">
        <f aca="false">metadata!$H$14*(denatran!G789 + denatran!F789)</f>
        <v>532.453092188944</v>
      </c>
      <c r="P789" s="0" t="n">
        <f aca="false">metadata!$H$15*(denatran!G789 + denatran!F789)</f>
        <v>591.26417425396</v>
      </c>
      <c r="Q789" s="0" t="n">
        <f aca="false">metadata!$H$16*(denatran!L789 + denatran!O789)</f>
        <v>415.242348800424</v>
      </c>
      <c r="R789" s="0" t="n">
        <f aca="false">metadata!$H$17*(denatran!L789 + denatran!O789)</f>
        <v>100.452568728225</v>
      </c>
      <c r="S789" s="0" t="n">
        <f aca="false">metadata!$H$18*(denatran!L789 + denatran!O789)</f>
        <v>188.028124102699</v>
      </c>
      <c r="T789" s="0" t="n">
        <f aca="false">metadata!$H$19*(denatran!M789 + denatran!N789)</f>
        <v>5398.188942057</v>
      </c>
      <c r="U789" s="0" t="n">
        <f aca="false">metadata!$H$20*(denatran!M789 + denatran!N789)</f>
        <v>771.169848865285</v>
      </c>
      <c r="V789" s="0" t="n">
        <f aca="false">metadata!$H$21*(denatran!M789 + denatran!N789)</f>
        <v>257.056616288428</v>
      </c>
      <c r="W789" s="0" t="n">
        <f aca="false">IF(B789&lt;2010, 0, metadata!$H$22*(denatran!M789 + denatran!N789))</f>
        <v>0</v>
      </c>
      <c r="X789" s="0" t="n">
        <f aca="false">IF(B789&lt;2010, 0, metadata!$H$23*(denatran!M789 + denatran!N789))</f>
        <v>0</v>
      </c>
      <c r="Y789" s="0" t="n">
        <f aca="false">IF(B789&lt;2010, 0, metadata!$H$24*(denatran!M789 + denatran!N789))</f>
        <v>0</v>
      </c>
      <c r="Z789" s="0" t="n">
        <f aca="false">IF(B789&lt;2010, 0, metadata!$H$25*(denatran!M789 + denatran!N789))</f>
        <v>0</v>
      </c>
      <c r="AA789" s="0" t="n">
        <f aca="false">IF(B789&lt;2010, 0, metadata!$H$26*(denatran!M789 + denatran!N789))</f>
        <v>0</v>
      </c>
      <c r="AB789" s="0" t="n">
        <f aca="false">IF(B789&lt;2010, 0, metadata!$H$27*(denatran!M789 + denatran!N789))</f>
        <v>0</v>
      </c>
    </row>
    <row r="790" customFormat="false" ht="12.8" hidden="false" customHeight="false" outlineLevel="0" collapsed="false">
      <c r="A790" s="0" t="str">
        <f aca="false">denatran!A790</f>
        <v>RIO GRANDE DO NORTE</v>
      </c>
      <c r="B790" s="0" t="n">
        <f aca="false">denatran!B790</f>
        <v>1990</v>
      </c>
      <c r="C790" s="0" t="n">
        <f aca="false">metadata!$H$2*denatran!$D790</f>
        <v>5707.90125029139</v>
      </c>
      <c r="D790" s="0" t="n">
        <f aca="false">IF(B790&gt;2006, 0, metadata!$H$3*denatran!D790)</f>
        <v>434.450249461632</v>
      </c>
      <c r="E790" s="0" t="n">
        <f aca="false">IF(B790&lt;2003, 0, metadata!$H$4*denatran!D790)</f>
        <v>0</v>
      </c>
      <c r="F790" s="0" t="n">
        <f aca="false">IF(B790&lt;2003, 0, metadata!$H$5*denatran!D790)</f>
        <v>0</v>
      </c>
      <c r="G790" s="0" t="n">
        <f aca="false">IF(B790&lt;2003, 0, metadata!$H$6*(denatran!H790 + denatran!I790 + denatran!X790))</f>
        <v>0</v>
      </c>
      <c r="H790" s="0" t="n">
        <f aca="false">IF(B790&gt;2006, 0, metadata!$H$7*(denatran!H790 + denatran!I790 + denatran!X790))</f>
        <v>37.0299809654658</v>
      </c>
      <c r="I790" s="0" t="n">
        <f aca="false">IF(B790&lt;2003, 0, metadata!$H$8*(denatran!H790 + denatran!I790 + denatran!X790))</f>
        <v>0</v>
      </c>
      <c r="J790" s="0" t="n">
        <f aca="false">IF(B790&lt;2003, 0, metadata!$H$9*(denatran!H790 + denatran!I790 + denatran!X790))</f>
        <v>0</v>
      </c>
      <c r="K790" s="0" t="n">
        <f aca="false">metadata!$H$10*(denatran!H790 + denatran!I790 + denatran!X790)</f>
        <v>814.00277086622</v>
      </c>
      <c r="L790" s="5" t="n">
        <f aca="false">metadata!$H$11*(denatran!G790 + denatran!F790)</f>
        <v>138.348761073037</v>
      </c>
      <c r="M790" s="0" t="n">
        <f aca="false">metadata!$H$12*(denatran!G790 + denatran!F790)</f>
        <v>457.767223321044</v>
      </c>
      <c r="N790" s="0" t="n">
        <f aca="false">metadata!$H$13*(denatran!G790 + denatran!F790)</f>
        <v>261.001788600474</v>
      </c>
      <c r="O790" s="0" t="n">
        <f aca="false">metadata!$H$14*(denatran!G790 + denatran!F790)</f>
        <v>481.450462304034</v>
      </c>
      <c r="P790" s="0" t="n">
        <f aca="false">metadata!$H$15*(denatran!G790 + denatran!F790)</f>
        <v>534.62814699434</v>
      </c>
      <c r="Q790" s="0" t="n">
        <f aca="false">metadata!$H$16*(denatran!L790 + denatran!O790)</f>
        <v>375.467104484828</v>
      </c>
      <c r="R790" s="0" t="n">
        <f aca="false">metadata!$H$17*(denatran!L790 + denatran!O790)</f>
        <v>90.8304156052673</v>
      </c>
      <c r="S790" s="0" t="n">
        <f aca="false">metadata!$H$18*(denatran!L790 + denatran!O790)</f>
        <v>170.017281528493</v>
      </c>
      <c r="T790" s="0" t="n">
        <f aca="false">metadata!$H$19*(denatran!M790 + denatran!N790)</f>
        <v>4881.10708696119</v>
      </c>
      <c r="U790" s="0" t="n">
        <f aca="false">metadata!$H$20*(denatran!M790 + denatran!N790)</f>
        <v>697.301012423027</v>
      </c>
      <c r="V790" s="0" t="n">
        <f aca="false">metadata!$H$21*(denatran!M790 + denatran!N790)</f>
        <v>232.433670807676</v>
      </c>
      <c r="W790" s="0" t="n">
        <f aca="false">IF(B790&lt;2010, 0, metadata!$H$22*(denatran!M790 + denatran!N790))</f>
        <v>0</v>
      </c>
      <c r="X790" s="0" t="n">
        <f aca="false">IF(B790&lt;2010, 0, metadata!$H$23*(denatran!M790 + denatran!N790))</f>
        <v>0</v>
      </c>
      <c r="Y790" s="0" t="n">
        <f aca="false">IF(B790&lt;2010, 0, metadata!$H$24*(denatran!M790 + denatran!N790))</f>
        <v>0</v>
      </c>
      <c r="Z790" s="0" t="n">
        <f aca="false">IF(B790&lt;2010, 0, metadata!$H$25*(denatran!M790 + denatran!N790))</f>
        <v>0</v>
      </c>
      <c r="AA790" s="0" t="n">
        <f aca="false">IF(B790&lt;2010, 0, metadata!$H$26*(denatran!M790 + denatran!N790))</f>
        <v>0</v>
      </c>
      <c r="AB790" s="0" t="n">
        <f aca="false">IF(B790&lt;2010, 0, metadata!$H$27*(denatran!M790 + denatran!N790))</f>
        <v>0</v>
      </c>
    </row>
    <row r="791" customFormat="false" ht="12.8" hidden="false" customHeight="false" outlineLevel="0" collapsed="false">
      <c r="A791" s="0" t="str">
        <f aca="false">denatran!A791</f>
        <v>RIO GRANDE DO NORTE</v>
      </c>
      <c r="B791" s="0" t="n">
        <f aca="false">denatran!B791</f>
        <v>1989</v>
      </c>
      <c r="C791" s="0" t="n">
        <f aca="false">metadata!$H$2*denatran!$D791</f>
        <v>5161.15266500018</v>
      </c>
      <c r="D791" s="0" t="n">
        <f aca="false">IF(B791&gt;2006, 0, metadata!$H$3*denatran!D791)</f>
        <v>392.835118285276</v>
      </c>
      <c r="E791" s="0" t="n">
        <f aca="false">IF(B791&lt;2003, 0, metadata!$H$4*denatran!D791)</f>
        <v>0</v>
      </c>
      <c r="F791" s="0" t="n">
        <f aca="false">IF(B791&lt;2003, 0, metadata!$H$5*denatran!D791)</f>
        <v>0</v>
      </c>
      <c r="G791" s="0" t="n">
        <f aca="false">IF(B791&lt;2003, 0, metadata!$H$6*(denatran!H791 + denatran!I791 + denatran!X791))</f>
        <v>0</v>
      </c>
      <c r="H791" s="0" t="n">
        <f aca="false">IF(B791&gt;2006, 0, metadata!$H$7*(denatran!H791 + denatran!I791 + denatran!X791))</f>
        <v>33.4829522383667</v>
      </c>
      <c r="I791" s="0" t="n">
        <f aca="false">IF(B791&lt;2003, 0, metadata!$H$8*(denatran!H791 + denatran!I791 + denatran!X791))</f>
        <v>0</v>
      </c>
      <c r="J791" s="0" t="n">
        <f aca="false">IF(B791&lt;2003, 0, metadata!$H$9*(denatran!H791 + denatran!I791 + denatran!X791))</f>
        <v>0</v>
      </c>
      <c r="K791" s="0" t="n">
        <f aca="false">metadata!$H$10*(denatran!H791 + denatran!I791 + denatran!X791)</f>
        <v>736.031053438293</v>
      </c>
      <c r="L791" s="5" t="n">
        <f aca="false">metadata!$H$11*(denatran!G791 + denatran!F791)</f>
        <v>125.096606546079</v>
      </c>
      <c r="M791" s="0" t="n">
        <f aca="false">metadata!$H$12*(denatran!G791 + denatran!F791)</f>
        <v>413.918605279396</v>
      </c>
      <c r="N791" s="0" t="n">
        <f aca="false">metadata!$H$13*(denatran!G791 + denatran!F791)</f>
        <v>236.000942857303</v>
      </c>
      <c r="O791" s="0" t="n">
        <f aca="false">metadata!$H$14*(denatran!G791 + denatran!F791)</f>
        <v>435.333273584432</v>
      </c>
      <c r="P791" s="0" t="n">
        <f aca="false">metadata!$H$15*(denatran!G791 + denatran!F791)</f>
        <v>483.417172906255</v>
      </c>
      <c r="Q791" s="0" t="n">
        <f aca="false">metadata!$H$16*(denatran!L791 + denatran!O791)</f>
        <v>339.501852249607</v>
      </c>
      <c r="R791" s="0" t="n">
        <f aca="false">metadata!$H$17*(denatran!L791 + denatran!O791)</f>
        <v>82.1299495222115</v>
      </c>
      <c r="S791" s="0" t="n">
        <f aca="false">metadata!$H$18*(denatran!L791 + denatran!O791)</f>
        <v>153.73166198558</v>
      </c>
      <c r="T791" s="0" t="n">
        <f aca="false">metadata!$H$19*(denatran!M791 + denatran!N791)</f>
        <v>4413.55548131372</v>
      </c>
      <c r="U791" s="0" t="n">
        <f aca="false">metadata!$H$20*(denatran!M791 + denatran!N791)</f>
        <v>630.50792590196</v>
      </c>
      <c r="V791" s="0" t="n">
        <f aca="false">metadata!$H$21*(denatran!M791 + denatran!N791)</f>
        <v>210.169308633987</v>
      </c>
      <c r="W791" s="0" t="n">
        <f aca="false">IF(B791&lt;2010, 0, metadata!$H$22*(denatran!M791 + denatran!N791))</f>
        <v>0</v>
      </c>
      <c r="X791" s="0" t="n">
        <f aca="false">IF(B791&lt;2010, 0, metadata!$H$23*(denatran!M791 + denatran!N791))</f>
        <v>0</v>
      </c>
      <c r="Y791" s="0" t="n">
        <f aca="false">IF(B791&lt;2010, 0, metadata!$H$24*(denatran!M791 + denatran!N791))</f>
        <v>0</v>
      </c>
      <c r="Z791" s="0" t="n">
        <f aca="false">IF(B791&lt;2010, 0, metadata!$H$25*(denatran!M791 + denatran!N791))</f>
        <v>0</v>
      </c>
      <c r="AA791" s="0" t="n">
        <f aca="false">IF(B791&lt;2010, 0, metadata!$H$26*(denatran!M791 + denatran!N791))</f>
        <v>0</v>
      </c>
      <c r="AB791" s="0" t="n">
        <f aca="false">IF(B791&lt;2010, 0, metadata!$H$27*(denatran!M791 + denatran!N791))</f>
        <v>0</v>
      </c>
    </row>
    <row r="792" customFormat="false" ht="12.8" hidden="false" customHeight="false" outlineLevel="0" collapsed="false">
      <c r="A792" s="0" t="str">
        <f aca="false">denatran!A792</f>
        <v>RIO GRANDE DO NORTE</v>
      </c>
      <c r="B792" s="0" t="n">
        <f aca="false">denatran!B792</f>
        <v>1988</v>
      </c>
      <c r="C792" s="0" t="n">
        <f aca="false">metadata!$H$2*denatran!$D792</f>
        <v>4666.77604663861</v>
      </c>
      <c r="D792" s="0" t="n">
        <f aca="false">IF(B792&gt;2006, 0, metadata!$H$3*denatran!D792)</f>
        <v>355.206218317146</v>
      </c>
      <c r="E792" s="0" t="n">
        <f aca="false">IF(B792&lt;2003, 0, metadata!$H$4*denatran!D792)</f>
        <v>0</v>
      </c>
      <c r="F792" s="0" t="n">
        <f aca="false">IF(B792&lt;2003, 0, metadata!$H$5*denatran!D792)</f>
        <v>0</v>
      </c>
      <c r="G792" s="0" t="n">
        <f aca="false">IF(B792&lt;2003, 0, metadata!$H$6*(denatran!H792 + denatran!I792 + denatran!X792))</f>
        <v>0</v>
      </c>
      <c r="H792" s="0" t="n">
        <f aca="false">IF(B792&gt;2006, 0, metadata!$H$7*(denatran!H792 + denatran!I792 + denatran!X792))</f>
        <v>30.2756863861823</v>
      </c>
      <c r="I792" s="0" t="n">
        <f aca="false">IF(B792&lt;2003, 0, metadata!$H$8*(denatran!H792 + denatran!I792 + denatran!X792))</f>
        <v>0</v>
      </c>
      <c r="J792" s="0" t="n">
        <f aca="false">IF(B792&lt;2003, 0, metadata!$H$9*(denatran!H792 + denatran!I792 + denatran!X792))</f>
        <v>0</v>
      </c>
      <c r="K792" s="0" t="n">
        <f aca="false">metadata!$H$10*(denatran!H792 + denatran!I792 + denatran!X792)</f>
        <v>665.528092796281</v>
      </c>
      <c r="L792" s="5" t="n">
        <f aca="false">metadata!$H$11*(denatran!G792 + denatran!F792)</f>
        <v>113.113849722753</v>
      </c>
      <c r="M792" s="0" t="n">
        <f aca="false">metadata!$H$12*(denatran!G792 + denatran!F792)</f>
        <v>374.270159740737</v>
      </c>
      <c r="N792" s="0" t="n">
        <f aca="false">metadata!$H$13*(denatran!G792 + denatran!F792)</f>
        <v>213.394878740823</v>
      </c>
      <c r="O792" s="0" t="n">
        <f aca="false">metadata!$H$14*(denatran!G792 + denatran!F792)</f>
        <v>393.633559271693</v>
      </c>
      <c r="P792" s="0" t="n">
        <f aca="false">metadata!$H$15*(denatran!G792 + denatran!F792)</f>
        <v>437.111596863138</v>
      </c>
      <c r="Q792" s="0" t="n">
        <f aca="false">metadata!$H$16*(denatran!L792 + denatran!O792)</f>
        <v>306.981640479695</v>
      </c>
      <c r="R792" s="0" t="n">
        <f aca="false">metadata!$H$17*(denatran!L792 + denatran!O792)</f>
        <v>74.2628838982196</v>
      </c>
      <c r="S792" s="0" t="n">
        <f aca="false">metadata!$H$18*(denatran!L792 + denatran!O792)</f>
        <v>139.006009767825</v>
      </c>
      <c r="T792" s="0" t="n">
        <f aca="false">metadata!$H$19*(denatran!M792 + denatran!N792)</f>
        <v>3990.78972036273</v>
      </c>
      <c r="U792" s="0" t="n">
        <f aca="false">metadata!$H$20*(denatran!M792 + denatran!N792)</f>
        <v>570.112817194675</v>
      </c>
      <c r="V792" s="0" t="n">
        <f aca="false">metadata!$H$21*(denatran!M792 + denatran!N792)</f>
        <v>190.037605731558</v>
      </c>
      <c r="W792" s="0" t="n">
        <f aca="false">IF(B792&lt;2010, 0, metadata!$H$22*(denatran!M792 + denatran!N792))</f>
        <v>0</v>
      </c>
      <c r="X792" s="0" t="n">
        <f aca="false">IF(B792&lt;2010, 0, metadata!$H$23*(denatran!M792 + denatran!N792))</f>
        <v>0</v>
      </c>
      <c r="Y792" s="0" t="n">
        <f aca="false">IF(B792&lt;2010, 0, metadata!$H$24*(denatran!M792 + denatran!N792))</f>
        <v>0</v>
      </c>
      <c r="Z792" s="0" t="n">
        <f aca="false">IF(B792&lt;2010, 0, metadata!$H$25*(denatran!M792 + denatran!N792))</f>
        <v>0</v>
      </c>
      <c r="AA792" s="0" t="n">
        <f aca="false">IF(B792&lt;2010, 0, metadata!$H$26*(denatran!M792 + denatran!N792))</f>
        <v>0</v>
      </c>
      <c r="AB792" s="0" t="n">
        <f aca="false">IF(B792&lt;2010, 0, metadata!$H$27*(denatran!M792 + denatran!N792))</f>
        <v>0</v>
      </c>
    </row>
    <row r="793" customFormat="false" ht="12.8" hidden="false" customHeight="false" outlineLevel="0" collapsed="false">
      <c r="A793" s="0" t="str">
        <f aca="false">denatran!A793</f>
        <v>RIO GRANDE DO NORTE</v>
      </c>
      <c r="B793" s="0" t="n">
        <f aca="false">denatran!B793</f>
        <v>1987</v>
      </c>
      <c r="C793" s="0" t="n">
        <f aca="false">metadata!$H$2*denatran!$D793</f>
        <v>4219.75478795087</v>
      </c>
      <c r="D793" s="0" t="n">
        <f aca="false">IF(B793&gt;2006, 0, metadata!$H$3*denatran!D793)</f>
        <v>321.181716344266</v>
      </c>
      <c r="E793" s="0" t="n">
        <f aca="false">IF(B793&lt;2003, 0, metadata!$H$4*denatran!D793)</f>
        <v>0</v>
      </c>
      <c r="F793" s="0" t="n">
        <f aca="false">IF(B793&lt;2003, 0, metadata!$H$5*denatran!D793)</f>
        <v>0</v>
      </c>
      <c r="G793" s="0" t="n">
        <f aca="false">IF(B793&lt;2003, 0, metadata!$H$6*(denatran!H793 + denatran!I793 + denatran!X793))</f>
        <v>0</v>
      </c>
      <c r="H793" s="0" t="n">
        <f aca="false">IF(B793&gt;2006, 0, metadata!$H$7*(denatran!H793 + denatran!I793 + denatran!X793))</f>
        <v>27.3756381942972</v>
      </c>
      <c r="I793" s="0" t="n">
        <f aca="false">IF(B793&lt;2003, 0, metadata!$H$8*(denatran!H793 + denatran!I793 + denatran!X793))</f>
        <v>0</v>
      </c>
      <c r="J793" s="0" t="n">
        <f aca="false">IF(B793&lt;2003, 0, metadata!$H$9*(denatran!H793 + denatran!I793 + denatran!X793))</f>
        <v>0</v>
      </c>
      <c r="K793" s="0" t="n">
        <f aca="false">metadata!$H$10*(denatran!H793 + denatran!I793 + denatran!X793)</f>
        <v>601.778471481554</v>
      </c>
      <c r="L793" s="5" t="n">
        <f aca="false">metadata!$H$11*(denatran!G793 + denatran!F793)</f>
        <v>102.278897504615</v>
      </c>
      <c r="M793" s="0" t="n">
        <f aca="false">metadata!$H$12*(denatran!G793 + denatran!F793)</f>
        <v>338.41956047809</v>
      </c>
      <c r="N793" s="0" t="n">
        <f aca="false">metadata!$H$13*(denatran!G793 + denatran!F793)</f>
        <v>192.954204849702</v>
      </c>
      <c r="O793" s="0" t="n">
        <f aca="false">metadata!$H$14*(denatran!G793 + denatran!F793)</f>
        <v>355.928178218727</v>
      </c>
      <c r="P793" s="0" t="n">
        <f aca="false">metadata!$H$15*(denatran!G793 + denatran!F793)</f>
        <v>395.241540476458</v>
      </c>
      <c r="Q793" s="0" t="n">
        <f aca="false">metadata!$H$16*(denatran!L793 + denatran!O793)</f>
        <v>277.576475554307</v>
      </c>
      <c r="R793" s="0" t="n">
        <f aca="false">metadata!$H$17*(denatran!L793 + denatran!O793)</f>
        <v>67.1493889496299</v>
      </c>
      <c r="S793" s="0" t="n">
        <f aca="false">metadata!$H$18*(denatran!L793 + denatran!O793)</f>
        <v>125.690898686733</v>
      </c>
      <c r="T793" s="0" t="n">
        <f aca="false">metadata!$H$19*(denatran!M793 + denatran!N793)</f>
        <v>3608.51985651538</v>
      </c>
      <c r="U793" s="0" t="n">
        <f aca="false">metadata!$H$20*(denatran!M793 + denatran!N793)</f>
        <v>515.502836645053</v>
      </c>
      <c r="V793" s="0" t="n">
        <f aca="false">metadata!$H$21*(denatran!M793 + denatran!N793)</f>
        <v>171.834278881684</v>
      </c>
      <c r="W793" s="0" t="n">
        <f aca="false">IF(B793&lt;2010, 0, metadata!$H$22*(denatran!M793 + denatran!N793))</f>
        <v>0</v>
      </c>
      <c r="X793" s="0" t="n">
        <f aca="false">IF(B793&lt;2010, 0, metadata!$H$23*(denatran!M793 + denatran!N793))</f>
        <v>0</v>
      </c>
      <c r="Y793" s="0" t="n">
        <f aca="false">IF(B793&lt;2010, 0, metadata!$H$24*(denatran!M793 + denatran!N793))</f>
        <v>0</v>
      </c>
      <c r="Z793" s="0" t="n">
        <f aca="false">IF(B793&lt;2010, 0, metadata!$H$25*(denatran!M793 + denatran!N793))</f>
        <v>0</v>
      </c>
      <c r="AA793" s="0" t="n">
        <f aca="false">IF(B793&lt;2010, 0, metadata!$H$26*(denatran!M793 + denatran!N793))</f>
        <v>0</v>
      </c>
      <c r="AB793" s="0" t="n">
        <f aca="false">IF(B793&lt;2010, 0, metadata!$H$27*(denatran!M793 + denatran!N793))</f>
        <v>0</v>
      </c>
    </row>
    <row r="794" customFormat="false" ht="12.8" hidden="false" customHeight="false" outlineLevel="0" collapsed="false">
      <c r="A794" s="0" t="str">
        <f aca="false">denatran!A794</f>
        <v>RIO GRANDE DO NORTE</v>
      </c>
      <c r="B794" s="0" t="n">
        <f aca="false">denatran!B794</f>
        <v>1986</v>
      </c>
      <c r="C794" s="0" t="n">
        <f aca="false">metadata!$H$2*denatran!$D794</f>
        <v>3815.5528125803</v>
      </c>
      <c r="D794" s="0" t="n">
        <f aca="false">IF(B794&gt;2006, 0, metadata!$H$3*denatran!D794)</f>
        <v>290.416354202855</v>
      </c>
      <c r="E794" s="0" t="n">
        <f aca="false">IF(B794&lt;2003, 0, metadata!$H$4*denatran!D794)</f>
        <v>0</v>
      </c>
      <c r="F794" s="0" t="n">
        <f aca="false">IF(B794&lt;2003, 0, metadata!$H$5*denatran!D794)</f>
        <v>0</v>
      </c>
      <c r="G794" s="0" t="n">
        <f aca="false">IF(B794&lt;2003, 0, metadata!$H$6*(denatran!H794 + denatran!I794 + denatran!X794))</f>
        <v>0</v>
      </c>
      <c r="H794" s="0" t="n">
        <f aca="false">IF(B794&gt;2006, 0, metadata!$H$7*(denatran!H794 + denatran!I794 + denatran!X794))</f>
        <v>24.753379889914</v>
      </c>
      <c r="I794" s="0" t="n">
        <f aca="false">IF(B794&lt;2003, 0, metadata!$H$8*(denatran!H794 + denatran!I794 + denatran!X794))</f>
        <v>0</v>
      </c>
      <c r="J794" s="0" t="n">
        <f aca="false">IF(B794&lt;2003, 0, metadata!$H$9*(denatran!H794 + denatran!I794 + denatran!X794))</f>
        <v>0</v>
      </c>
      <c r="K794" s="0" t="n">
        <f aca="false">metadata!$H$10*(denatran!H794 + denatran!I794 + denatran!X794)</f>
        <v>544.135300460604</v>
      </c>
      <c r="L794" s="5" t="n">
        <f aca="false">metadata!$H$11*(denatran!G794 + denatran!F794)</f>
        <v>92.4818039559249</v>
      </c>
      <c r="M794" s="0" t="n">
        <f aca="false">metadata!$H$12*(denatran!G794 + denatran!F794)</f>
        <v>306.003019298997</v>
      </c>
      <c r="N794" s="0" t="n">
        <f aca="false">metadata!$H$13*(denatran!G794 + denatran!F794)</f>
        <v>174.471502731795</v>
      </c>
      <c r="O794" s="0" t="n">
        <f aca="false">metadata!$H$14*(denatran!G794 + denatran!F794)</f>
        <v>321.834521133046</v>
      </c>
      <c r="P794" s="0" t="n">
        <f aca="false">metadata!$H$15*(denatran!G794 + denatran!F794)</f>
        <v>357.382134080318</v>
      </c>
      <c r="Q794" s="0" t="n">
        <f aca="false">metadata!$H$16*(denatran!L794 + denatran!O794)</f>
        <v>250.987973289715</v>
      </c>
      <c r="R794" s="0" t="n">
        <f aca="false">metadata!$H$17*(denatran!L794 + denatran!O794)</f>
        <v>60.7172816300601</v>
      </c>
      <c r="S794" s="0" t="n">
        <f aca="false">metadata!$H$18*(denatran!L794 + denatran!O794)</f>
        <v>113.651215793227</v>
      </c>
      <c r="T794" s="0" t="n">
        <f aca="false">metadata!$H$19*(denatran!M794 + denatran!N794)</f>
        <v>3262.86686778431</v>
      </c>
      <c r="U794" s="0" t="n">
        <f aca="false">metadata!$H$20*(denatran!M794 + denatran!N794)</f>
        <v>466.123838254901</v>
      </c>
      <c r="V794" s="0" t="n">
        <f aca="false">metadata!$H$21*(denatran!M794 + denatran!N794)</f>
        <v>155.374612751634</v>
      </c>
      <c r="W794" s="0" t="n">
        <f aca="false">IF(B794&lt;2010, 0, metadata!$H$22*(denatran!M794 + denatran!N794))</f>
        <v>0</v>
      </c>
      <c r="X794" s="0" t="n">
        <f aca="false">IF(B794&lt;2010, 0, metadata!$H$23*(denatran!M794 + denatran!N794))</f>
        <v>0</v>
      </c>
      <c r="Y794" s="0" t="n">
        <f aca="false">IF(B794&lt;2010, 0, metadata!$H$24*(denatran!M794 + denatran!N794))</f>
        <v>0</v>
      </c>
      <c r="Z794" s="0" t="n">
        <f aca="false">IF(B794&lt;2010, 0, metadata!$H$25*(denatran!M794 + denatran!N794))</f>
        <v>0</v>
      </c>
      <c r="AA794" s="0" t="n">
        <f aca="false">IF(B794&lt;2010, 0, metadata!$H$26*(denatran!M794 + denatran!N794))</f>
        <v>0</v>
      </c>
      <c r="AB794" s="0" t="n">
        <f aca="false">IF(B794&lt;2010, 0, metadata!$H$27*(denatran!M794 + denatran!N794))</f>
        <v>0</v>
      </c>
    </row>
    <row r="795" customFormat="false" ht="12.8" hidden="false" customHeight="false" outlineLevel="0" collapsed="false">
      <c r="A795" s="0" t="str">
        <f aca="false">denatran!A795</f>
        <v>RIO GRANDE DO NORTE</v>
      </c>
      <c r="B795" s="0" t="n">
        <f aca="false">denatran!B795</f>
        <v>1985</v>
      </c>
      <c r="C795" s="0" t="n">
        <f aca="false">metadata!$H$2*denatran!$D795</f>
        <v>3450.06854596379</v>
      </c>
      <c r="D795" s="0" t="n">
        <f aca="false">IF(B795&gt;2006, 0, metadata!$H$3*denatran!D795)</f>
        <v>262.597945326608</v>
      </c>
      <c r="E795" s="0" t="n">
        <f aca="false">IF(B795&lt;2003, 0, metadata!$H$4*denatran!D795)</f>
        <v>0</v>
      </c>
      <c r="F795" s="0" t="n">
        <f aca="false">IF(B795&lt;2003, 0, metadata!$H$5*denatran!D795)</f>
        <v>0</v>
      </c>
      <c r="G795" s="0" t="n">
        <f aca="false">IF(B795&lt;2003, 0, metadata!$H$6*(denatran!H795 + denatran!I795 + denatran!X795))</f>
        <v>0</v>
      </c>
      <c r="H795" s="0" t="n">
        <f aca="false">IF(B795&gt;2006, 0, metadata!$H$7*(denatran!H795 + denatran!I795 + denatran!X795))</f>
        <v>22.3823025284591</v>
      </c>
      <c r="I795" s="0" t="n">
        <f aca="false">IF(B795&lt;2003, 0, metadata!$H$8*(denatran!H795 + denatran!I795 + denatran!X795))</f>
        <v>0</v>
      </c>
      <c r="J795" s="0" t="n">
        <f aca="false">IF(B795&lt;2003, 0, metadata!$H$9*(denatran!H795 + denatran!I795 + denatran!X795))</f>
        <v>0</v>
      </c>
      <c r="K795" s="0" t="n">
        <f aca="false">metadata!$H$10*(denatran!H795 + denatran!I795 + denatran!X795)</f>
        <v>492.013654922561</v>
      </c>
      <c r="L795" s="5" t="n">
        <f aca="false">metadata!$H$11*(denatran!G795 + denatran!F795)</f>
        <v>83.6231546449364</v>
      </c>
      <c r="M795" s="0" t="n">
        <f aca="false">metadata!$H$12*(denatran!G795 + denatran!F795)</f>
        <v>276.691594563323</v>
      </c>
      <c r="N795" s="0" t="n">
        <f aca="false">metadata!$H$13*(denatran!G795 + denatran!F795)</f>
        <v>157.759222138753</v>
      </c>
      <c r="O795" s="0" t="n">
        <f aca="false">metadata!$H$14*(denatran!G795 + denatran!F795)</f>
        <v>291.006628110476</v>
      </c>
      <c r="P795" s="0" t="n">
        <f aca="false">metadata!$H$15*(denatran!G795 + denatran!F795)</f>
        <v>323.149205434819</v>
      </c>
      <c r="Q795" s="0" t="n">
        <f aca="false">metadata!$H$16*(denatran!L795 + denatran!O795)</f>
        <v>226.94633113372</v>
      </c>
      <c r="R795" s="0" t="n">
        <f aca="false">metadata!$H$17*(denatran!L795 + denatran!O795)</f>
        <v>54.9012931645504</v>
      </c>
      <c r="S795" s="0" t="n">
        <f aca="false">metadata!$H$18*(denatran!L795 + denatran!O795)</f>
        <v>102.764790340719</v>
      </c>
      <c r="T795" s="0" t="n">
        <f aca="false">metadata!$H$19*(denatran!M795 + denatran!N795)</f>
        <v>2950.32329603566</v>
      </c>
      <c r="U795" s="0" t="n">
        <f aca="false">metadata!$H$20*(denatran!M795 + denatran!N795)</f>
        <v>421.474756576522</v>
      </c>
      <c r="V795" s="0" t="n">
        <f aca="false">metadata!$H$21*(denatran!M795 + denatran!N795)</f>
        <v>140.491585525507</v>
      </c>
      <c r="W795" s="0" t="n">
        <f aca="false">IF(B795&lt;2010, 0, metadata!$H$22*(denatran!M795 + denatran!N795))</f>
        <v>0</v>
      </c>
      <c r="X795" s="0" t="n">
        <f aca="false">IF(B795&lt;2010, 0, metadata!$H$23*(denatran!M795 + denatran!N795))</f>
        <v>0</v>
      </c>
      <c r="Y795" s="0" t="n">
        <f aca="false">IF(B795&lt;2010, 0, metadata!$H$24*(denatran!M795 + denatran!N795))</f>
        <v>0</v>
      </c>
      <c r="Z795" s="0" t="n">
        <f aca="false">IF(B795&lt;2010, 0, metadata!$H$25*(denatran!M795 + denatran!N795))</f>
        <v>0</v>
      </c>
      <c r="AA795" s="0" t="n">
        <f aca="false">IF(B795&lt;2010, 0, metadata!$H$26*(denatran!M795 + denatran!N795))</f>
        <v>0</v>
      </c>
      <c r="AB795" s="0" t="n">
        <f aca="false">IF(B795&lt;2010, 0, metadata!$H$27*(denatran!M795 + denatran!N795))</f>
        <v>0</v>
      </c>
    </row>
    <row r="796" customFormat="false" ht="12.8" hidden="false" customHeight="false" outlineLevel="0" collapsed="false">
      <c r="A796" s="0" t="str">
        <f aca="false">denatran!A796</f>
        <v>RIO GRANDE DO NORTE</v>
      </c>
      <c r="B796" s="0" t="n">
        <f aca="false">denatran!B796</f>
        <v>1984</v>
      </c>
      <c r="C796" s="0" t="n">
        <f aca="false">metadata!$H$2*denatran!$D796</f>
        <v>3119.59329526335</v>
      </c>
      <c r="D796" s="0" t="n">
        <f aca="false">IF(B796&gt;2006, 0, metadata!$H$3*denatran!D796)</f>
        <v>237.444206883714</v>
      </c>
      <c r="E796" s="0" t="n">
        <f aca="false">IF(B796&lt;2003, 0, metadata!$H$4*denatran!D796)</f>
        <v>0</v>
      </c>
      <c r="F796" s="0" t="n">
        <f aca="false">IF(B796&lt;2003, 0, metadata!$H$5*denatran!D796)</f>
        <v>0</v>
      </c>
      <c r="G796" s="0" t="n">
        <f aca="false">IF(B796&lt;2003, 0, metadata!$H$6*(denatran!H796 + denatran!I796 + denatran!X796))</f>
        <v>0</v>
      </c>
      <c r="H796" s="0" t="n">
        <f aca="false">IF(B796&gt;2006, 0, metadata!$H$7*(denatran!H796 + denatran!I796 + denatran!X796))</f>
        <v>20.2383459835959</v>
      </c>
      <c r="I796" s="0" t="n">
        <f aca="false">IF(B796&lt;2003, 0, metadata!$H$8*(denatran!H796 + denatran!I796 + denatran!X796))</f>
        <v>0</v>
      </c>
      <c r="J796" s="0" t="n">
        <f aca="false">IF(B796&lt;2003, 0, metadata!$H$9*(denatran!H796 + denatran!I796 + denatran!X796))</f>
        <v>0</v>
      </c>
      <c r="K796" s="0" t="n">
        <f aca="false">metadata!$H$10*(denatran!H796 + denatran!I796 + denatran!X796)</f>
        <v>444.884638848721</v>
      </c>
      <c r="L796" s="5" t="n">
        <f aca="false">metadata!$H$11*(denatran!G796 + denatran!F796)</f>
        <v>75.6130578519387</v>
      </c>
      <c r="M796" s="0" t="n">
        <f aca="false">metadata!$H$12*(denatran!G796 + denatran!F796)</f>
        <v>250.187853300851</v>
      </c>
      <c r="N796" s="0" t="n">
        <f aca="false">metadata!$H$13*(denatran!G796 + denatran!F796)</f>
        <v>142.647777890028</v>
      </c>
      <c r="O796" s="0" t="n">
        <f aca="false">metadata!$H$14*(denatran!G796 + denatran!F796)</f>
        <v>263.131678062655</v>
      </c>
      <c r="P796" s="0" t="n">
        <f aca="false">metadata!$H$15*(denatran!G796 + denatran!F796)</f>
        <v>292.195381400032</v>
      </c>
      <c r="Q796" s="0" t="n">
        <f aca="false">metadata!$H$16*(denatran!L796 + denatran!O796)</f>
        <v>205.207590387626</v>
      </c>
      <c r="R796" s="0" t="n">
        <f aca="false">metadata!$H$17*(denatran!L796 + denatran!O796)</f>
        <v>49.6424067451605</v>
      </c>
      <c r="S796" s="0" t="n">
        <f aca="false">metadata!$H$18*(denatran!L796 + denatran!O796)</f>
        <v>92.9211540770982</v>
      </c>
      <c r="T796" s="0" t="n">
        <f aca="false">metadata!$H$19*(denatran!M796 + denatran!N796)</f>
        <v>2667.71765562153</v>
      </c>
      <c r="U796" s="0" t="n">
        <f aca="false">metadata!$H$20*(denatran!M796 + denatran!N796)</f>
        <v>381.102522231647</v>
      </c>
      <c r="V796" s="0" t="n">
        <f aca="false">metadata!$H$21*(denatran!M796 + denatran!N796)</f>
        <v>127.034174077215</v>
      </c>
      <c r="W796" s="0" t="n">
        <f aca="false">IF(B796&lt;2010, 0, metadata!$H$22*(denatran!M796 + denatran!N796))</f>
        <v>0</v>
      </c>
      <c r="X796" s="0" t="n">
        <f aca="false">IF(B796&lt;2010, 0, metadata!$H$23*(denatran!M796 + denatran!N796))</f>
        <v>0</v>
      </c>
      <c r="Y796" s="0" t="n">
        <f aca="false">IF(B796&lt;2010, 0, metadata!$H$24*(denatran!M796 + denatran!N796))</f>
        <v>0</v>
      </c>
      <c r="Z796" s="0" t="n">
        <f aca="false">IF(B796&lt;2010, 0, metadata!$H$25*(denatran!M796 + denatran!N796))</f>
        <v>0</v>
      </c>
      <c r="AA796" s="0" t="n">
        <f aca="false">IF(B796&lt;2010, 0, metadata!$H$26*(denatran!M796 + denatran!N796))</f>
        <v>0</v>
      </c>
      <c r="AB796" s="0" t="n">
        <f aca="false">IF(B796&lt;2010, 0, metadata!$H$27*(denatran!M796 + denatran!N796))</f>
        <v>0</v>
      </c>
    </row>
    <row r="797" customFormat="false" ht="12.8" hidden="false" customHeight="false" outlineLevel="0" collapsed="false">
      <c r="A797" s="0" t="str">
        <f aca="false">denatran!A797</f>
        <v>RIO GRANDE DO NORTE</v>
      </c>
      <c r="B797" s="0" t="n">
        <f aca="false">denatran!B797</f>
        <v>1983</v>
      </c>
      <c r="C797" s="0" t="n">
        <f aca="false">metadata!$H$2*denatran!$D797</f>
        <v>2820.77361600171</v>
      </c>
      <c r="D797" s="0" t="n">
        <f aca="false">IF(B797&gt;2006, 0, metadata!$H$3*denatran!D797)</f>
        <v>214.699895357189</v>
      </c>
      <c r="E797" s="0" t="n">
        <f aca="false">IF(B797&lt;2003, 0, metadata!$H$4*denatran!D797)</f>
        <v>0</v>
      </c>
      <c r="F797" s="0" t="n">
        <f aca="false">IF(B797&lt;2003, 0, metadata!$H$5*denatran!D797)</f>
        <v>0</v>
      </c>
      <c r="G797" s="0" t="n">
        <f aca="false">IF(B797&lt;2003, 0, metadata!$H$6*(denatran!H797 + denatran!I797 + denatran!X797))</f>
        <v>0</v>
      </c>
      <c r="H797" s="0" t="n">
        <f aca="false">IF(B797&gt;2006, 0, metadata!$H$7*(denatran!H797 + denatran!I797 + denatran!X797))</f>
        <v>18.2997548009611</v>
      </c>
      <c r="I797" s="0" t="n">
        <f aca="false">IF(B797&lt;2003, 0, metadata!$H$8*(denatran!H797 + denatran!I797 + denatran!X797))</f>
        <v>0</v>
      </c>
      <c r="J797" s="0" t="n">
        <f aca="false">IF(B797&lt;2003, 0, metadata!$H$9*(denatran!H797 + denatran!I797 + denatran!X797))</f>
        <v>0</v>
      </c>
      <c r="K797" s="0" t="n">
        <f aca="false">metadata!$H$10*(denatran!H797 + denatran!I797 + denatran!X797)</f>
        <v>402.270018125227</v>
      </c>
      <c r="L797" s="5" t="n">
        <f aca="false">metadata!$H$11*(denatran!G797 + denatran!F797)</f>
        <v>68.3702324074762</v>
      </c>
      <c r="M797" s="0" t="n">
        <f aca="false">metadata!$H$12*(denatran!G797 + denatran!F797)</f>
        <v>226.22285305802</v>
      </c>
      <c r="N797" s="0" t="n">
        <f aca="false">metadata!$H$13*(denatran!G797 + denatran!F797)</f>
        <v>128.983829034514</v>
      </c>
      <c r="O797" s="0" t="n">
        <f aca="false">metadata!$H$14*(denatran!G797 + denatran!F797)</f>
        <v>237.926814415318</v>
      </c>
      <c r="P797" s="0" t="n">
        <f aca="false">metadata!$H$15*(denatran!G797 + denatran!F797)</f>
        <v>264.206563022885</v>
      </c>
      <c r="Q797" s="0" t="n">
        <f aca="false">metadata!$H$16*(denatran!L797 + denatran!O797)</f>
        <v>185.551160674564</v>
      </c>
      <c r="R797" s="0" t="n">
        <f aca="false">metadata!$H$17*(denatran!L797 + denatran!O797)</f>
        <v>44.8872586674004</v>
      </c>
      <c r="S797" s="0" t="n">
        <f aca="false">metadata!$H$18*(denatran!L797 + denatran!O797)</f>
        <v>84.0204202859018</v>
      </c>
      <c r="T797" s="0" t="n">
        <f aca="false">metadata!$H$19*(denatran!M797 + denatran!N797)</f>
        <v>2412.18225123923</v>
      </c>
      <c r="U797" s="0" t="n">
        <f aca="false">metadata!$H$20*(denatran!M797 + denatran!N797)</f>
        <v>344.597464462747</v>
      </c>
      <c r="V797" s="0" t="n">
        <f aca="false">metadata!$H$21*(denatran!M797 + denatran!N797)</f>
        <v>114.865821487582</v>
      </c>
      <c r="W797" s="0" t="n">
        <f aca="false">IF(B797&lt;2010, 0, metadata!$H$22*(denatran!M797 + denatran!N797))</f>
        <v>0</v>
      </c>
      <c r="X797" s="0" t="n">
        <f aca="false">IF(B797&lt;2010, 0, metadata!$H$23*(denatran!M797 + denatran!N797))</f>
        <v>0</v>
      </c>
      <c r="Y797" s="0" t="n">
        <f aca="false">IF(B797&lt;2010, 0, metadata!$H$24*(denatran!M797 + denatran!N797))</f>
        <v>0</v>
      </c>
      <c r="Z797" s="0" t="n">
        <f aca="false">IF(B797&lt;2010, 0, metadata!$H$25*(denatran!M797 + denatran!N797))</f>
        <v>0</v>
      </c>
      <c r="AA797" s="0" t="n">
        <f aca="false">IF(B797&lt;2010, 0, metadata!$H$26*(denatran!M797 + denatran!N797))</f>
        <v>0</v>
      </c>
      <c r="AB797" s="0" t="n">
        <f aca="false">IF(B797&lt;2010, 0, metadata!$H$27*(denatran!M797 + denatran!N797))</f>
        <v>0</v>
      </c>
    </row>
    <row r="798" customFormat="false" ht="12.8" hidden="false" customHeight="false" outlineLevel="0" collapsed="false">
      <c r="A798" s="0" t="str">
        <f aca="false">denatran!A798</f>
        <v>RIO GRANDE DO NORTE</v>
      </c>
      <c r="B798" s="0" t="n">
        <f aca="false">denatran!B798</f>
        <v>1982</v>
      </c>
      <c r="C798" s="0" t="n">
        <f aca="false">metadata!$H$2*denatran!$D798</f>
        <v>2550.57728352364</v>
      </c>
      <c r="D798" s="0" t="n">
        <f aca="false">IF(B798&gt;2006, 0, metadata!$H$3*denatran!D798)</f>
        <v>194.134216502335</v>
      </c>
      <c r="E798" s="0" t="n">
        <f aca="false">IF(B798&lt;2003, 0, metadata!$H$4*denatran!D798)</f>
        <v>0</v>
      </c>
      <c r="F798" s="0" t="n">
        <f aca="false">IF(B798&lt;2003, 0, metadata!$H$5*denatran!D798)</f>
        <v>0</v>
      </c>
      <c r="G798" s="0" t="n">
        <f aca="false">IF(B798&lt;2003, 0, metadata!$H$6*(denatran!H798 + denatran!I798 + denatran!X798))</f>
        <v>0</v>
      </c>
      <c r="H798" s="0" t="n">
        <f aca="false">IF(B798&gt;2006, 0, metadata!$H$7*(denatran!H798 + denatran!I798 + denatran!X798))</f>
        <v>16.5468574381886</v>
      </c>
      <c r="I798" s="0" t="n">
        <f aca="false">IF(B798&lt;2003, 0, metadata!$H$8*(denatran!H798 + denatran!I798 + denatran!X798))</f>
        <v>0</v>
      </c>
      <c r="J798" s="0" t="n">
        <f aca="false">IF(B798&lt;2003, 0, metadata!$H$9*(denatran!H798 + denatran!I798 + denatran!X798))</f>
        <v>0</v>
      </c>
      <c r="K798" s="0" t="n">
        <f aca="false">metadata!$H$10*(denatran!H798 + denatran!I798 + denatran!X798)</f>
        <v>363.737367739271</v>
      </c>
      <c r="L798" s="5" t="n">
        <f aca="false">metadata!$H$11*(denatran!G798 + denatran!F798)</f>
        <v>61.8211829047521</v>
      </c>
      <c r="M798" s="0" t="n">
        <f aca="false">metadata!$H$12*(denatran!G798 + denatran!F798)</f>
        <v>204.553412847628</v>
      </c>
      <c r="N798" s="0" t="n">
        <f aca="false">metadata!$H$13*(denatran!G798 + denatran!F798)</f>
        <v>116.628722847899</v>
      </c>
      <c r="O798" s="0" t="n">
        <f aca="false">metadata!$H$14*(denatran!G798 + denatran!F798)</f>
        <v>215.136274866692</v>
      </c>
      <c r="P798" s="0" t="n">
        <f aca="false">metadata!$H$15*(denatran!G798 + denatran!F798)</f>
        <v>238.898738268552</v>
      </c>
      <c r="Q798" s="0" t="n">
        <f aca="false">metadata!$H$16*(denatran!L798 + denatran!O798)</f>
        <v>167.777581534108</v>
      </c>
      <c r="R798" s="0" t="n">
        <f aca="false">metadata!$H$17*(denatran!L798 + denatran!O798)</f>
        <v>40.5875968306179</v>
      </c>
      <c r="S798" s="0" t="n">
        <f aca="false">metadata!$H$18*(denatran!L798 + denatran!O798)</f>
        <v>75.9722702019206</v>
      </c>
      <c r="T798" s="0" t="n">
        <f aca="false">metadata!$H$19*(denatran!M798 + denatran!N798)</f>
        <v>2181.12407845421</v>
      </c>
      <c r="U798" s="0" t="n">
        <f aca="false">metadata!$H$20*(denatran!M798 + denatran!N798)</f>
        <v>311.589154064888</v>
      </c>
      <c r="V798" s="0" t="n">
        <f aca="false">metadata!$H$21*(denatran!M798 + denatran!N798)</f>
        <v>103.863051354963</v>
      </c>
      <c r="W798" s="0" t="n">
        <f aca="false">IF(B798&lt;2010, 0, metadata!$H$22*(denatran!M798 + denatran!N798))</f>
        <v>0</v>
      </c>
      <c r="X798" s="0" t="n">
        <f aca="false">IF(B798&lt;2010, 0, metadata!$H$23*(denatran!M798 + denatran!N798))</f>
        <v>0</v>
      </c>
      <c r="Y798" s="0" t="n">
        <f aca="false">IF(B798&lt;2010, 0, metadata!$H$24*(denatran!M798 + denatran!N798))</f>
        <v>0</v>
      </c>
      <c r="Z798" s="0" t="n">
        <f aca="false">IF(B798&lt;2010, 0, metadata!$H$25*(denatran!M798 + denatran!N798))</f>
        <v>0</v>
      </c>
      <c r="AA798" s="0" t="n">
        <f aca="false">IF(B798&lt;2010, 0, metadata!$H$26*(denatran!M798 + denatran!N798))</f>
        <v>0</v>
      </c>
      <c r="AB798" s="0" t="n">
        <f aca="false">IF(B798&lt;2010, 0, metadata!$H$27*(denatran!M798 + denatran!N798))</f>
        <v>0</v>
      </c>
    </row>
    <row r="799" customFormat="false" ht="12.8" hidden="false" customHeight="false" outlineLevel="0" collapsed="false">
      <c r="A799" s="0" t="str">
        <f aca="false">denatran!A799</f>
        <v>RIO GRANDE DO NORTE</v>
      </c>
      <c r="B799" s="0" t="n">
        <f aca="false">denatran!B799</f>
        <v>1981</v>
      </c>
      <c r="C799" s="0" t="n">
        <f aca="false">metadata!$H$2*denatran!$D799</f>
        <v>2306.26252398374</v>
      </c>
      <c r="D799" s="0" t="n">
        <f aca="false">IF(B799&gt;2006, 0, metadata!$H$3*denatran!D799)</f>
        <v>175.538483399235</v>
      </c>
      <c r="E799" s="0" t="n">
        <f aca="false">IF(B799&lt;2003, 0, metadata!$H$4*denatran!D799)</f>
        <v>0</v>
      </c>
      <c r="F799" s="0" t="n">
        <f aca="false">IF(B799&lt;2003, 0, metadata!$H$5*denatran!D799)</f>
        <v>0</v>
      </c>
      <c r="G799" s="0" t="n">
        <f aca="false">IF(B799&lt;2003, 0, metadata!$H$6*(denatran!H799 + denatran!I799 + denatran!X799))</f>
        <v>0</v>
      </c>
      <c r="H799" s="0" t="n">
        <f aca="false">IF(B799&gt;2006, 0, metadata!$H$7*(denatran!H799 + denatran!I799 + denatran!X799))</f>
        <v>14.9618666510962</v>
      </c>
      <c r="I799" s="0" t="n">
        <f aca="false">IF(B799&lt;2003, 0, metadata!$H$8*(denatran!H799 + denatran!I799 + denatran!X799))</f>
        <v>0</v>
      </c>
      <c r="J799" s="0" t="n">
        <f aca="false">IF(B799&lt;2003, 0, metadata!$H$9*(denatran!H799 + denatran!I799 + denatran!X799))</f>
        <v>0</v>
      </c>
      <c r="K799" s="0" t="n">
        <f aca="false">metadata!$H$10*(denatran!H799 + denatran!I799 + denatran!X799)</f>
        <v>328.895683815807</v>
      </c>
      <c r="L799" s="5" t="n">
        <f aca="false">metadata!$H$11*(denatran!G799 + denatran!F799)</f>
        <v>55.8994539168029</v>
      </c>
      <c r="M799" s="0" t="n">
        <f aca="false">metadata!$H$12*(denatran!G799 + denatran!F799)</f>
        <v>184.95964550885</v>
      </c>
      <c r="N799" s="0" t="n">
        <f aca="false">metadata!$H$13*(denatran!G799 + denatran!F799)</f>
        <v>105.457087876436</v>
      </c>
      <c r="O799" s="0" t="n">
        <f aca="false">metadata!$H$14*(denatran!G799 + denatran!F799)</f>
        <v>194.528796080653</v>
      </c>
      <c r="P799" s="0" t="n">
        <f aca="false">metadata!$H$15*(denatran!G799 + denatran!F799)</f>
        <v>216.015100053977</v>
      </c>
      <c r="Q799" s="0" t="n">
        <f aca="false">metadata!$H$16*(denatran!L799 + denatran!O799)</f>
        <v>151.70649842932</v>
      </c>
      <c r="R799" s="0" t="n">
        <f aca="false">metadata!$H$17*(denatran!L799 + denatran!O799)</f>
        <v>36.6997911075637</v>
      </c>
      <c r="S799" s="0" t="n">
        <f aca="false">metadata!$H$18*(denatran!L799 + denatran!O799)</f>
        <v>68.6950365160467</v>
      </c>
      <c r="T799" s="0" t="n">
        <f aca="false">metadata!$H$19*(denatran!M799 + denatran!N799)</f>
        <v>1972.19851160448</v>
      </c>
      <c r="U799" s="0" t="n">
        <f aca="false">metadata!$H$20*(denatran!M799 + denatran!N799)</f>
        <v>281.742644514926</v>
      </c>
      <c r="V799" s="0" t="n">
        <f aca="false">metadata!$H$21*(denatran!M799 + denatran!N799)</f>
        <v>93.9142148383086</v>
      </c>
      <c r="W799" s="0" t="n">
        <f aca="false">IF(B799&lt;2010, 0, metadata!$H$22*(denatran!M799 + denatran!N799))</f>
        <v>0</v>
      </c>
      <c r="X799" s="0" t="n">
        <f aca="false">IF(B799&lt;2010, 0, metadata!$H$23*(denatran!M799 + denatran!N799))</f>
        <v>0</v>
      </c>
      <c r="Y799" s="0" t="n">
        <f aca="false">IF(B799&lt;2010, 0, metadata!$H$24*(denatran!M799 + denatran!N799))</f>
        <v>0</v>
      </c>
      <c r="Z799" s="0" t="n">
        <f aca="false">IF(B799&lt;2010, 0, metadata!$H$25*(denatran!M799 + denatran!N799))</f>
        <v>0</v>
      </c>
      <c r="AA799" s="0" t="n">
        <f aca="false">IF(B799&lt;2010, 0, metadata!$H$26*(denatran!M799 + denatran!N799))</f>
        <v>0</v>
      </c>
      <c r="AB799" s="0" t="n">
        <f aca="false">IF(B799&lt;2010, 0, metadata!$H$27*(denatran!M799 + denatran!N799))</f>
        <v>0</v>
      </c>
    </row>
    <row r="800" customFormat="false" ht="12.8" hidden="false" customHeight="false" outlineLevel="0" collapsed="false">
      <c r="A800" s="0" t="str">
        <f aca="false">denatran!A800</f>
        <v>RIO GRANDE DO NORTE</v>
      </c>
      <c r="B800" s="0" t="n">
        <f aca="false">denatran!B800</f>
        <v>1980</v>
      </c>
      <c r="C800" s="0" t="n">
        <f aca="false">metadata!$H$2*denatran!$D800</f>
        <v>2085.3501926371</v>
      </c>
      <c r="D800" s="0" t="n">
        <f aca="false">IF(B800&gt;2006, 0, metadata!$H$3*denatran!D800)</f>
        <v>158.723998835789</v>
      </c>
      <c r="E800" s="0" t="n">
        <f aca="false">IF(B800&lt;2003, 0, metadata!$H$4*denatran!D800)</f>
        <v>0</v>
      </c>
      <c r="F800" s="0" t="n">
        <f aca="false">IF(B800&lt;2003, 0, metadata!$H$5*denatran!D800)</f>
        <v>0</v>
      </c>
      <c r="G800" s="0" t="n">
        <f aca="false">IF(B800&lt;2003, 0, metadata!$H$6*(denatran!H800 + denatran!I800 + denatran!X800))</f>
        <v>0</v>
      </c>
      <c r="H800" s="0" t="n">
        <f aca="false">IF(B800&gt;2006, 0, metadata!$H$7*(denatran!H800 + denatran!I800 + denatran!X800))</f>
        <v>13.5286990004847</v>
      </c>
      <c r="I800" s="0" t="n">
        <f aca="false">IF(B800&lt;2003, 0, metadata!$H$8*(denatran!H800 + denatran!I800 + denatran!X800))</f>
        <v>0</v>
      </c>
      <c r="J800" s="0" t="n">
        <f aca="false">IF(B800&lt;2003, 0, metadata!$H$9*(denatran!H800 + denatran!I800 + denatran!X800))</f>
        <v>0</v>
      </c>
      <c r="K800" s="0" t="n">
        <f aca="false">metadata!$H$10*(denatran!H800 + denatran!I800 + denatran!X800)</f>
        <v>297.391415968584</v>
      </c>
      <c r="L800" s="5" t="n">
        <f aca="false">metadata!$H$11*(denatran!G800 + denatran!F800)</f>
        <v>50.5449556507365</v>
      </c>
      <c r="M800" s="0" t="n">
        <f aca="false">metadata!$H$12*(denatran!G800 + denatran!F800)</f>
        <v>167.24272643763</v>
      </c>
      <c r="N800" s="0" t="n">
        <f aca="false">metadata!$H$13*(denatran!G800 + denatran!F800)</f>
        <v>95.3555617502739</v>
      </c>
      <c r="O800" s="0" t="n">
        <f aca="false">metadata!$H$14*(denatran!G800 + denatran!F800)</f>
        <v>175.895266979204</v>
      </c>
      <c r="P800" s="0" t="n">
        <f aca="false">metadata!$H$15*(denatran!G800 + denatran!F800)</f>
        <v>195.323440339292</v>
      </c>
      <c r="Q800" s="0" t="n">
        <f aca="false">metadata!$H$16*(denatran!L800 + denatran!O800)</f>
        <v>137.174832628081</v>
      </c>
      <c r="R800" s="0" t="n">
        <f aca="false">metadata!$H$17*(denatran!L800 + denatran!O800)</f>
        <v>33.1843906146911</v>
      </c>
      <c r="S800" s="0" t="n">
        <f aca="false">metadata!$H$18*(denatran!L800 + denatran!O800)</f>
        <v>62.1148746693858</v>
      </c>
      <c r="T800" s="0" t="n">
        <f aca="false">metadata!$H$19*(denatran!M800 + denatran!N800)</f>
        <v>1783.28551208857</v>
      </c>
      <c r="U800" s="0" t="n">
        <f aca="false">metadata!$H$20*(denatran!M800 + denatran!N800)</f>
        <v>254.755073155509</v>
      </c>
      <c r="V800" s="0" t="n">
        <f aca="false">metadata!$H$21*(denatran!M800 + denatran!N800)</f>
        <v>84.918357718503</v>
      </c>
      <c r="W800" s="0" t="n">
        <f aca="false">IF(B800&lt;2010, 0, metadata!$H$22*(denatran!M800 + denatran!N800))</f>
        <v>0</v>
      </c>
      <c r="X800" s="0" t="n">
        <f aca="false">IF(B800&lt;2010, 0, metadata!$H$23*(denatran!M800 + denatran!N800))</f>
        <v>0</v>
      </c>
      <c r="Y800" s="0" t="n">
        <f aca="false">IF(B800&lt;2010, 0, metadata!$H$24*(denatran!M800 + denatran!N800))</f>
        <v>0</v>
      </c>
      <c r="Z800" s="0" t="n">
        <f aca="false">IF(B800&lt;2010, 0, metadata!$H$25*(denatran!M800 + denatran!N800))</f>
        <v>0</v>
      </c>
      <c r="AA800" s="0" t="n">
        <f aca="false">IF(B800&lt;2010, 0, metadata!$H$26*(denatran!M800 + denatran!N800))</f>
        <v>0</v>
      </c>
      <c r="AB800" s="0" t="n">
        <f aca="false">IF(B800&lt;2010, 0, metadata!$H$27*(denatran!M800 + denatran!N800))</f>
        <v>0</v>
      </c>
    </row>
    <row r="801" customFormat="false" ht="12.8" hidden="false" customHeight="false" outlineLevel="0" collapsed="false">
      <c r="A801" s="0" t="str">
        <f aca="false">denatran!A801</f>
        <v>RIO GRANDE DO NORTE</v>
      </c>
      <c r="B801" s="0" t="n">
        <f aca="false">denatran!B801</f>
        <v>1979</v>
      </c>
      <c r="C801" s="0" t="n">
        <f aca="false">metadata!$H$2*denatran!$D801</f>
        <v>1885.59861711661</v>
      </c>
      <c r="D801" s="0" t="n">
        <f aca="false">IF(B801&gt;2006, 0, metadata!$H$3*denatran!D801)</f>
        <v>143.52014053309</v>
      </c>
      <c r="E801" s="0" t="n">
        <f aca="false">IF(B801&lt;2003, 0, metadata!$H$4*denatran!D801)</f>
        <v>0</v>
      </c>
      <c r="F801" s="0" t="n">
        <f aca="false">IF(B801&lt;2003, 0, metadata!$H$5*denatran!D801)</f>
        <v>0</v>
      </c>
      <c r="G801" s="0" t="n">
        <f aca="false">IF(B801&lt;2003, 0, metadata!$H$6*(denatran!H801 + denatran!I801 + denatran!X801))</f>
        <v>0</v>
      </c>
      <c r="H801" s="0" t="n">
        <f aca="false">IF(B801&gt;2006, 0, metadata!$H$7*(denatran!H801 + denatran!I801 + denatran!X801))</f>
        <v>12.2328116480242</v>
      </c>
      <c r="I801" s="0" t="n">
        <f aca="false">IF(B801&lt;2003, 0, metadata!$H$8*(denatran!H801 + denatran!I801 + denatran!X801))</f>
        <v>0</v>
      </c>
      <c r="J801" s="0" t="n">
        <f aca="false">IF(B801&lt;2003, 0, metadata!$H$9*(denatran!H801 + denatran!I801 + denatran!X801))</f>
        <v>0</v>
      </c>
      <c r="K801" s="0" t="n">
        <f aca="false">metadata!$H$10*(denatran!H801 + denatran!I801 + denatran!X801)</f>
        <v>268.90487970444</v>
      </c>
      <c r="L801" s="5" t="n">
        <f aca="false">metadata!$H$11*(denatran!G801 + denatran!F801)</f>
        <v>45.70335419622</v>
      </c>
      <c r="M801" s="0" t="n">
        <f aca="false">metadata!$H$12*(denatran!G801 + denatran!F801)</f>
        <v>151.222876045973</v>
      </c>
      <c r="N801" s="0" t="n">
        <f aca="false">metadata!$H$13*(denatran!G801 + denatran!F801)</f>
        <v>86.2216408570298</v>
      </c>
      <c r="O801" s="0" t="n">
        <f aca="false">metadata!$H$14*(denatran!G801 + denatran!F801)</f>
        <v>159.046606821429</v>
      </c>
      <c r="P801" s="0" t="n">
        <f aca="false">metadata!$H$15*(denatran!G801 + denatran!F801)</f>
        <v>176.613793834061</v>
      </c>
      <c r="Q801" s="0" t="n">
        <f aca="false">metadata!$H$16*(denatran!L801 + denatran!O801)</f>
        <v>124.035126387869</v>
      </c>
      <c r="R801" s="0" t="n">
        <f aca="false">metadata!$H$17*(denatran!L801 + denatran!O801)</f>
        <v>30.0057233906553</v>
      </c>
      <c r="S801" s="0" t="n">
        <f aca="false">metadata!$H$18*(denatran!L801 + denatran!O801)</f>
        <v>56.1650135274652</v>
      </c>
      <c r="T801" s="0" t="n">
        <f aca="false">metadata!$H$19*(denatran!M801 + denatran!N801)</f>
        <v>1612.46811561469</v>
      </c>
      <c r="U801" s="0" t="n">
        <f aca="false">metadata!$H$20*(denatran!M801 + denatran!N801)</f>
        <v>230.352587944956</v>
      </c>
      <c r="V801" s="0" t="n">
        <f aca="false">metadata!$H$21*(denatran!M801 + denatran!N801)</f>
        <v>76.784195981652</v>
      </c>
      <c r="W801" s="0" t="n">
        <f aca="false">IF(B801&lt;2010, 0, metadata!$H$22*(denatran!M801 + denatran!N801))</f>
        <v>0</v>
      </c>
      <c r="X801" s="0" t="n">
        <f aca="false">IF(B801&lt;2010, 0, metadata!$H$23*(denatran!M801 + denatran!N801))</f>
        <v>0</v>
      </c>
      <c r="Y801" s="0" t="n">
        <f aca="false">IF(B801&lt;2010, 0, metadata!$H$24*(denatran!M801 + denatran!N801))</f>
        <v>0</v>
      </c>
      <c r="Z801" s="0" t="n">
        <f aca="false">IF(B801&lt;2010, 0, metadata!$H$25*(denatran!M801 + denatran!N801))</f>
        <v>0</v>
      </c>
      <c r="AA801" s="0" t="n">
        <f aca="false">IF(B801&lt;2010, 0, metadata!$H$26*(denatran!M801 + denatran!N801))</f>
        <v>0</v>
      </c>
      <c r="AB801" s="0" t="n">
        <f aca="false">IF(B801&lt;2010, 0, metadata!$H$27*(denatran!M801 + denatran!N801))</f>
        <v>0</v>
      </c>
    </row>
    <row r="802" customFormat="false" ht="12.8" hidden="false" customHeight="false" outlineLevel="0" collapsed="false">
      <c r="A802" s="0" t="str">
        <f aca="false">denatran!A802</f>
        <v>RIO GRANDE DO SUL</v>
      </c>
      <c r="B802" s="0" t="n">
        <f aca="false">denatran!B802</f>
        <v>2018</v>
      </c>
      <c r="C802" s="0" t="n">
        <f aca="false">metadata!$H$2*denatran!$D802</f>
        <v>1122341.68901954</v>
      </c>
      <c r="D802" s="0" t="n">
        <f aca="false">IF(B802&gt;2006, 0, metadata!$H$3*denatran!D802)</f>
        <v>0</v>
      </c>
      <c r="E802" s="0" t="n">
        <f aca="false">IF(B802&lt;2003, 0, metadata!$H$4*denatran!D802)</f>
        <v>1421625.69688592</v>
      </c>
      <c r="F802" s="0" t="n">
        <f aca="false">IF(B802&lt;2003, 0, metadata!$H$5*denatran!D802)</f>
        <v>1679893.88484759</v>
      </c>
      <c r="G802" s="0" t="n">
        <f aca="false">IF(B802&lt;2003, 0, metadata!$H$6*(denatran!H802 + denatran!I802 + denatran!X802))</f>
        <v>228387.868865731</v>
      </c>
      <c r="H802" s="0" t="n">
        <f aca="false">IF(B802&gt;2006, 0, metadata!$H$7*(denatran!H802 + denatran!I802 + denatran!X802))</f>
        <v>0</v>
      </c>
      <c r="I802" s="0" t="n">
        <f aca="false">IF(B802&lt;2003, 0, metadata!$H$8*(denatran!H802 + denatran!I802 + denatran!X802))</f>
        <v>199627.219965641</v>
      </c>
      <c r="J802" s="0" t="n">
        <f aca="false">IF(B802&lt;2003, 0, metadata!$H$9*(denatran!H802 + denatran!I802 + denatran!X802))</f>
        <v>235893.700292559</v>
      </c>
      <c r="K802" s="0" t="n">
        <f aca="false">metadata!$H$10*(denatran!H802 + denatran!I802 + denatran!X802)</f>
        <v>194204.605982424</v>
      </c>
      <c r="L802" s="5" t="n">
        <f aca="false">metadata!$H$11*(denatran!G802 + denatran!F802)</f>
        <v>21419.9481255279</v>
      </c>
      <c r="M802" s="0" t="n">
        <f aca="false">metadata!$H$12*(denatran!G802 + denatran!F802)</f>
        <v>70874.1451752306</v>
      </c>
      <c r="N802" s="0" t="n">
        <f aca="false">metadata!$H$13*(denatran!G802 + denatran!F802)</f>
        <v>40409.7928245324</v>
      </c>
      <c r="O802" s="0" t="n">
        <f aca="false">metadata!$H$14*(denatran!G802 + denatran!F802)</f>
        <v>74540.9199733967</v>
      </c>
      <c r="P802" s="0" t="n">
        <f aca="false">metadata!$H$15*(denatran!G802 + denatran!F802)</f>
        <v>82774.1939013123</v>
      </c>
      <c r="Q802" s="0" t="n">
        <f aca="false">metadata!$H$16*(denatran!L802 + denatran!O802)</f>
        <v>36932.1694386605</v>
      </c>
      <c r="R802" s="0" t="n">
        <f aca="false">metadata!$H$17*(denatran!L802 + denatran!O802)</f>
        <v>8934.37603254333</v>
      </c>
      <c r="S802" s="0" t="n">
        <f aca="false">metadata!$H$18*(denatran!L802 + denatran!O802)</f>
        <v>16723.4545287961</v>
      </c>
      <c r="T802" s="0" t="n">
        <f aca="false">metadata!$H$19*(denatran!M802 + denatran!N802)</f>
        <v>773495.933106606</v>
      </c>
      <c r="U802" s="0" t="n">
        <f aca="false">metadata!$H$20*(denatran!M802 + denatran!N802)</f>
        <v>110499.419015229</v>
      </c>
      <c r="V802" s="0" t="n">
        <f aca="false">metadata!$H$21*(denatran!M802 + denatran!N802)</f>
        <v>36833.1396717431</v>
      </c>
      <c r="W802" s="0" t="n">
        <f aca="false">IF(B802&lt;2010, 0, metadata!$H$22*(denatran!M802 + denatran!N802))</f>
        <v>133727.954108212</v>
      </c>
      <c r="X802" s="0" t="n">
        <f aca="false">IF(B802&lt;2010, 0, metadata!$H$23*(denatran!M802 + denatran!N802))</f>
        <v>20945.3422097199</v>
      </c>
      <c r="Y802" s="0" t="n">
        <f aca="false">IF(B802&lt;2010, 0, metadata!$H$24*(denatran!M802 + denatran!N802))</f>
        <v>6444.72067991382</v>
      </c>
      <c r="Z802" s="0" t="n">
        <f aca="false">IF(B802&lt;2010, 0, metadata!$H$25*(denatran!M802 + denatran!N802))</f>
        <v>158022.447703119</v>
      </c>
      <c r="AA802" s="0" t="n">
        <f aca="false">IF(B802&lt;2010, 0, metadata!$H$26*(denatran!M802 + denatran!N802))</f>
        <v>24750.5038571149</v>
      </c>
      <c r="AB802" s="0" t="n">
        <f aca="false">IF(B802&lt;2010, 0, metadata!$H$27*(denatran!M802 + denatran!N802))</f>
        <v>7615.53964834304</v>
      </c>
    </row>
    <row r="803" customFormat="false" ht="12.8" hidden="false" customHeight="false" outlineLevel="0" collapsed="false">
      <c r="A803" s="0" t="str">
        <f aca="false">denatran!A803</f>
        <v>RIO GRANDE DO SUL</v>
      </c>
      <c r="B803" s="0" t="n">
        <f aca="false">denatran!B803</f>
        <v>2017</v>
      </c>
      <c r="C803" s="0" t="n">
        <f aca="false">metadata!$H$2*denatran!$D803</f>
        <v>1090021.75545346</v>
      </c>
      <c r="D803" s="0" t="n">
        <f aca="false">IF(B803&gt;2006, 0, metadata!$H$3*denatran!D803)</f>
        <v>0</v>
      </c>
      <c r="E803" s="0" t="n">
        <f aca="false">IF(B803&lt;2003, 0, metadata!$H$4*denatran!D803)</f>
        <v>1380687.31909178</v>
      </c>
      <c r="F803" s="0" t="n">
        <f aca="false">IF(B803&lt;2003, 0, metadata!$H$5*denatran!D803)</f>
        <v>1631518.19027299</v>
      </c>
      <c r="G803" s="0" t="n">
        <f aca="false">IF(B803&lt;2003, 0, metadata!$H$6*(denatran!H803 + denatran!I803 + denatran!X803))</f>
        <v>214248.837101551</v>
      </c>
      <c r="H803" s="0" t="n">
        <f aca="false">IF(B803&gt;2006, 0, metadata!$H$7*(denatran!H803 + denatran!I803 + denatran!X803))</f>
        <v>0</v>
      </c>
      <c r="I803" s="0" t="n">
        <f aca="false">IF(B803&lt;2003, 0, metadata!$H$8*(denatran!H803 + denatran!I803 + denatran!X803))</f>
        <v>187268.701896765</v>
      </c>
      <c r="J803" s="0" t="n">
        <f aca="false">IF(B803&lt;2003, 0, metadata!$H$9*(denatran!H803 + denatran!I803 + denatran!X803))</f>
        <v>221289.997661718</v>
      </c>
      <c r="K803" s="0" t="n">
        <f aca="false">metadata!$H$10*(denatran!H803 + denatran!I803 + denatran!X803)</f>
        <v>182181.79099504</v>
      </c>
      <c r="L803" s="5" t="n">
        <f aca="false">metadata!$H$11*(denatran!G803 + denatran!F803)</f>
        <v>20911.9593275272</v>
      </c>
      <c r="M803" s="0" t="n">
        <f aca="false">metadata!$H$12*(denatran!G803 + denatran!F803)</f>
        <v>69193.3160898423</v>
      </c>
      <c r="N803" s="0" t="n">
        <f aca="false">metadata!$H$13*(denatran!G803 + denatran!F803)</f>
        <v>39451.4468022127</v>
      </c>
      <c r="O803" s="0" t="n">
        <f aca="false">metadata!$H$14*(denatran!G803 + denatran!F803)</f>
        <v>72773.1308024216</v>
      </c>
      <c r="P803" s="0" t="n">
        <f aca="false">metadata!$H$15*(denatran!G803 + denatran!F803)</f>
        <v>80811.1469779961</v>
      </c>
      <c r="Q803" s="0" t="n">
        <f aca="false">metadata!$H$16*(denatran!L803 + denatran!O803)</f>
        <v>36104.8982842748</v>
      </c>
      <c r="R803" s="0" t="n">
        <f aca="false">metadata!$H$17*(denatran!L803 + denatran!O803)</f>
        <v>8734.24829332579</v>
      </c>
      <c r="S803" s="0" t="n">
        <f aca="false">metadata!$H$18*(denatran!L803 + denatran!O803)</f>
        <v>16348.8534223993</v>
      </c>
      <c r="T803" s="0" t="n">
        <f aca="false">metadata!$H$19*(denatran!M803 + denatran!N803)</f>
        <v>756266.470551403</v>
      </c>
      <c r="U803" s="0" t="n">
        <f aca="false">metadata!$H$20*(denatran!M803 + denatran!N803)</f>
        <v>108038.067221629</v>
      </c>
      <c r="V803" s="0" t="n">
        <f aca="false">metadata!$H$21*(denatran!M803 + denatran!N803)</f>
        <v>36012.6890738763</v>
      </c>
      <c r="W803" s="0" t="n">
        <f aca="false">IF(B803&lt;2010, 0, metadata!$H$22*(denatran!M803 + denatran!N803))</f>
        <v>130749.191480931</v>
      </c>
      <c r="X803" s="0" t="n">
        <f aca="false">IF(B803&lt;2010, 0, metadata!$H$23*(denatran!M803 + denatran!N803))</f>
        <v>20478.7890271338</v>
      </c>
      <c r="Y803" s="0" t="n">
        <f aca="false">IF(B803&lt;2010, 0, metadata!$H$24*(denatran!M803 + denatran!N803))</f>
        <v>6301.16585450271</v>
      </c>
      <c r="Z803" s="0" t="n">
        <f aca="false">IF(B803&lt;2010, 0, metadata!$H$25*(denatran!M803 + denatran!N803))</f>
        <v>154502.530236136</v>
      </c>
      <c r="AA803" s="0" t="n">
        <f aca="false">IF(B803&lt;2010, 0, metadata!$H$26*(denatran!M803 + denatran!N803))</f>
        <v>24199.1914827681</v>
      </c>
      <c r="AB803" s="0" t="n">
        <f aca="false">IF(B803&lt;2010, 0, metadata!$H$27*(denatran!M803 + denatran!N803))</f>
        <v>7445.90507162096</v>
      </c>
    </row>
    <row r="804" customFormat="false" ht="12.8" hidden="false" customHeight="false" outlineLevel="0" collapsed="false">
      <c r="A804" s="0" t="str">
        <f aca="false">denatran!A804</f>
        <v>RIO GRANDE DO SUL</v>
      </c>
      <c r="B804" s="0" t="n">
        <f aca="false">denatran!B804</f>
        <v>2016</v>
      </c>
      <c r="C804" s="0" t="n">
        <f aca="false">metadata!$H$2*denatran!$D804</f>
        <v>1060315.40943661</v>
      </c>
      <c r="D804" s="0" t="n">
        <f aca="false">IF(B804&gt;2006, 0, metadata!$H$3*denatran!D804)</f>
        <v>0</v>
      </c>
      <c r="E804" s="0" t="n">
        <f aca="false">IF(B804&lt;2003, 0, metadata!$H$4*denatran!D804)</f>
        <v>1343059.46897154</v>
      </c>
      <c r="F804" s="0" t="n">
        <f aca="false">IF(B804&lt;2003, 0, metadata!$H$5*denatran!D804)</f>
        <v>1587054.45030584</v>
      </c>
      <c r="G804" s="0" t="n">
        <f aca="false">IF(B804&lt;2003, 0, metadata!$H$6*(denatran!H804 + denatran!I804 + denatran!X804))</f>
        <v>202073.479253828</v>
      </c>
      <c r="H804" s="0" t="n">
        <f aca="false">IF(B804&gt;2006, 0, metadata!$H$7*(denatran!H804 + denatran!I804 + denatran!X804))</f>
        <v>0</v>
      </c>
      <c r="I804" s="0" t="n">
        <f aca="false">IF(B804&lt;2003, 0, metadata!$H$8*(denatran!H804 + denatran!I804 + denatran!X804))</f>
        <v>176626.574312237</v>
      </c>
      <c r="J804" s="0" t="n">
        <f aca="false">IF(B804&lt;2003, 0, metadata!$H$9*(denatran!H804 + denatran!I804 + denatran!X804))</f>
        <v>208714.503922277</v>
      </c>
      <c r="K804" s="0" t="n">
        <f aca="false">metadata!$H$10*(denatran!H804 + denatran!I804 + denatran!X804)</f>
        <v>171828.742975217</v>
      </c>
      <c r="L804" s="5" t="n">
        <f aca="false">metadata!$H$11*(denatran!G804 + denatran!F804)</f>
        <v>20564.2403305822</v>
      </c>
      <c r="M804" s="0" t="n">
        <f aca="false">metadata!$H$12*(denatran!G804 + denatran!F804)</f>
        <v>68042.7863814956</v>
      </c>
      <c r="N804" s="0" t="n">
        <f aca="false">metadata!$H$13*(denatran!G804 + denatran!F804)</f>
        <v>38795.4576959201</v>
      </c>
      <c r="O804" s="0" t="n">
        <f aca="false">metadata!$H$14*(denatran!G804 + denatran!F804)</f>
        <v>71563.0768017019</v>
      </c>
      <c r="P804" s="0" t="n">
        <f aca="false">metadata!$H$15*(denatran!G804 + denatran!F804)</f>
        <v>79467.4387903002</v>
      </c>
      <c r="Q804" s="0" t="n">
        <f aca="false">metadata!$H$16*(denatran!L804 + denatran!O804)</f>
        <v>35635.796595447</v>
      </c>
      <c r="R804" s="0" t="n">
        <f aca="false">metadata!$H$17*(denatran!L804 + denatran!O804)</f>
        <v>8620.76644405479</v>
      </c>
      <c r="S804" s="0" t="n">
        <f aca="false">metadata!$H$18*(denatran!L804 + denatran!O804)</f>
        <v>16136.4369604982</v>
      </c>
      <c r="T804" s="0" t="n">
        <f aca="false">metadata!$H$19*(denatran!M804 + denatran!N804)</f>
        <v>742110.115268934</v>
      </c>
      <c r="U804" s="0" t="n">
        <f aca="false">metadata!$H$20*(denatran!M804 + denatran!N804)</f>
        <v>106015.730752705</v>
      </c>
      <c r="V804" s="0" t="n">
        <f aca="false">metadata!$H$21*(denatran!M804 + denatran!N804)</f>
        <v>35338.5769175683</v>
      </c>
      <c r="W804" s="0" t="n">
        <f aca="false">IF(B804&lt;2010, 0, metadata!$H$22*(denatran!M804 + denatran!N804))</f>
        <v>128301.731386409</v>
      </c>
      <c r="X804" s="0" t="n">
        <f aca="false">IF(B804&lt;2010, 0, metadata!$H$23*(denatran!M804 + denatran!N804))</f>
        <v>20095.4519038954</v>
      </c>
      <c r="Y804" s="0" t="n">
        <f aca="false">IF(B804&lt;2010, 0, metadata!$H$24*(denatran!M804 + denatran!N804))</f>
        <v>6183.21597042936</v>
      </c>
      <c r="Z804" s="0" t="n">
        <f aca="false">IF(B804&lt;2010, 0, metadata!$H$25*(denatran!M804 + denatran!N804))</f>
        <v>151610.43757405</v>
      </c>
      <c r="AA804" s="0" t="n">
        <f aca="false">IF(B804&lt;2010, 0, metadata!$H$26*(denatran!M804 + denatran!N804))</f>
        <v>23746.2131140077</v>
      </c>
      <c r="AB804" s="0" t="n">
        <f aca="false">IF(B804&lt;2010, 0, metadata!$H$27*(denatran!M804 + denatran!N804))</f>
        <v>7306.52711200237</v>
      </c>
    </row>
    <row r="805" customFormat="false" ht="12.8" hidden="false" customHeight="false" outlineLevel="0" collapsed="false">
      <c r="A805" s="0" t="str">
        <f aca="false">denatran!A805</f>
        <v>RIO GRANDE DO SUL</v>
      </c>
      <c r="B805" s="0" t="n">
        <f aca="false">denatran!B805</f>
        <v>2015</v>
      </c>
      <c r="C805" s="0" t="n">
        <f aca="false">metadata!$H$2*denatran!$D805</f>
        <v>1031615.17091381</v>
      </c>
      <c r="D805" s="0" t="n">
        <f aca="false">IF(B805&gt;2006, 0, metadata!$H$3*denatran!D805)</f>
        <v>0</v>
      </c>
      <c r="E805" s="0" t="n">
        <f aca="false">IF(B805&lt;2003, 0, metadata!$H$4*denatran!D805)</f>
        <v>1306706.01530414</v>
      </c>
      <c r="F805" s="0" t="n">
        <f aca="false">IF(B805&lt;2003, 0, metadata!$H$5*denatran!D805)</f>
        <v>1544096.62769281</v>
      </c>
      <c r="G805" s="0" t="n">
        <f aca="false">IF(B805&lt;2003, 0, metadata!$H$6*(denatran!H805 + denatran!I805 + denatran!X805))</f>
        <v>191309.890727047</v>
      </c>
      <c r="H805" s="0" t="n">
        <f aca="false">IF(B805&gt;2006, 0, metadata!$H$7*(denatran!H805 + denatran!I805 + denatran!X805))</f>
        <v>0</v>
      </c>
      <c r="I805" s="0" t="n">
        <f aca="false">IF(B805&lt;2003, 0, metadata!$H$8*(denatran!H805 + denatran!I805 + denatran!X805))</f>
        <v>167218.433393339</v>
      </c>
      <c r="J805" s="0" t="n">
        <f aca="false">IF(B805&lt;2003, 0, metadata!$H$9*(denatran!H805 + denatran!I805 + denatran!X805))</f>
        <v>197597.176462552</v>
      </c>
      <c r="K805" s="0" t="n">
        <f aca="false">metadata!$H$10*(denatran!H805 + denatran!I805 + denatran!X805)</f>
        <v>162676.161977014</v>
      </c>
      <c r="L805" s="5" t="n">
        <f aca="false">metadata!$H$11*(denatran!G805 + denatran!F805)</f>
        <v>20234.8378823293</v>
      </c>
      <c r="M805" s="0" t="n">
        <f aca="false">metadata!$H$12*(denatran!G805 + denatran!F805)</f>
        <v>66952.8623162395</v>
      </c>
      <c r="N805" s="0" t="n">
        <f aca="false">metadata!$H$13*(denatran!G805 + denatran!F805)</f>
        <v>38174.0236657447</v>
      </c>
      <c r="O805" s="0" t="n">
        <f aca="false">metadata!$H$14*(denatran!G805 + denatran!F805)</f>
        <v>70416.763963297</v>
      </c>
      <c r="P805" s="0" t="n">
        <f aca="false">metadata!$H$15*(denatran!G805 + denatran!F805)</f>
        <v>78194.5121723895</v>
      </c>
      <c r="Q805" s="0" t="n">
        <f aca="false">metadata!$H$16*(denatran!L805 + denatran!O805)</f>
        <v>34997.3462466272</v>
      </c>
      <c r="R805" s="0" t="n">
        <f aca="false">metadata!$H$17*(denatran!L805 + denatran!O805)</f>
        <v>8466.31693347463</v>
      </c>
      <c r="S805" s="0" t="n">
        <f aca="false">metadata!$H$18*(denatran!L805 + denatran!O805)</f>
        <v>15847.3368198981</v>
      </c>
      <c r="T805" s="0" t="n">
        <f aca="false">metadata!$H$19*(denatran!M805 + denatran!N805)</f>
        <v>727329.411585061</v>
      </c>
      <c r="U805" s="0" t="n">
        <f aca="false">metadata!$H$20*(denatran!M805 + denatran!N805)</f>
        <v>103904.201655009</v>
      </c>
      <c r="V805" s="0" t="n">
        <f aca="false">metadata!$H$21*(denatran!M805 + denatran!N805)</f>
        <v>34634.7338850029</v>
      </c>
      <c r="W805" s="0" t="n">
        <f aca="false">IF(B805&lt;2010, 0, metadata!$H$22*(denatran!M805 + denatran!N805))</f>
        <v>125746.329115598</v>
      </c>
      <c r="X805" s="0" t="n">
        <f aca="false">IF(B805&lt;2010, 0, metadata!$H$23*(denatran!M805 + denatran!N805))</f>
        <v>19695.2081747321</v>
      </c>
      <c r="Y805" s="0" t="n">
        <f aca="false">IF(B805&lt;2010, 0, metadata!$H$24*(denatran!M805 + denatran!N805))</f>
        <v>6060.06405376374</v>
      </c>
      <c r="Z805" s="0" t="n">
        <f aca="false">IF(B805&lt;2010, 0, metadata!$H$25*(denatran!M805 + denatran!N805))</f>
        <v>148590.792770593</v>
      </c>
      <c r="AA805" s="0" t="n">
        <f aca="false">IF(B805&lt;2010, 0, metadata!$H$26*(denatran!M805 + denatran!N805))</f>
        <v>23273.2566990085</v>
      </c>
      <c r="AB805" s="0" t="n">
        <f aca="false">IF(B805&lt;2010, 0, metadata!$H$27*(denatran!M805 + denatran!N805))</f>
        <v>7161.00206123338</v>
      </c>
    </row>
    <row r="806" customFormat="false" ht="12.8" hidden="false" customHeight="false" outlineLevel="0" collapsed="false">
      <c r="A806" s="0" t="str">
        <f aca="false">denatran!A806</f>
        <v>RIO GRANDE DO SUL</v>
      </c>
      <c r="B806" s="0" t="n">
        <f aca="false">denatran!B806</f>
        <v>2014</v>
      </c>
      <c r="C806" s="0" t="n">
        <f aca="false">metadata!$H$2*denatran!$D806</f>
        <v>995194.235897768</v>
      </c>
      <c r="D806" s="0" t="n">
        <f aca="false">IF(B806&gt;2006, 0, metadata!$H$3*denatran!D806)</f>
        <v>0</v>
      </c>
      <c r="E806" s="0" t="n">
        <f aca="false">IF(B806&lt;2003, 0, metadata!$H$4*denatran!D806)</f>
        <v>1260573.0616502</v>
      </c>
      <c r="F806" s="0" t="n">
        <f aca="false">IF(B806&lt;2003, 0, metadata!$H$5*denatran!D806)</f>
        <v>1489582.65337244</v>
      </c>
      <c r="G806" s="0" t="n">
        <f aca="false">IF(B806&lt;2003, 0, metadata!$H$6*(denatran!H806 + denatran!I806 + denatran!X806))</f>
        <v>178948.281543272</v>
      </c>
      <c r="H806" s="0" t="n">
        <f aca="false">IF(B806&gt;2006, 0, metadata!$H$7*(denatran!H806 + denatran!I806 + denatran!X806))</f>
        <v>0</v>
      </c>
      <c r="I806" s="0" t="n">
        <f aca="false">IF(B806&lt;2003, 0, metadata!$H$8*(denatran!H806 + denatran!I806 + denatran!X806))</f>
        <v>156413.508911516</v>
      </c>
      <c r="J806" s="0" t="n">
        <f aca="false">IF(B806&lt;2003, 0, metadata!$H$9*(denatran!H806 + denatran!I806 + denatran!X806))</f>
        <v>184829.310347712</v>
      </c>
      <c r="K806" s="0" t="n">
        <f aca="false">metadata!$H$10*(denatran!H806 + denatran!I806 + denatran!X806)</f>
        <v>152164.739226031</v>
      </c>
      <c r="L806" s="5" t="n">
        <f aca="false">metadata!$H$11*(denatran!G806 + denatran!F806)</f>
        <v>19809.1996963918</v>
      </c>
      <c r="M806" s="0" t="n">
        <f aca="false">metadata!$H$12*(denatran!G806 + denatran!F806)</f>
        <v>65544.5142471652</v>
      </c>
      <c r="N806" s="0" t="n">
        <f aca="false">metadata!$H$13*(denatran!G806 + denatran!F806)</f>
        <v>37371.0361509689</v>
      </c>
      <c r="O806" s="0" t="n">
        <f aca="false">metadata!$H$14*(denatran!G806 + denatran!F806)</f>
        <v>68935.5530019231</v>
      </c>
      <c r="P806" s="0" t="n">
        <f aca="false">metadata!$H$15*(denatran!G806 + denatran!F806)</f>
        <v>76549.696903551</v>
      </c>
      <c r="Q806" s="0" t="n">
        <f aca="false">metadata!$H$16*(denatran!L806 + denatran!O806)</f>
        <v>34091.0063799107</v>
      </c>
      <c r="R806" s="0" t="n">
        <f aca="false">metadata!$H$17*(denatran!L806 + denatran!O806)</f>
        <v>8247.06143601519</v>
      </c>
      <c r="S806" s="0" t="n">
        <f aca="false">metadata!$H$18*(denatran!L806 + denatran!O806)</f>
        <v>15436.932184074</v>
      </c>
      <c r="T806" s="0" t="n">
        <f aca="false">metadata!$H$19*(denatran!M806 + denatran!N806)</f>
        <v>707503.462153132</v>
      </c>
      <c r="U806" s="0" t="n">
        <f aca="false">metadata!$H$20*(denatran!M806 + denatran!N806)</f>
        <v>101071.923164733</v>
      </c>
      <c r="V806" s="0" t="n">
        <f aca="false">metadata!$H$21*(denatran!M806 + denatran!N806)</f>
        <v>33690.641054911</v>
      </c>
      <c r="W806" s="0" t="n">
        <f aca="false">IF(B806&lt;2010, 0, metadata!$H$22*(denatran!M806 + denatran!N806))</f>
        <v>122318.665772707</v>
      </c>
      <c r="X806" s="0" t="n">
        <f aca="false">IF(B806&lt;2010, 0, metadata!$H$23*(denatran!M806 + denatran!N806))</f>
        <v>19158.3452415083</v>
      </c>
      <c r="Y806" s="0" t="n">
        <f aca="false">IF(B806&lt;2010, 0, metadata!$H$24*(denatran!M806 + denatran!N806))</f>
        <v>5894.87545892563</v>
      </c>
      <c r="Z806" s="0" t="n">
        <f aca="false">IF(B806&lt;2010, 0, metadata!$H$25*(denatran!M806 + denatran!N806))</f>
        <v>144540.42233789</v>
      </c>
      <c r="AA806" s="0" t="n">
        <f aca="false">IF(B806&lt;2010, 0, metadata!$H$26*(denatran!M806 + denatran!N806))</f>
        <v>22638.8613300308</v>
      </c>
      <c r="AB806" s="0" t="n">
        <f aca="false">IF(B806&lt;2010, 0, metadata!$H$27*(denatran!M806 + denatran!N806))</f>
        <v>6965.80348616332</v>
      </c>
    </row>
    <row r="807" customFormat="false" ht="12.8" hidden="false" customHeight="false" outlineLevel="0" collapsed="false">
      <c r="A807" s="0" t="str">
        <f aca="false">denatran!A807</f>
        <v>RIO GRANDE DO SUL</v>
      </c>
      <c r="B807" s="0" t="n">
        <f aca="false">denatran!B807</f>
        <v>2013</v>
      </c>
      <c r="C807" s="0" t="n">
        <f aca="false">metadata!$H$2*denatran!$D807</f>
        <v>943420.199492556</v>
      </c>
      <c r="D807" s="0" t="n">
        <f aca="false">IF(B807&gt;2006, 0, metadata!$H$3*denatran!D807)</f>
        <v>0</v>
      </c>
      <c r="E807" s="0" t="n">
        <f aca="false">IF(B807&lt;2003, 0, metadata!$H$4*denatran!D807)</f>
        <v>1194992.9434872</v>
      </c>
      <c r="F807" s="0" t="n">
        <f aca="false">IF(B807&lt;2003, 0, metadata!$H$5*denatran!D807)</f>
        <v>1412088.52836406</v>
      </c>
      <c r="G807" s="0" t="n">
        <f aca="false">IF(B807&lt;2003, 0, metadata!$H$6*(denatran!H807 + denatran!I807 + denatran!X807))</f>
        <v>161802.094190633</v>
      </c>
      <c r="H807" s="0" t="n">
        <f aca="false">IF(B807&gt;2006, 0, metadata!$H$7*(denatran!H807 + denatran!I807 + denatran!X807))</f>
        <v>0</v>
      </c>
      <c r="I807" s="0" t="n">
        <f aca="false">IF(B807&lt;2003, 0, metadata!$H$8*(denatran!H807 + denatran!I807 + denatran!X807))</f>
        <v>141426.523257609</v>
      </c>
      <c r="J807" s="0" t="n">
        <f aca="false">IF(B807&lt;2003, 0, metadata!$H$9*(denatran!H807 + denatran!I807 + denatran!X807))</f>
        <v>167119.62374916</v>
      </c>
      <c r="K807" s="0" t="n">
        <f aca="false">metadata!$H$10*(denatran!H807 + denatran!I807 + denatran!X807)</f>
        <v>137584.855559454</v>
      </c>
      <c r="L807" s="5" t="n">
        <f aca="false">metadata!$H$11*(denatran!G807 + denatran!F807)</f>
        <v>19011.5435436718</v>
      </c>
      <c r="M807" s="0" t="n">
        <f aca="false">metadata!$H$12*(denatran!G807 + denatran!F807)</f>
        <v>62905.2362416121</v>
      </c>
      <c r="N807" s="0" t="n">
        <f aca="false">metadata!$H$13*(denatran!G807 + denatran!F807)</f>
        <v>35866.2183200511</v>
      </c>
      <c r="O807" s="0" t="n">
        <f aca="false">metadata!$H$14*(denatran!G807 + denatran!F807)</f>
        <v>66159.7281914359</v>
      </c>
      <c r="P807" s="0" t="n">
        <f aca="false">metadata!$H$15*(denatran!G807 + denatran!F807)</f>
        <v>73467.2737032291</v>
      </c>
      <c r="Q807" s="0" t="n">
        <f aca="false">metadata!$H$16*(denatran!L807 + denatran!O807)</f>
        <v>32661.2788427662</v>
      </c>
      <c r="R807" s="0" t="n">
        <f aca="false">metadata!$H$17*(denatran!L807 + denatran!O807)</f>
        <v>7901.1915985515</v>
      </c>
      <c r="S807" s="0" t="n">
        <f aca="false">metadata!$H$18*(denatran!L807 + denatran!O807)</f>
        <v>14789.5295586822</v>
      </c>
      <c r="T807" s="0" t="n">
        <f aca="false">metadata!$H$19*(denatran!M807 + denatran!N807)</f>
        <v>682862.066092653</v>
      </c>
      <c r="U807" s="0" t="n">
        <f aca="false">metadata!$H$20*(denatran!M807 + denatran!N807)</f>
        <v>97551.7237275218</v>
      </c>
      <c r="V807" s="0" t="n">
        <f aca="false">metadata!$H$21*(denatran!M807 + denatran!N807)</f>
        <v>32517.2412425073</v>
      </c>
      <c r="W807" s="0" t="n">
        <f aca="false">IF(B807&lt;2010, 0, metadata!$H$22*(denatran!M807 + denatran!N807))</f>
        <v>118058.47080529</v>
      </c>
      <c r="X807" s="0" t="n">
        <f aca="false">IF(B807&lt;2010, 0, metadata!$H$23*(denatran!M807 + denatran!N807))</f>
        <v>18491.0857887804</v>
      </c>
      <c r="Y807" s="0" t="n">
        <f aca="false">IF(B807&lt;2010, 0, metadata!$H$24*(denatran!M807 + denatran!N807))</f>
        <v>5689.56485808627</v>
      </c>
      <c r="Z807" s="0" t="n">
        <f aca="false">IF(B807&lt;2010, 0, metadata!$H$25*(denatran!M807 + denatran!N807))</f>
        <v>139506.273412685</v>
      </c>
      <c r="AA807" s="0" t="n">
        <f aca="false">IF(B807&lt;2010, 0, metadata!$H$26*(denatran!M807 + denatran!N807))</f>
        <v>21850.380173071</v>
      </c>
      <c r="AB807" s="0" t="n">
        <f aca="false">IF(B807&lt;2010, 0, metadata!$H$27*(denatran!M807 + denatran!N807))</f>
        <v>6723.19389940646</v>
      </c>
    </row>
    <row r="808" customFormat="false" ht="12.8" hidden="false" customHeight="false" outlineLevel="0" collapsed="false">
      <c r="A808" s="0" t="str">
        <f aca="false">denatran!A808</f>
        <v>RIO GRANDE DO SUL</v>
      </c>
      <c r="B808" s="0" t="n">
        <f aca="false">denatran!B808</f>
        <v>2012</v>
      </c>
      <c r="C808" s="0" t="n">
        <f aca="false">metadata!$H$2*denatran!$D808</f>
        <v>883657.726883024</v>
      </c>
      <c r="D808" s="0" t="n">
        <f aca="false">IF(B808&gt;2006, 0, metadata!$H$3*denatran!D808)</f>
        <v>0</v>
      </c>
      <c r="E808" s="0" t="n">
        <f aca="false">IF(B808&lt;2003, 0, metadata!$H$4*denatran!D808)</f>
        <v>1119294.19006624</v>
      </c>
      <c r="F808" s="0" t="n">
        <f aca="false">IF(B808&lt;2003, 0, metadata!$H$5*denatran!D808)</f>
        <v>1322637.50532684</v>
      </c>
      <c r="G808" s="0" t="n">
        <f aca="false">IF(B808&lt;2003, 0, metadata!$H$6*(denatran!H808 + denatran!I808 + denatran!X808))</f>
        <v>145425.412004345</v>
      </c>
      <c r="H808" s="0" t="n">
        <f aca="false">IF(B808&gt;2006, 0, metadata!$H$7*(denatran!H808 + denatran!I808 + denatran!X808))</f>
        <v>0</v>
      </c>
      <c r="I808" s="0" t="n">
        <f aca="false">IF(B808&lt;2003, 0, metadata!$H$8*(denatran!H808 + denatran!I808 + denatran!X808))</f>
        <v>127112.139777672</v>
      </c>
      <c r="J808" s="0" t="n">
        <f aca="false">IF(B808&lt;2003, 0, metadata!$H$9*(denatran!H808 + denatran!I808 + denatran!X808))</f>
        <v>150204.73164642</v>
      </c>
      <c r="K808" s="0" t="n">
        <f aca="false">metadata!$H$10*(denatran!H808 + denatran!I808 + denatran!X808)</f>
        <v>123659.303702944</v>
      </c>
      <c r="L808" s="5" t="n">
        <f aca="false">metadata!$H$11*(denatran!G808 + denatran!F808)</f>
        <v>18030.1310476215</v>
      </c>
      <c r="M808" s="0" t="n">
        <f aca="false">metadata!$H$12*(denatran!G808 + denatran!F808)</f>
        <v>59657.9467844095</v>
      </c>
      <c r="N808" s="0" t="n">
        <f aca="false">metadata!$H$13*(denatran!G808 + denatran!F808)</f>
        <v>34014.7350480848</v>
      </c>
      <c r="O808" s="0" t="n">
        <f aca="false">metadata!$H$14*(denatran!G808 + denatran!F808)</f>
        <v>62744.4355912735</v>
      </c>
      <c r="P808" s="0" t="n">
        <f aca="false">metadata!$H$15*(denatran!G808 + denatran!F808)</f>
        <v>69674.7515286107</v>
      </c>
      <c r="Q808" s="0" t="n">
        <f aca="false">metadata!$H$16*(denatran!L808 + denatran!O808)</f>
        <v>30946.5499022207</v>
      </c>
      <c r="R808" s="0" t="n">
        <f aca="false">metadata!$H$17*(denatran!L808 + denatran!O808)</f>
        <v>7486.37618473826</v>
      </c>
      <c r="S808" s="0" t="n">
        <f aca="false">metadata!$H$18*(denatran!L808 + denatran!O808)</f>
        <v>14013.073913041</v>
      </c>
      <c r="T808" s="0" t="n">
        <f aca="false">metadata!$H$19*(denatran!M808 + denatran!N808)</f>
        <v>654061.184382313</v>
      </c>
      <c r="U808" s="0" t="n">
        <f aca="false">metadata!$H$20*(denatran!M808 + denatran!N808)</f>
        <v>93437.3120546161</v>
      </c>
      <c r="V808" s="0" t="n">
        <f aca="false">metadata!$H$21*(denatran!M808 + denatran!N808)</f>
        <v>31145.770684872</v>
      </c>
      <c r="W808" s="0" t="n">
        <f aca="false">IF(B808&lt;2010, 0, metadata!$H$22*(denatran!M808 + denatran!N808))</f>
        <v>113079.151816285</v>
      </c>
      <c r="X808" s="0" t="n">
        <f aca="false">IF(B808&lt;2010, 0, metadata!$H$23*(denatran!M808 + denatran!N808))</f>
        <v>17711.192453153</v>
      </c>
      <c r="Y808" s="0" t="n">
        <f aca="false">IF(B808&lt;2010, 0, metadata!$H$24*(denatran!M808 + denatran!N808))</f>
        <v>5449.59767789323</v>
      </c>
      <c r="Z808" s="0" t="n">
        <f aca="false">IF(B808&lt;2010, 0, metadata!$H$25*(denatran!M808 + denatran!N808))</f>
        <v>133622.356472622</v>
      </c>
      <c r="AA808" s="0" t="n">
        <f aca="false">IF(B808&lt;2010, 0, metadata!$H$26*(denatran!M808 + denatran!N808))</f>
        <v>20928.8028210129</v>
      </c>
      <c r="AB808" s="0" t="n">
        <f aca="false">IF(B808&lt;2010, 0, metadata!$H$27*(denatran!M808 + denatran!N808))</f>
        <v>6439.63163723475</v>
      </c>
    </row>
    <row r="809" customFormat="false" ht="12.8" hidden="false" customHeight="false" outlineLevel="0" collapsed="false">
      <c r="A809" s="0" t="str">
        <f aca="false">denatran!A809</f>
        <v>RIO GRANDE DO SUL</v>
      </c>
      <c r="B809" s="0" t="n">
        <f aca="false">denatran!B809</f>
        <v>2011</v>
      </c>
      <c r="C809" s="0" t="n">
        <f aca="false">metadata!$H$2*denatran!$D809</f>
        <v>824197.112566424</v>
      </c>
      <c r="D809" s="0" t="n">
        <f aca="false">IF(B809&gt;2006, 0, metadata!$H$3*denatran!D809)</f>
        <v>0</v>
      </c>
      <c r="E809" s="0" t="n">
        <f aca="false">IF(B809&lt;2003, 0, metadata!$H$4*denatran!D809)</f>
        <v>1043977.78857095</v>
      </c>
      <c r="F809" s="0" t="n">
        <f aca="false">IF(B809&lt;2003, 0, metadata!$H$5*denatran!D809)</f>
        <v>1233638.29647895</v>
      </c>
      <c r="G809" s="0" t="n">
        <f aca="false">IF(B809&lt;2003, 0, metadata!$H$6*(denatran!H809 + denatran!I809 + denatran!X809))</f>
        <v>131076.682837763</v>
      </c>
      <c r="H809" s="0" t="n">
        <f aca="false">IF(B809&gt;2006, 0, metadata!$H$7*(denatran!H809 + denatran!I809 + denatran!X809))</f>
        <v>0</v>
      </c>
      <c r="I809" s="0" t="n">
        <f aca="false">IF(B809&lt;2003, 0, metadata!$H$8*(denatran!H809 + denatran!I809 + denatran!X809))</f>
        <v>114570.331284119</v>
      </c>
      <c r="J809" s="0" t="n">
        <f aca="false">IF(B809&lt;2003, 0, metadata!$H$9*(denatran!H809 + denatran!I809 + denatran!X809))</f>
        <v>135384.440032811</v>
      </c>
      <c r="K809" s="0" t="n">
        <f aca="false">metadata!$H$10*(denatran!H809 + denatran!I809 + denatran!X809)</f>
        <v>111458.177137054</v>
      </c>
      <c r="L809" s="5" t="n">
        <f aca="false">metadata!$H$11*(denatran!G809 + denatran!F809)</f>
        <v>17273.3917012539</v>
      </c>
      <c r="M809" s="0" t="n">
        <f aca="false">metadata!$H$12*(denatran!G809 + denatran!F809)</f>
        <v>57154.0539654375</v>
      </c>
      <c r="N809" s="0" t="n">
        <f aca="false">metadata!$H$13*(denatran!G809 + denatran!F809)</f>
        <v>32587.1087984937</v>
      </c>
      <c r="O809" s="0" t="n">
        <f aca="false">metadata!$H$14*(denatran!G809 + denatran!F809)</f>
        <v>60111.0003127317</v>
      </c>
      <c r="P809" s="0" t="n">
        <f aca="false">metadata!$H$15*(denatran!G809 + denatran!F809)</f>
        <v>66750.4452220831</v>
      </c>
      <c r="Q809" s="0" t="n">
        <f aca="false">metadata!$H$16*(denatran!L809 + denatran!O809)</f>
        <v>29348.0637701016</v>
      </c>
      <c r="R809" s="0" t="n">
        <f aca="false">metadata!$H$17*(denatran!L809 + denatran!O809)</f>
        <v>7099.6814304299</v>
      </c>
      <c r="S809" s="0" t="n">
        <f aca="false">metadata!$H$18*(denatran!L809 + denatran!O809)</f>
        <v>13289.2547994684</v>
      </c>
      <c r="T809" s="0" t="n">
        <f aca="false">metadata!$H$19*(denatran!M809 + denatran!N809)</f>
        <v>620012.61484245</v>
      </c>
      <c r="U809" s="0" t="n">
        <f aca="false">metadata!$H$20*(denatran!M809 + denatran!N809)</f>
        <v>88573.2306917785</v>
      </c>
      <c r="V809" s="0" t="n">
        <f aca="false">metadata!$H$21*(denatran!M809 + denatran!N809)</f>
        <v>29524.4102305928</v>
      </c>
      <c r="W809" s="0" t="n">
        <f aca="false">IF(B809&lt;2010, 0, metadata!$H$22*(denatran!M809 + denatran!N809))</f>
        <v>107192.572003784</v>
      </c>
      <c r="X809" s="0" t="n">
        <f aca="false">IF(B809&lt;2010, 0, metadata!$H$23*(denatran!M809 + denatran!N809))</f>
        <v>16789.1980246889</v>
      </c>
      <c r="Y809" s="0" t="n">
        <f aca="false">IF(B809&lt;2010, 0, metadata!$H$24*(denatran!M809 + denatran!N809))</f>
        <v>5165.90708451968</v>
      </c>
      <c r="Z809" s="0" t="n">
        <f aca="false">IF(B809&lt;2010, 0, metadata!$H$25*(denatran!M809 + denatran!N809))</f>
        <v>126666.355711416</v>
      </c>
      <c r="AA809" s="0" t="n">
        <f aca="false">IF(B809&lt;2010, 0, metadata!$H$26*(denatran!M809 + denatran!N809))</f>
        <v>19839.3087258844</v>
      </c>
      <c r="AB809" s="0" t="n">
        <f aca="false">IF(B809&lt;2010, 0, metadata!$H$27*(denatran!M809 + denatran!N809))</f>
        <v>6104.40268488749</v>
      </c>
    </row>
    <row r="810" customFormat="false" ht="12.8" hidden="false" customHeight="false" outlineLevel="0" collapsed="false">
      <c r="A810" s="0" t="str">
        <f aca="false">denatran!A810</f>
        <v>RIO GRANDE DO SUL</v>
      </c>
      <c r="B810" s="0" t="n">
        <f aca="false">denatran!B810</f>
        <v>2010</v>
      </c>
      <c r="C810" s="0" t="n">
        <f aca="false">metadata!$H$2*denatran!$D810</f>
        <v>772551.737072954</v>
      </c>
      <c r="D810" s="0" t="n">
        <f aca="false">IF(B810&gt;2006, 0, metadata!$H$3*denatran!D810)</f>
        <v>0</v>
      </c>
      <c r="E810" s="0" t="n">
        <f aca="false">IF(B810&lt;2003, 0, metadata!$H$4*denatran!D810)</f>
        <v>978560.640081191</v>
      </c>
      <c r="F810" s="0" t="n">
        <f aca="false">IF(B810&lt;2003, 0, metadata!$H$5*denatran!D810)</f>
        <v>1156336.7480103</v>
      </c>
      <c r="G810" s="0" t="n">
        <f aca="false">IF(B810&lt;2003, 0, metadata!$H$6*(denatran!H810 + denatran!I810 + denatran!X810))</f>
        <v>117888.665674926</v>
      </c>
      <c r="H810" s="0" t="n">
        <f aca="false">IF(B810&gt;2006, 0, metadata!$H$7*(denatran!H810 + denatran!I810 + denatran!X810))</f>
        <v>0</v>
      </c>
      <c r="I810" s="0" t="n">
        <f aca="false">IF(B810&lt;2003, 0, metadata!$H$8*(denatran!H810 + denatran!I810 + denatran!X810))</f>
        <v>103043.067528161</v>
      </c>
      <c r="J810" s="0" t="n">
        <f aca="false">IF(B810&lt;2003, 0, metadata!$H$9*(denatran!H810 + denatran!I810 + denatran!X810))</f>
        <v>121763.006532364</v>
      </c>
      <c r="K810" s="0" t="n">
        <f aca="false">metadata!$H$10*(denatran!H810 + denatran!I810 + denatran!X810)</f>
        <v>100244.036519525</v>
      </c>
      <c r="L810" s="5" t="n">
        <f aca="false">metadata!$H$11*(denatran!G810 + denatran!F810)</f>
        <v>16354.6838416536</v>
      </c>
      <c r="M810" s="0" t="n">
        <f aca="false">metadata!$H$12*(denatran!G810 + denatran!F810)</f>
        <v>54114.2410847825</v>
      </c>
      <c r="N810" s="0" t="n">
        <f aca="false">metadata!$H$13*(denatran!G810 + denatran!F810)</f>
        <v>30853.9209282357</v>
      </c>
      <c r="O810" s="0" t="n">
        <f aca="false">metadata!$H$14*(denatran!G810 + denatran!F810)</f>
        <v>56913.9183851715</v>
      </c>
      <c r="P810" s="0" t="n">
        <f aca="false">metadata!$H$15*(denatran!G810 + denatran!F810)</f>
        <v>63200.2357601567</v>
      </c>
      <c r="Q810" s="0" t="n">
        <f aca="false">metadata!$H$16*(denatran!L810 + denatran!O810)</f>
        <v>27412.6505130509</v>
      </c>
      <c r="R810" s="0" t="n">
        <f aca="false">metadata!$H$17*(denatran!L810 + denatran!O810)</f>
        <v>6631.47958689672</v>
      </c>
      <c r="S810" s="0" t="n">
        <f aca="false">metadata!$H$18*(denatran!L810 + denatran!O810)</f>
        <v>12412.8699000524</v>
      </c>
      <c r="T810" s="0" t="n">
        <f aca="false">metadata!$H$19*(denatran!M810 + denatran!N810)</f>
        <v>581181.427119679</v>
      </c>
      <c r="U810" s="0" t="n">
        <f aca="false">metadata!$H$20*(denatran!M810 + denatran!N810)</f>
        <v>83025.9181599541</v>
      </c>
      <c r="V810" s="0" t="n">
        <f aca="false">metadata!$H$21*(denatran!M810 + denatran!N810)</f>
        <v>27675.306053318</v>
      </c>
      <c r="W810" s="0" t="n">
        <f aca="false">IF(B810&lt;2010, 0, metadata!$H$22*(denatran!M810 + denatran!N810))</f>
        <v>100479.136202121</v>
      </c>
      <c r="X810" s="0" t="n">
        <f aca="false">IF(B810&lt;2010, 0, metadata!$H$23*(denatran!M810 + denatran!N810))</f>
        <v>15737.6960316575</v>
      </c>
      <c r="Y810" s="0" t="n">
        <f aca="false">IF(B810&lt;2010, 0, metadata!$H$24*(denatran!M810 + denatran!N810))</f>
        <v>4842.36800974077</v>
      </c>
      <c r="Z810" s="0" t="n">
        <f aca="false">IF(B810&lt;2010, 0, metadata!$H$25*(denatran!M810 + denatran!N810))</f>
        <v>118733.28319153</v>
      </c>
      <c r="AA810" s="0" t="n">
        <f aca="false">IF(B810&lt;2010, 0, metadata!$H$26*(denatran!M810 + denatran!N810))</f>
        <v>18596.7792950589</v>
      </c>
      <c r="AB810" s="0" t="n">
        <f aca="false">IF(B810&lt;2010, 0, metadata!$H$27*(denatran!M810 + denatran!N810))</f>
        <v>5722.08593694118</v>
      </c>
    </row>
    <row r="811" customFormat="false" ht="12.8" hidden="false" customHeight="false" outlineLevel="0" collapsed="false">
      <c r="A811" s="0" t="str">
        <f aca="false">denatran!A811</f>
        <v>RIO GRANDE DO SUL</v>
      </c>
      <c r="B811" s="0" t="n">
        <f aca="false">denatran!B811</f>
        <v>2009</v>
      </c>
      <c r="C811" s="0" t="n">
        <f aca="false">metadata!$H$2*denatran!$D811</f>
        <v>725597.275914252</v>
      </c>
      <c r="D811" s="0" t="n">
        <f aca="false">IF(B811&gt;2006, 0, metadata!$H$3*denatran!D811)</f>
        <v>0</v>
      </c>
      <c r="E811" s="0" t="n">
        <f aca="false">IF(B811&lt;2003, 0, metadata!$H$4*denatran!D811)</f>
        <v>919085.286701993</v>
      </c>
      <c r="F811" s="0" t="n">
        <f aca="false">IF(B811&lt;2003, 0, metadata!$H$5*denatran!D811)</f>
        <v>1086056.44662033</v>
      </c>
      <c r="G811" s="0" t="n">
        <f aca="false">IF(B811&lt;2003, 0, metadata!$H$6*(denatran!H811 + denatran!I811 + denatran!X811))</f>
        <v>106712.004878088</v>
      </c>
      <c r="H811" s="0" t="n">
        <f aca="false">IF(B811&gt;2006, 0, metadata!$H$7*(denatran!H811 + denatran!I811 + denatran!X811))</f>
        <v>0</v>
      </c>
      <c r="I811" s="0" t="n">
        <f aca="false">IF(B811&lt;2003, 0, metadata!$H$8*(denatran!H811 + denatran!I811 + denatran!X811))</f>
        <v>93273.8721043733</v>
      </c>
      <c r="J811" s="0" t="n">
        <f aca="false">IF(B811&lt;2003, 0, metadata!$H$9*(denatran!H811 + denatran!I811 + denatran!X811))</f>
        <v>110219.031428191</v>
      </c>
      <c r="K811" s="0" t="n">
        <f aca="false">metadata!$H$10*(denatran!H811 + denatran!I811 + denatran!X811)</f>
        <v>90740.208592809</v>
      </c>
      <c r="L811" s="5" t="n">
        <f aca="false">metadata!$H$11*(denatran!G811 + denatran!F811)</f>
        <v>15483.8353512164</v>
      </c>
      <c r="M811" s="0" t="n">
        <f aca="false">metadata!$H$12*(denatran!G811 + denatran!F811)</f>
        <v>51232.7848844607</v>
      </c>
      <c r="N811" s="0" t="n">
        <f aca="false">metadata!$H$13*(denatran!G811 + denatran!F811)</f>
        <v>29211.0221278328</v>
      </c>
      <c r="O811" s="0" t="n">
        <f aca="false">metadata!$H$14*(denatran!G811 + denatran!F811)</f>
        <v>53883.3859462405</v>
      </c>
      <c r="P811" s="0" t="n">
        <f aca="false">metadata!$H$15*(denatran!G811 + denatran!F811)</f>
        <v>59834.9716902496</v>
      </c>
      <c r="Q811" s="0" t="n">
        <f aca="false">metadata!$H$16*(denatran!L811 + denatran!O811)</f>
        <v>26001.2149914455</v>
      </c>
      <c r="R811" s="0" t="n">
        <f aca="false">metadata!$H$17*(denatran!L811 + denatran!O811)</f>
        <v>6290.03482783227</v>
      </c>
      <c r="S811" s="0" t="n">
        <f aca="false">metadata!$H$18*(denatran!L811 + denatran!O811)</f>
        <v>11773.7501807221</v>
      </c>
      <c r="T811" s="0" t="n">
        <f aca="false">metadata!$H$19*(denatran!M811 + denatran!N811)</f>
        <v>543656.689946682</v>
      </c>
      <c r="U811" s="0" t="n">
        <f aca="false">metadata!$H$20*(denatran!M811 + denatran!N811)</f>
        <v>77665.2414209545</v>
      </c>
      <c r="V811" s="0" t="n">
        <f aca="false">metadata!$H$21*(denatran!M811 + denatran!N811)</f>
        <v>25888.4138069848</v>
      </c>
      <c r="W811" s="0" t="n">
        <f aca="false">IF(B811&lt;2010, 0, metadata!$H$22*(denatran!M811 + denatran!N811))</f>
        <v>0</v>
      </c>
      <c r="X811" s="0" t="n">
        <f aca="false">IF(B811&lt;2010, 0, metadata!$H$23*(denatran!M811 + denatran!N811))</f>
        <v>0</v>
      </c>
      <c r="Y811" s="0" t="n">
        <f aca="false">IF(B811&lt;2010, 0, metadata!$H$24*(denatran!M811 + denatran!N811))</f>
        <v>0</v>
      </c>
      <c r="Z811" s="0" t="n">
        <f aca="false">IF(B811&lt;2010, 0, metadata!$H$25*(denatran!M811 + denatran!N811))</f>
        <v>0</v>
      </c>
      <c r="AA811" s="0" t="n">
        <f aca="false">IF(B811&lt;2010, 0, metadata!$H$26*(denatran!M811 + denatran!N811))</f>
        <v>0</v>
      </c>
      <c r="AB811" s="0" t="n">
        <f aca="false">IF(B811&lt;2010, 0, metadata!$H$27*(denatran!M811 + denatran!N811))</f>
        <v>0</v>
      </c>
    </row>
    <row r="812" customFormat="false" ht="12.8" hidden="false" customHeight="false" outlineLevel="0" collapsed="false">
      <c r="A812" s="0" t="str">
        <f aca="false">denatran!A812</f>
        <v>RIO GRANDE DO SUL</v>
      </c>
      <c r="B812" s="0" t="n">
        <f aca="false">denatran!B812</f>
        <v>2008</v>
      </c>
      <c r="C812" s="0" t="n">
        <f aca="false">metadata!$H$2*denatran!$D812</f>
        <v>680043.23929489</v>
      </c>
      <c r="D812" s="0" t="n">
        <f aca="false">IF(B812&gt;2006, 0, metadata!$H$3*denatran!D812)</f>
        <v>0</v>
      </c>
      <c r="E812" s="0" t="n">
        <f aca="false">IF(B812&lt;2003, 0, metadata!$H$4*denatran!D812)</f>
        <v>861383.795535305</v>
      </c>
      <c r="F812" s="0" t="n">
        <f aca="false">IF(B812&lt;2003, 0, metadata!$H$5*denatran!D812)</f>
        <v>1017872.2667973</v>
      </c>
      <c r="G812" s="0" t="n">
        <f aca="false">IF(B812&lt;2003, 0, metadata!$H$6*(denatran!H812 + denatran!I812 + denatran!X812))</f>
        <v>97957.4017667754</v>
      </c>
      <c r="H812" s="0" t="n">
        <f aca="false">IF(B812&gt;2006, 0, metadata!$H$7*(denatran!H812 + denatran!I812 + denatran!X812))</f>
        <v>0</v>
      </c>
      <c r="I812" s="0" t="n">
        <f aca="false">IF(B812&lt;2003, 0, metadata!$H$8*(denatran!H812 + denatran!I812 + denatran!X812))</f>
        <v>85621.727138472</v>
      </c>
      <c r="J812" s="0" t="n">
        <f aca="false">IF(B812&lt;2003, 0, metadata!$H$9*(denatran!H812 + denatran!I812 + denatran!X812))</f>
        <v>101176.713494333</v>
      </c>
      <c r="K812" s="0" t="n">
        <f aca="false">metadata!$H$10*(denatran!H812 + denatran!I812 + denatran!X812)</f>
        <v>83295.9241997336</v>
      </c>
      <c r="L812" s="5" t="n">
        <f aca="false">metadata!$H$11*(denatran!G812 + denatran!F812)</f>
        <v>14866.9074027284</v>
      </c>
      <c r="M812" s="0" t="n">
        <f aca="false">metadata!$H$12*(denatran!G812 + denatran!F812)</f>
        <v>49191.4988492399</v>
      </c>
      <c r="N812" s="0" t="n">
        <f aca="false">metadata!$H$13*(denatran!G812 + denatran!F812)</f>
        <v>28047.1570036053</v>
      </c>
      <c r="O812" s="0" t="n">
        <f aca="false">metadata!$H$14*(denatran!G812 + denatran!F812)</f>
        <v>51736.4910719813</v>
      </c>
      <c r="P812" s="0" t="n">
        <f aca="false">metadata!$H$15*(denatran!G812 + denatran!F812)</f>
        <v>57450.9456724451</v>
      </c>
      <c r="Q812" s="0" t="n">
        <f aca="false">metadata!$H$16*(denatran!L812 + denatran!O812)</f>
        <v>24961.5204307982</v>
      </c>
      <c r="R812" s="0" t="n">
        <f aca="false">metadata!$H$17*(denatran!L812 + denatran!O812)</f>
        <v>6038.51908139767</v>
      </c>
      <c r="S812" s="0" t="n">
        <f aca="false">metadata!$H$18*(denatran!L812 + denatran!O812)</f>
        <v>11302.9604878041</v>
      </c>
      <c r="T812" s="0" t="n">
        <f aca="false">metadata!$H$19*(denatran!M812 + denatran!N812)</f>
        <v>503415.702863779</v>
      </c>
      <c r="U812" s="0" t="n">
        <f aca="false">metadata!$H$20*(denatran!M812 + denatran!N812)</f>
        <v>71916.5289805398</v>
      </c>
      <c r="V812" s="0" t="n">
        <f aca="false">metadata!$H$21*(denatran!M812 + denatran!N812)</f>
        <v>23972.1763268466</v>
      </c>
      <c r="W812" s="0" t="n">
        <f aca="false">IF(B812&lt;2010, 0, metadata!$H$22*(denatran!M812 + denatran!N812))</f>
        <v>0</v>
      </c>
      <c r="X812" s="0" t="n">
        <f aca="false">IF(B812&lt;2010, 0, metadata!$H$23*(denatran!M812 + denatran!N812))</f>
        <v>0</v>
      </c>
      <c r="Y812" s="0" t="n">
        <f aca="false">IF(B812&lt;2010, 0, metadata!$H$24*(denatran!M812 + denatran!N812))</f>
        <v>0</v>
      </c>
      <c r="Z812" s="0" t="n">
        <f aca="false">IF(B812&lt;2010, 0, metadata!$H$25*(denatran!M812 + denatran!N812))</f>
        <v>0</v>
      </c>
      <c r="AA812" s="0" t="n">
        <f aca="false">IF(B812&lt;2010, 0, metadata!$H$26*(denatran!M812 + denatran!N812))</f>
        <v>0</v>
      </c>
      <c r="AB812" s="0" t="n">
        <f aca="false">IF(B812&lt;2010, 0, metadata!$H$27*(denatran!M812 + denatran!N812))</f>
        <v>0</v>
      </c>
    </row>
    <row r="813" customFormat="false" ht="12.8" hidden="false" customHeight="false" outlineLevel="0" collapsed="false">
      <c r="A813" s="0" t="str">
        <f aca="false">denatran!A813</f>
        <v>RIO GRANDE DO SUL</v>
      </c>
      <c r="B813" s="0" t="n">
        <f aca="false">denatran!B813</f>
        <v>2007</v>
      </c>
      <c r="C813" s="0" t="n">
        <f aca="false">metadata!$H$2*denatran!$D813</f>
        <v>639555.94230512</v>
      </c>
      <c r="D813" s="0" t="n">
        <f aca="false">IF(B813&gt;2006, 0, metadata!$H$3*denatran!D813)</f>
        <v>0</v>
      </c>
      <c r="E813" s="0" t="n">
        <f aca="false">IF(B813&lt;2003, 0, metadata!$H$4*denatran!D813)</f>
        <v>810100.142472047</v>
      </c>
      <c r="F813" s="0" t="n">
        <f aca="false">IF(B813&lt;2003, 0, metadata!$H$5*denatran!D813)</f>
        <v>957271.860261091</v>
      </c>
      <c r="G813" s="0" t="n">
        <f aca="false">IF(B813&lt;2003, 0, metadata!$H$6*(denatran!H813 + denatran!I813 + denatran!X813))</f>
        <v>90442.8057824777</v>
      </c>
      <c r="H813" s="0" t="n">
        <f aca="false">IF(B813&gt;2006, 0, metadata!$H$7*(denatran!H813 + denatran!I813 + denatran!X813))</f>
        <v>0</v>
      </c>
      <c r="I813" s="0" t="n">
        <f aca="false">IF(B813&lt;2003, 0, metadata!$H$8*(denatran!H813 + denatran!I813 + denatran!X813))</f>
        <v>79053.4364803011</v>
      </c>
      <c r="J813" s="0" t="n">
        <f aca="false">IF(B813&lt;2003, 0, metadata!$H$9*(denatran!H813 + denatran!I813 + denatran!X813))</f>
        <v>93415.1547839548</v>
      </c>
      <c r="K813" s="0" t="n">
        <f aca="false">metadata!$H$10*(denatran!H813 + denatran!I813 + denatran!X813)</f>
        <v>76906.0526207592</v>
      </c>
      <c r="L813" s="5" t="n">
        <f aca="false">metadata!$H$11*(denatran!G813 + denatran!F813)</f>
        <v>14262.682867043</v>
      </c>
      <c r="M813" s="0" t="n">
        <f aca="false">metadata!$H$12*(denatran!G813 + denatran!F813)</f>
        <v>47192.2457600334</v>
      </c>
      <c r="N813" s="0" t="n">
        <f aca="false">metadata!$H$13*(denatran!G813 + denatran!F813)</f>
        <v>26907.2574966851</v>
      </c>
      <c r="O813" s="0" t="n">
        <f aca="false">metadata!$H$14*(denatran!G813 + denatran!F813)</f>
        <v>49633.8037780373</v>
      </c>
      <c r="P813" s="0" t="n">
        <f aca="false">metadata!$H$15*(denatran!G813 + denatran!F813)</f>
        <v>55116.0100982012</v>
      </c>
      <c r="Q813" s="0" t="n">
        <f aca="false">metadata!$H$16*(denatran!L813 + denatran!O813)</f>
        <v>24927.2966597893</v>
      </c>
      <c r="R813" s="0" t="n">
        <f aca="false">metadata!$H$17*(denatran!L813 + denatran!O813)</f>
        <v>6030.23990245715</v>
      </c>
      <c r="S813" s="0" t="n">
        <f aca="false">metadata!$H$18*(denatran!L813 + denatran!O813)</f>
        <v>11287.4634377535</v>
      </c>
      <c r="T813" s="0" t="n">
        <f aca="false">metadata!$H$19*(denatran!M813 + denatran!N813)</f>
        <v>449477.958737415</v>
      </c>
      <c r="U813" s="0" t="n">
        <f aca="false">metadata!$H$20*(denatran!M813 + denatran!N813)</f>
        <v>64211.1369624878</v>
      </c>
      <c r="V813" s="0" t="n">
        <f aca="false">metadata!$H$21*(denatran!M813 + denatran!N813)</f>
        <v>21403.7123208293</v>
      </c>
      <c r="W813" s="0" t="n">
        <f aca="false">IF(B813&lt;2010, 0, metadata!$H$22*(denatran!M813 + denatran!N813))</f>
        <v>0</v>
      </c>
      <c r="X813" s="0" t="n">
        <f aca="false">IF(B813&lt;2010, 0, metadata!$H$23*(denatran!M813 + denatran!N813))</f>
        <v>0</v>
      </c>
      <c r="Y813" s="0" t="n">
        <f aca="false">IF(B813&lt;2010, 0, metadata!$H$24*(denatran!M813 + denatran!N813))</f>
        <v>0</v>
      </c>
      <c r="Z813" s="0" t="n">
        <f aca="false">IF(B813&lt;2010, 0, metadata!$H$25*(denatran!M813 + denatran!N813))</f>
        <v>0</v>
      </c>
      <c r="AA813" s="0" t="n">
        <f aca="false">IF(B813&lt;2010, 0, metadata!$H$26*(denatran!M813 + denatran!N813))</f>
        <v>0</v>
      </c>
      <c r="AB813" s="0" t="n">
        <f aca="false">IF(B813&lt;2010, 0, metadata!$H$27*(denatran!M813 + denatran!N813))</f>
        <v>0</v>
      </c>
    </row>
    <row r="814" customFormat="false" ht="12.8" hidden="false" customHeight="false" outlineLevel="0" collapsed="false">
      <c r="A814" s="0" t="str">
        <f aca="false">denatran!A814</f>
        <v>RIO GRANDE DO SUL</v>
      </c>
      <c r="B814" s="0" t="n">
        <f aca="false">denatran!B814</f>
        <v>2006</v>
      </c>
      <c r="C814" s="0" t="n">
        <f aca="false">metadata!$H$2*denatran!$D814</f>
        <v>607969.68847259</v>
      </c>
      <c r="D814" s="0" t="n">
        <f aca="false">IF(B814&gt;2006, 0, metadata!$H$3*denatran!D814)</f>
        <v>46274.9040741627</v>
      </c>
      <c r="E814" s="0" t="n">
        <f aca="false">IF(B814&lt;2003, 0, metadata!$H$4*denatran!D814)</f>
        <v>770091.087693093</v>
      </c>
      <c r="F814" s="0" t="n">
        <f aca="false">IF(B814&lt;2003, 0, metadata!$H$5*denatran!D814)</f>
        <v>909994.319760154</v>
      </c>
      <c r="G814" s="0" t="n">
        <f aca="false">IF(B814&lt;2003, 0, metadata!$H$6*(denatran!H814 + denatran!I814 + denatran!X814))</f>
        <v>84848.9431661558</v>
      </c>
      <c r="H814" s="0" t="n">
        <f aca="false">IF(B814&gt;2006, 0, metadata!$H$7*(denatran!H814 + denatran!I814 + denatran!X814))</f>
        <v>3282.16595845983</v>
      </c>
      <c r="I814" s="0" t="n">
        <f aca="false">IF(B814&lt;2003, 0, metadata!$H$8*(denatran!H814 + denatran!I814 + denatran!X814))</f>
        <v>74164.0032170023</v>
      </c>
      <c r="J814" s="0" t="n">
        <f aca="false">IF(B814&lt;2003, 0, metadata!$H$9*(denatran!H814 + denatran!I814 + denatran!X814))</f>
        <v>87637.4532009162</v>
      </c>
      <c r="K814" s="0" t="n">
        <f aca="false">metadata!$H$10*(denatran!H814 + denatran!I814 + denatran!X814)</f>
        <v>72149.4344574659</v>
      </c>
      <c r="L814" s="5" t="n">
        <f aca="false">metadata!$H$11*(denatran!G814 + denatran!F814)</f>
        <v>13788.3728843793</v>
      </c>
      <c r="M814" s="0" t="n">
        <f aca="false">metadata!$H$12*(denatran!G814 + denatran!F814)</f>
        <v>45622.8528571018</v>
      </c>
      <c r="N814" s="0" t="n">
        <f aca="false">metadata!$H$13*(denatran!G814 + denatran!F814)</f>
        <v>26012.4482272264</v>
      </c>
      <c r="O814" s="0" t="n">
        <f aca="false">metadata!$H$14*(denatran!G814 + denatran!F814)</f>
        <v>47983.2160990605</v>
      </c>
      <c r="P814" s="0" t="n">
        <f aca="false">metadata!$H$15*(denatran!G814 + denatran!F814)</f>
        <v>53283.109932232</v>
      </c>
      <c r="Q814" s="0" t="n">
        <f aca="false">metadata!$H$16*(denatran!L814 + denatran!O814)</f>
        <v>23880.5213189332</v>
      </c>
      <c r="R814" s="0" t="n">
        <f aca="false">metadata!$H$17*(denatran!L814 + denatran!O814)</f>
        <v>5777.01122244865</v>
      </c>
      <c r="S814" s="0" t="n">
        <f aca="false">metadata!$H$18*(denatran!L814 + denatran!O814)</f>
        <v>10813.4674586181</v>
      </c>
      <c r="T814" s="0" t="n">
        <f aca="false">metadata!$H$19*(denatran!M814 + denatran!N814)</f>
        <v>395399.17388162</v>
      </c>
      <c r="U814" s="0" t="n">
        <f aca="false">metadata!$H$20*(denatran!M814 + denatran!N814)</f>
        <v>56485.5962688028</v>
      </c>
      <c r="V814" s="0" t="n">
        <f aca="false">metadata!$H$21*(denatran!M814 + denatran!N814)</f>
        <v>18828.5320896009</v>
      </c>
      <c r="W814" s="0" t="n">
        <f aca="false">IF(B814&lt;2010, 0, metadata!$H$22*(denatran!M814 + denatran!N814))</f>
        <v>0</v>
      </c>
      <c r="X814" s="0" t="n">
        <f aca="false">IF(B814&lt;2010, 0, metadata!$H$23*(denatran!M814 + denatran!N814))</f>
        <v>0</v>
      </c>
      <c r="Y814" s="0" t="n">
        <f aca="false">IF(B814&lt;2010, 0, metadata!$H$24*(denatran!M814 + denatran!N814))</f>
        <v>0</v>
      </c>
      <c r="Z814" s="0" t="n">
        <f aca="false">IF(B814&lt;2010, 0, metadata!$H$25*(denatran!M814 + denatran!N814))</f>
        <v>0</v>
      </c>
      <c r="AA814" s="0" t="n">
        <f aca="false">IF(B814&lt;2010, 0, metadata!$H$26*(denatran!M814 + denatran!N814))</f>
        <v>0</v>
      </c>
      <c r="AB814" s="0" t="n">
        <f aca="false">IF(B814&lt;2010, 0, metadata!$H$27*(denatran!M814 + denatran!N814))</f>
        <v>0</v>
      </c>
    </row>
    <row r="815" customFormat="false" ht="12.8" hidden="false" customHeight="false" outlineLevel="0" collapsed="false">
      <c r="A815" s="0" t="str">
        <f aca="false">denatran!A815</f>
        <v>RIO GRANDE DO SUL</v>
      </c>
      <c r="B815" s="0" t="n">
        <f aca="false">denatran!B815</f>
        <v>2005</v>
      </c>
      <c r="C815" s="0" t="n">
        <f aca="false">metadata!$H$2*denatran!$D815</f>
        <v>584571.112944547</v>
      </c>
      <c r="D815" s="0" t="n">
        <f aca="false">IF(B815&gt;2006, 0, metadata!$H$3*denatran!D815)</f>
        <v>44493.9487756304</v>
      </c>
      <c r="E815" s="0" t="n">
        <f aca="false">IF(B815&lt;2003, 0, metadata!$H$4*denatran!D815)</f>
        <v>740453.040236929</v>
      </c>
      <c r="F815" s="0" t="n">
        <f aca="false">IF(B815&lt;2003, 0, metadata!$H$5*denatran!D815)</f>
        <v>874971.898042894</v>
      </c>
      <c r="G815" s="0" t="n">
        <f aca="false">IF(B815&lt;2003, 0, metadata!$H$6*(denatran!H815 + denatran!I815 + denatran!X815))</f>
        <v>80808.0531467643</v>
      </c>
      <c r="H815" s="0" t="n">
        <f aca="false">IF(B815&gt;2006, 0, metadata!$H$7*(denatran!H815 + denatran!I815 + denatran!X815))</f>
        <v>3125.85438675817</v>
      </c>
      <c r="I815" s="0" t="n">
        <f aca="false">IF(B815&lt;2003, 0, metadata!$H$8*(denatran!H815 + denatran!I815 + denatran!X815))</f>
        <v>70631.9783123333</v>
      </c>
      <c r="J815" s="0" t="n">
        <f aca="false">IF(B815&lt;2003, 0, metadata!$H$9*(denatran!H815 + denatran!I815 + denatran!X815))</f>
        <v>83463.7617352371</v>
      </c>
      <c r="K815" s="0" t="n">
        <f aca="false">metadata!$H$10*(denatran!H815 + denatran!I815 + denatran!X815)</f>
        <v>68713.3524189072</v>
      </c>
      <c r="L815" s="5" t="n">
        <f aca="false">metadata!$H$11*(denatran!G815 + denatran!F815)</f>
        <v>13406.3842156879</v>
      </c>
      <c r="M815" s="0" t="n">
        <f aca="false">metadata!$H$12*(denatran!G815 + denatran!F815)</f>
        <v>44358.9319455536</v>
      </c>
      <c r="N815" s="0" t="n">
        <f aca="false">metadata!$H$13*(denatran!G815 + denatran!F815)</f>
        <v>25291.8076881979</v>
      </c>
      <c r="O815" s="0" t="n">
        <f aca="false">metadata!$H$14*(denatran!G815 + denatran!F815)</f>
        <v>46653.9044398161</v>
      </c>
      <c r="P815" s="0" t="n">
        <f aca="false">metadata!$H$15*(denatran!G815 + denatran!F815)</f>
        <v>51806.9717107445</v>
      </c>
      <c r="Q815" s="0" t="n">
        <f aca="false">metadata!$H$16*(denatran!L815 + denatran!O815)</f>
        <v>22693.9005689549</v>
      </c>
      <c r="R815" s="0" t="n">
        <f aca="false">metadata!$H$17*(denatran!L815 + denatran!O815)</f>
        <v>5489.95210435559</v>
      </c>
      <c r="S815" s="0" t="n">
        <f aca="false">metadata!$H$18*(denatran!L815 + denatran!O815)</f>
        <v>10276.1473266895</v>
      </c>
      <c r="T815" s="0" t="n">
        <f aca="false">metadata!$H$19*(denatran!M815 + denatran!N815)</f>
        <v>347762.667516262</v>
      </c>
      <c r="U815" s="0" t="n">
        <f aca="false">metadata!$H$20*(denatran!M815 + denatran!N815)</f>
        <v>49680.3810737517</v>
      </c>
      <c r="V815" s="0" t="n">
        <f aca="false">metadata!$H$21*(denatran!M815 + denatran!N815)</f>
        <v>16560.1270245839</v>
      </c>
      <c r="W815" s="0" t="n">
        <f aca="false">IF(B815&lt;2010, 0, metadata!$H$22*(denatran!M815 + denatran!N815))</f>
        <v>0</v>
      </c>
      <c r="X815" s="0" t="n">
        <f aca="false">IF(B815&lt;2010, 0, metadata!$H$23*(denatran!M815 + denatran!N815))</f>
        <v>0</v>
      </c>
      <c r="Y815" s="0" t="n">
        <f aca="false">IF(B815&lt;2010, 0, metadata!$H$24*(denatran!M815 + denatran!N815))</f>
        <v>0</v>
      </c>
      <c r="Z815" s="0" t="n">
        <f aca="false">IF(B815&lt;2010, 0, metadata!$H$25*(denatran!M815 + denatran!N815))</f>
        <v>0</v>
      </c>
      <c r="AA815" s="0" t="n">
        <f aca="false">IF(B815&lt;2010, 0, metadata!$H$26*(denatran!M815 + denatran!N815))</f>
        <v>0</v>
      </c>
      <c r="AB815" s="0" t="n">
        <f aca="false">IF(B815&lt;2010, 0, metadata!$H$27*(denatran!M815 + denatran!N815))</f>
        <v>0</v>
      </c>
    </row>
    <row r="816" customFormat="false" ht="12.8" hidden="false" customHeight="false" outlineLevel="0" collapsed="false">
      <c r="A816" s="0" t="str">
        <f aca="false">denatran!A816</f>
        <v>RIO GRANDE DO SUL</v>
      </c>
      <c r="B816" s="0" t="n">
        <f aca="false">denatran!B816</f>
        <v>2004</v>
      </c>
      <c r="C816" s="0" t="n">
        <f aca="false">metadata!$H$2*denatran!$D816</f>
        <v>560036.987669149</v>
      </c>
      <c r="D816" s="0" t="n">
        <f aca="false">IF(B816&gt;2006, 0, metadata!$H$3*denatran!D816)</f>
        <v>42626.5624318889</v>
      </c>
      <c r="E816" s="0" t="n">
        <f aca="false">IF(B816&lt;2003, 0, metadata!$H$4*denatran!D816)</f>
        <v>709376.636960319</v>
      </c>
      <c r="F816" s="0" t="n">
        <f aca="false">IF(B816&lt;2003, 0, metadata!$H$5*denatran!D816)</f>
        <v>838249.812938643</v>
      </c>
      <c r="G816" s="0" t="n">
        <f aca="false">IF(B816&lt;2003, 0, metadata!$H$6*(denatran!H816 + denatran!I816 + denatran!X816))</f>
        <v>76856.2054917091</v>
      </c>
      <c r="H816" s="0" t="n">
        <f aca="false">IF(B816&gt;2006, 0, metadata!$H$7*(denatran!H816 + denatran!I816 + denatran!X816))</f>
        <v>2972.987192867</v>
      </c>
      <c r="I816" s="0" t="n">
        <f aca="false">IF(B816&lt;2003, 0, metadata!$H$8*(denatran!H816 + denatran!I816 + denatran!X816))</f>
        <v>67177.7827588461</v>
      </c>
      <c r="J816" s="0" t="n">
        <f aca="false">IF(B816&lt;2003, 0, metadata!$H$9*(denatran!H816 + denatran!I816 + denatran!X816))</f>
        <v>79382.0389582208</v>
      </c>
      <c r="K816" s="0" t="n">
        <f aca="false">metadata!$H$10*(denatran!H816 + denatran!I816 + denatran!X816)</f>
        <v>65352.985598357</v>
      </c>
      <c r="L816" s="5" t="n">
        <f aca="false">metadata!$H$11*(denatran!G816 + denatran!F816)</f>
        <v>13014.7202732921</v>
      </c>
      <c r="M816" s="0" t="n">
        <f aca="false">metadata!$H$12*(denatran!G816 + denatran!F816)</f>
        <v>43062.9975693084</v>
      </c>
      <c r="N816" s="0" t="n">
        <f aca="false">metadata!$H$13*(denatran!G816 + denatran!F816)</f>
        <v>24552.9142662204</v>
      </c>
      <c r="O816" s="0" t="n">
        <f aca="false">metadata!$H$14*(denatran!G816 + denatran!F816)</f>
        <v>45290.9230537037</v>
      </c>
      <c r="P816" s="0" t="n">
        <f aca="false">metadata!$H$15*(denatran!G816 + denatran!F816)</f>
        <v>50293.4448374753</v>
      </c>
      <c r="Q816" s="0" t="n">
        <f aca="false">metadata!$H$16*(denatran!L816 + denatran!O816)</f>
        <v>21686.0695192467</v>
      </c>
      <c r="R816" s="0" t="n">
        <f aca="false">metadata!$H$17*(denatran!L816 + denatran!O816)</f>
        <v>5246.14455900355</v>
      </c>
      <c r="S816" s="0" t="n">
        <f aca="false">metadata!$H$18*(denatran!L816 + denatran!O816)</f>
        <v>9819.78592174969</v>
      </c>
      <c r="T816" s="0" t="n">
        <f aca="false">metadata!$H$19*(denatran!M816 + denatran!N816)</f>
        <v>307817.744378328</v>
      </c>
      <c r="U816" s="0" t="n">
        <f aca="false">metadata!$H$20*(denatran!M816 + denatran!N816)</f>
        <v>43973.9634826183</v>
      </c>
      <c r="V816" s="0" t="n">
        <f aca="false">metadata!$H$21*(denatran!M816 + denatran!N816)</f>
        <v>14657.9878275394</v>
      </c>
      <c r="W816" s="0" t="n">
        <f aca="false">IF(B816&lt;2010, 0, metadata!$H$22*(denatran!M816 + denatran!N816))</f>
        <v>0</v>
      </c>
      <c r="X816" s="0" t="n">
        <f aca="false">IF(B816&lt;2010, 0, metadata!$H$23*(denatran!M816 + denatran!N816))</f>
        <v>0</v>
      </c>
      <c r="Y816" s="0" t="n">
        <f aca="false">IF(B816&lt;2010, 0, metadata!$H$24*(denatran!M816 + denatran!N816))</f>
        <v>0</v>
      </c>
      <c r="Z816" s="0" t="n">
        <f aca="false">IF(B816&lt;2010, 0, metadata!$H$25*(denatran!M816 + denatran!N816))</f>
        <v>0</v>
      </c>
      <c r="AA816" s="0" t="n">
        <f aca="false">IF(B816&lt;2010, 0, metadata!$H$26*(denatran!M816 + denatran!N816))</f>
        <v>0</v>
      </c>
      <c r="AB816" s="0" t="n">
        <f aca="false">IF(B816&lt;2010, 0, metadata!$H$27*(denatran!M816 + denatran!N816))</f>
        <v>0</v>
      </c>
    </row>
    <row r="817" customFormat="false" ht="12.8" hidden="false" customHeight="false" outlineLevel="0" collapsed="false">
      <c r="A817" s="0" t="str">
        <f aca="false">denatran!A817</f>
        <v>RIO GRANDE DO SUL</v>
      </c>
      <c r="B817" s="0" t="n">
        <f aca="false">denatran!B817</f>
        <v>2003</v>
      </c>
      <c r="C817" s="0" t="n">
        <f aca="false">metadata!$H$2*denatran!$D817</f>
        <v>532825.986177398</v>
      </c>
      <c r="D817" s="0" t="n">
        <f aca="false">IF(B817&gt;2006, 0, metadata!$H$3*denatran!D817)</f>
        <v>40555.4287756105</v>
      </c>
      <c r="E817" s="0" t="n">
        <f aca="false">IF(B817&lt;2003, 0, metadata!$H$4*denatran!D817)</f>
        <v>674909.540765694</v>
      </c>
      <c r="F817" s="0" t="n">
        <f aca="false">IF(B817&lt;2003, 0, metadata!$H$5*denatran!D817)</f>
        <v>797521.044281297</v>
      </c>
      <c r="G817" s="0" t="n">
        <f aca="false">IF(B817&lt;2003, 0, metadata!$H$6*(denatran!H817 + denatran!I817 + denatran!X817))</f>
        <v>72299.5020126416</v>
      </c>
      <c r="H817" s="0" t="n">
        <f aca="false">IF(B817&gt;2006, 0, metadata!$H$7*(denatran!H817 + denatran!I817 + denatran!X817))</f>
        <v>2796.72268698502</v>
      </c>
      <c r="I817" s="0" t="n">
        <f aca="false">IF(B817&lt;2003, 0, metadata!$H$8*(denatran!H817 + denatran!I817 + denatran!X817))</f>
        <v>63194.9002517688</v>
      </c>
      <c r="J817" s="0" t="n">
        <f aca="false">IF(B817&lt;2003, 0, metadata!$H$9*(denatran!H817 + denatran!I817 + denatran!X817))</f>
        <v>74675.582130406</v>
      </c>
      <c r="K817" s="0" t="n">
        <f aca="false">metadata!$H$10*(denatran!H817 + denatran!I817 + denatran!X817)</f>
        <v>61478.2929181986</v>
      </c>
      <c r="L817" s="5" t="n">
        <f aca="false">metadata!$H$11*(denatran!G817 + denatran!F817)</f>
        <v>12401.0420350559</v>
      </c>
      <c r="M817" s="0" t="n">
        <f aca="false">metadata!$H$12*(denatran!G817 + denatran!F817)</f>
        <v>41032.4641481843</v>
      </c>
      <c r="N817" s="0" t="n">
        <f aca="false">metadata!$H$13*(denatran!G817 + denatran!F817)</f>
        <v>23395.1798813041</v>
      </c>
      <c r="O817" s="0" t="n">
        <f aca="false">metadata!$H$14*(denatran!G817 + denatran!F817)</f>
        <v>43155.3370953391</v>
      </c>
      <c r="P817" s="0" t="n">
        <f aca="false">metadata!$H$15*(denatran!G817 + denatran!F817)</f>
        <v>47921.9768401165</v>
      </c>
      <c r="Q817" s="0" t="n">
        <f aca="false">metadata!$H$16*(denatran!L817 + denatran!O817)</f>
        <v>20498.858704251</v>
      </c>
      <c r="R817" s="0" t="n">
        <f aca="false">metadata!$H$17*(denatran!L817 + denatran!O817)</f>
        <v>4958.942696446</v>
      </c>
      <c r="S817" s="0" t="n">
        <f aca="false">metadata!$H$18*(denatran!L817 + denatran!O817)</f>
        <v>9282.19859930301</v>
      </c>
      <c r="T817" s="0" t="n">
        <f aca="false">metadata!$H$19*(denatran!M817 + denatran!N817)</f>
        <v>268292.903757795</v>
      </c>
      <c r="U817" s="0" t="n">
        <f aca="false">metadata!$H$20*(denatran!M817 + denatran!N817)</f>
        <v>38327.557679685</v>
      </c>
      <c r="V817" s="0" t="n">
        <f aca="false">metadata!$H$21*(denatran!M817 + denatran!N817)</f>
        <v>12775.852559895</v>
      </c>
      <c r="W817" s="0" t="n">
        <f aca="false">IF(B817&lt;2010, 0, metadata!$H$22*(denatran!M817 + denatran!N817))</f>
        <v>0</v>
      </c>
      <c r="X817" s="0" t="n">
        <f aca="false">IF(B817&lt;2010, 0, metadata!$H$23*(denatran!M817 + denatran!N817))</f>
        <v>0</v>
      </c>
      <c r="Y817" s="0" t="n">
        <f aca="false">IF(B817&lt;2010, 0, metadata!$H$24*(denatran!M817 + denatran!N817))</f>
        <v>0</v>
      </c>
      <c r="Z817" s="0" t="n">
        <f aca="false">IF(B817&lt;2010, 0, metadata!$H$25*(denatran!M817 + denatran!N817))</f>
        <v>0</v>
      </c>
      <c r="AA817" s="0" t="n">
        <f aca="false">IF(B817&lt;2010, 0, metadata!$H$26*(denatran!M817 + denatran!N817))</f>
        <v>0</v>
      </c>
      <c r="AB817" s="0" t="n">
        <f aca="false">IF(B817&lt;2010, 0, metadata!$H$27*(denatran!M817 + denatran!N817))</f>
        <v>0</v>
      </c>
    </row>
    <row r="818" customFormat="false" ht="12.8" hidden="false" customHeight="false" outlineLevel="0" collapsed="false">
      <c r="A818" s="0" t="str">
        <f aca="false">denatran!A818</f>
        <v>RIO GRANDE DO SUL</v>
      </c>
      <c r="B818" s="0" t="n">
        <f aca="false">denatran!B818</f>
        <v>2002</v>
      </c>
      <c r="C818" s="0" t="n">
        <f aca="false">metadata!$H$2*denatran!$D818</f>
        <v>506598.954168561</v>
      </c>
      <c r="D818" s="0" t="n">
        <f aca="false">IF(B818&gt;2006, 0, metadata!$H$3*denatran!D818)</f>
        <v>38559.188809424</v>
      </c>
      <c r="E818" s="0" t="n">
        <f aca="false">IF(B818&lt;2003, 0, metadata!$H$4*denatran!D818)</f>
        <v>0</v>
      </c>
      <c r="F818" s="0" t="n">
        <f aca="false">IF(B818&lt;2003, 0, metadata!$H$5*denatran!D818)</f>
        <v>0</v>
      </c>
      <c r="G818" s="0" t="n">
        <f aca="false">IF(B818&lt;2003, 0, metadata!$H$6*(denatran!H818 + denatran!I818 + denatran!X818))</f>
        <v>0</v>
      </c>
      <c r="H818" s="0" t="n">
        <f aca="false">IF(B818&gt;2006, 0, metadata!$H$7*(denatran!H818 + denatran!I818 + denatran!X818))</f>
        <v>2634.76559662355</v>
      </c>
      <c r="I818" s="0" t="n">
        <f aca="false">IF(B818&lt;2003, 0, metadata!$H$8*(denatran!H818 + denatran!I818 + denatran!X818))</f>
        <v>0</v>
      </c>
      <c r="J818" s="0" t="n">
        <f aca="false">IF(B818&lt;2003, 0, metadata!$H$9*(denatran!H818 + denatran!I818 + denatran!X818))</f>
        <v>0</v>
      </c>
      <c r="K818" s="0" t="n">
        <f aca="false">metadata!$H$10*(denatran!H818 + denatran!I818 + denatran!X818)</f>
        <v>57918.1096051525</v>
      </c>
      <c r="L818" s="5" t="n">
        <f aca="false">metadata!$H$11*(denatran!G818 + denatran!F818)</f>
        <v>11956.7918722216</v>
      </c>
      <c r="M818" s="0" t="n">
        <f aca="false">metadata!$H$12*(denatran!G818 + denatran!F818)</f>
        <v>39562.5329256471</v>
      </c>
      <c r="N818" s="0" t="n">
        <f aca="false">metadata!$H$13*(denatran!G818 + denatran!F818)</f>
        <v>22557.0799504735</v>
      </c>
      <c r="O818" s="0" t="n">
        <f aca="false">metadata!$H$14*(denatran!G818 + denatran!F818)</f>
        <v>41609.3568883872</v>
      </c>
      <c r="P818" s="0" t="n">
        <f aca="false">metadata!$H$15*(denatran!G818 + denatran!F818)</f>
        <v>46205.2383632705</v>
      </c>
      <c r="Q818" s="0" t="n">
        <f aca="false">metadata!$H$16*(denatran!L818 + denatran!O818)</f>
        <v>19641.4942339782</v>
      </c>
      <c r="R818" s="0" t="n">
        <f aca="false">metadata!$H$17*(denatran!L818 + denatran!O818)</f>
        <v>4751.53498953938</v>
      </c>
      <c r="S818" s="0" t="n">
        <f aca="false">metadata!$H$18*(denatran!L818 + denatran!O818)</f>
        <v>8893.97077648242</v>
      </c>
      <c r="T818" s="0" t="n">
        <f aca="false">metadata!$H$19*(denatran!M818 + denatran!N818)</f>
        <v>231345.096120273</v>
      </c>
      <c r="U818" s="0" t="n">
        <f aca="false">metadata!$H$20*(denatran!M818 + denatran!N818)</f>
        <v>33049.2994457532</v>
      </c>
      <c r="V818" s="0" t="n">
        <f aca="false">metadata!$H$21*(denatran!M818 + denatran!N818)</f>
        <v>11016.4331485844</v>
      </c>
      <c r="W818" s="0" t="n">
        <f aca="false">IF(B818&lt;2010, 0, metadata!$H$22*(denatran!M818 + denatran!N818))</f>
        <v>0</v>
      </c>
      <c r="X818" s="0" t="n">
        <f aca="false">IF(B818&lt;2010, 0, metadata!$H$23*(denatran!M818 + denatran!N818))</f>
        <v>0</v>
      </c>
      <c r="Y818" s="0" t="n">
        <f aca="false">IF(B818&lt;2010, 0, metadata!$H$24*(denatran!M818 + denatran!N818))</f>
        <v>0</v>
      </c>
      <c r="Z818" s="0" t="n">
        <f aca="false">IF(B818&lt;2010, 0, metadata!$H$25*(denatran!M818 + denatran!N818))</f>
        <v>0</v>
      </c>
      <c r="AA818" s="0" t="n">
        <f aca="false">IF(B818&lt;2010, 0, metadata!$H$26*(denatran!M818 + denatran!N818))</f>
        <v>0</v>
      </c>
      <c r="AB818" s="0" t="n">
        <f aca="false">IF(B818&lt;2010, 0, metadata!$H$27*(denatran!M818 + denatran!N818))</f>
        <v>0</v>
      </c>
    </row>
    <row r="819" customFormat="false" ht="12.8" hidden="false" customHeight="false" outlineLevel="0" collapsed="false">
      <c r="A819" s="0" t="str">
        <f aca="false">denatran!A819</f>
        <v>RIO GRANDE DO SUL</v>
      </c>
      <c r="B819" s="0" t="n">
        <f aca="false">denatran!B819</f>
        <v>2001</v>
      </c>
      <c r="C819" s="0" t="n">
        <f aca="false">metadata!$H$2*denatran!$D819</f>
        <v>479945.830557276</v>
      </c>
      <c r="D819" s="0" t="n">
        <f aca="false">IF(B819&gt;2006, 0, metadata!$H$3*denatran!D819)</f>
        <v>36530.5173776498</v>
      </c>
      <c r="E819" s="0" t="n">
        <f aca="false">IF(B819&lt;2003, 0, metadata!$H$4*denatran!D819)</f>
        <v>0</v>
      </c>
      <c r="F819" s="0" t="n">
        <f aca="false">IF(B819&lt;2003, 0, metadata!$H$5*denatran!D819)</f>
        <v>0</v>
      </c>
      <c r="G819" s="0" t="n">
        <f aca="false">IF(B819&lt;2003, 0, metadata!$H$6*(denatran!H819 + denatran!I819 + denatran!X819))</f>
        <v>0</v>
      </c>
      <c r="H819" s="0" t="n">
        <f aca="false">IF(B819&gt;2006, 0, metadata!$H$7*(denatran!H819 + denatran!I819 + denatran!X819))</f>
        <v>2481.23602238421</v>
      </c>
      <c r="I819" s="0" t="n">
        <f aca="false">IF(B819&lt;2003, 0, metadata!$H$8*(denatran!H819 + denatran!I819 + denatran!X819))</f>
        <v>0</v>
      </c>
      <c r="J819" s="0" t="n">
        <f aca="false">IF(B819&lt;2003, 0, metadata!$H$9*(denatran!H819 + denatran!I819 + denatran!X819))</f>
        <v>0</v>
      </c>
      <c r="K819" s="0" t="n">
        <f aca="false">metadata!$H$10*(denatran!H819 + denatran!I819 + denatran!X819)</f>
        <v>54543.1821657545</v>
      </c>
      <c r="L819" s="5" t="n">
        <f aca="false">metadata!$H$11*(denatran!G819 + denatran!F819)</f>
        <v>11529.9719734652</v>
      </c>
      <c r="M819" s="0" t="n">
        <f aca="false">metadata!$H$12*(denatran!G819 + denatran!F819)</f>
        <v>38150.2748150831</v>
      </c>
      <c r="N819" s="0" t="n">
        <f aca="false">metadata!$H$13*(denatran!G819 + denatran!F819)</f>
        <v>21751.8630759482</v>
      </c>
      <c r="O819" s="0" t="n">
        <f aca="false">metadata!$H$14*(denatran!G819 + denatran!F819)</f>
        <v>40124.0335939608</v>
      </c>
      <c r="P819" s="0" t="n">
        <f aca="false">metadata!$H$15*(denatran!G819 + denatran!F819)</f>
        <v>44555.8565415427</v>
      </c>
      <c r="Q819" s="0" t="n">
        <f aca="false">metadata!$H$16*(denatran!L819 + denatran!O819)</f>
        <v>18403.5378274866</v>
      </c>
      <c r="R819" s="0" t="n">
        <f aca="false">metadata!$H$17*(denatran!L819 + denatran!O819)</f>
        <v>4452.05710303553</v>
      </c>
      <c r="S819" s="0" t="n">
        <f aca="false">metadata!$H$18*(denatran!L819 + denatran!O819)</f>
        <v>8333.40506947788</v>
      </c>
      <c r="T819" s="0" t="n">
        <f aca="false">metadata!$H$19*(denatran!M819 + denatran!N819)</f>
        <v>203365.533485197</v>
      </c>
      <c r="U819" s="0" t="n">
        <f aca="false">metadata!$H$20*(denatran!M819 + denatran!N819)</f>
        <v>29052.2190693139</v>
      </c>
      <c r="V819" s="0" t="n">
        <f aca="false">metadata!$H$21*(denatran!M819 + denatran!N819)</f>
        <v>9684.07302310464</v>
      </c>
      <c r="W819" s="0" t="n">
        <f aca="false">IF(B819&lt;2010, 0, metadata!$H$22*(denatran!M819 + denatran!N819))</f>
        <v>0</v>
      </c>
      <c r="X819" s="0" t="n">
        <f aca="false">IF(B819&lt;2010, 0, metadata!$H$23*(denatran!M819 + denatran!N819))</f>
        <v>0</v>
      </c>
      <c r="Y819" s="0" t="n">
        <f aca="false">IF(B819&lt;2010, 0, metadata!$H$24*(denatran!M819 + denatran!N819))</f>
        <v>0</v>
      </c>
      <c r="Z819" s="0" t="n">
        <f aca="false">IF(B819&lt;2010, 0, metadata!$H$25*(denatran!M819 + denatran!N819))</f>
        <v>0</v>
      </c>
      <c r="AA819" s="0" t="n">
        <f aca="false">IF(B819&lt;2010, 0, metadata!$H$26*(denatran!M819 + denatran!N819))</f>
        <v>0</v>
      </c>
      <c r="AB819" s="0" t="n">
        <f aca="false">IF(B819&lt;2010, 0, metadata!$H$27*(denatran!M819 + denatran!N819))</f>
        <v>0</v>
      </c>
    </row>
    <row r="820" customFormat="false" ht="12.8" hidden="false" customHeight="false" outlineLevel="0" collapsed="false">
      <c r="A820" s="0" t="str">
        <f aca="false">denatran!A820</f>
        <v>RIO GRANDE DO SUL</v>
      </c>
      <c r="B820" s="0" t="n">
        <f aca="false">denatran!B820</f>
        <v>2000</v>
      </c>
      <c r="C820" s="0" t="n">
        <f aca="false">metadata!$H$2*denatran!$D820</f>
        <v>3668.39866777038</v>
      </c>
      <c r="D820" s="0" t="n">
        <f aca="false">IF(B820&gt;2006, 0, metadata!$H$3*denatran!D820)</f>
        <v>279.215888021223</v>
      </c>
      <c r="E820" s="0" t="n">
        <f aca="false">IF(B820&lt;2003, 0, metadata!$H$4*denatran!D820)</f>
        <v>0</v>
      </c>
      <c r="F820" s="0" t="n">
        <f aca="false">IF(B820&lt;2003, 0, metadata!$H$5*denatran!D820)</f>
        <v>0</v>
      </c>
      <c r="G820" s="0" t="n">
        <f aca="false">IF(B820&lt;2003, 0, metadata!$H$6*(denatran!H820 + denatran!I820 + denatran!X820))</f>
        <v>0</v>
      </c>
      <c r="H820" s="0" t="n">
        <f aca="false">IF(B820&gt;2006, 0, metadata!$H$7*(denatran!H820 + denatran!I820 + denatran!X820))</f>
        <v>67.8379381196935</v>
      </c>
      <c r="I820" s="0" t="n">
        <f aca="false">IF(B820&lt;2003, 0, metadata!$H$8*(denatran!H820 + denatran!I820 + denatran!X820))</f>
        <v>0</v>
      </c>
      <c r="J820" s="0" t="n">
        <f aca="false">IF(B820&lt;2003, 0, metadata!$H$9*(denatran!H820 + denatran!I820 + denatran!X820))</f>
        <v>0</v>
      </c>
      <c r="K820" s="0" t="n">
        <f aca="false">metadata!$H$10*(denatran!H820 + denatran!I820 + denatran!X820)</f>
        <v>1491.23137953487</v>
      </c>
      <c r="L820" s="5" t="n">
        <f aca="false">metadata!$H$11*(denatran!G820 + denatran!F820)</f>
        <v>144.9075344108</v>
      </c>
      <c r="M820" s="0" t="n">
        <f aca="false">metadata!$H$12*(denatran!G820 + denatran!F820)</f>
        <v>479.468837675471</v>
      </c>
      <c r="N820" s="0" t="n">
        <f aca="false">metadata!$H$13*(denatran!G820 + denatran!F820)</f>
        <v>273.375239283401</v>
      </c>
      <c r="O820" s="0" t="n">
        <f aca="false">metadata!$H$14*(denatran!G820 + denatran!F820)</f>
        <v>504.27484057184</v>
      </c>
      <c r="P820" s="0" t="n">
        <f aca="false">metadata!$H$15*(denatran!G820 + denatran!F820)</f>
        <v>559.973548058488</v>
      </c>
      <c r="Q820" s="0" t="n">
        <f aca="false">metadata!$H$16*(denatran!L820 + denatran!O820)</f>
        <v>162.857944800612</v>
      </c>
      <c r="R820" s="0" t="n">
        <f aca="false">metadata!$H$17*(denatran!L820 + denatran!O820)</f>
        <v>39.3974721997437</v>
      </c>
      <c r="S820" s="0" t="n">
        <f aca="false">metadata!$H$18*(denatran!L820 + denatran!O820)</f>
        <v>73.744582999644</v>
      </c>
      <c r="T820" s="0" t="n">
        <f aca="false">metadata!$H$19*(denatran!M820 + denatran!N820)</f>
        <v>8265.47309200597</v>
      </c>
      <c r="U820" s="0" t="n">
        <f aca="false">metadata!$H$20*(denatran!M820 + denatran!N820)</f>
        <v>1180.78187028657</v>
      </c>
      <c r="V820" s="0" t="n">
        <f aca="false">metadata!$H$21*(denatran!M820 + denatran!N820)</f>
        <v>393.593956762189</v>
      </c>
      <c r="W820" s="0" t="n">
        <f aca="false">IF(B820&lt;2010, 0, metadata!$H$22*(denatran!M820 + denatran!N820))</f>
        <v>0</v>
      </c>
      <c r="X820" s="0" t="n">
        <f aca="false">IF(B820&lt;2010, 0, metadata!$H$23*(denatran!M820 + denatran!N820))</f>
        <v>0</v>
      </c>
      <c r="Y820" s="0" t="n">
        <f aca="false">IF(B820&lt;2010, 0, metadata!$H$24*(denatran!M820 + denatran!N820))</f>
        <v>0</v>
      </c>
      <c r="Z820" s="0" t="n">
        <f aca="false">IF(B820&lt;2010, 0, metadata!$H$25*(denatran!M820 + denatran!N820))</f>
        <v>0</v>
      </c>
      <c r="AA820" s="0" t="n">
        <f aca="false">IF(B820&lt;2010, 0, metadata!$H$26*(denatran!M820 + denatran!N820))</f>
        <v>0</v>
      </c>
      <c r="AB820" s="0" t="n">
        <f aca="false">IF(B820&lt;2010, 0, metadata!$H$27*(denatran!M820 + denatran!N820))</f>
        <v>0</v>
      </c>
    </row>
    <row r="821" customFormat="false" ht="12.8" hidden="false" customHeight="false" outlineLevel="0" collapsed="false">
      <c r="A821" s="0" t="str">
        <f aca="false">denatran!A821</f>
        <v>RIO GRANDE DO SUL</v>
      </c>
      <c r="B821" s="0" t="n">
        <f aca="false">denatran!B821</f>
        <v>1999</v>
      </c>
      <c r="C821" s="0" t="n">
        <f aca="false">metadata!$H$2*denatran!$D821</f>
        <v>426388.512243777</v>
      </c>
      <c r="D821" s="0" t="n">
        <f aca="false">IF(B821&gt;2006, 0, metadata!$H$3*denatran!D821)</f>
        <v>32454.064530711</v>
      </c>
      <c r="E821" s="0" t="n">
        <f aca="false">IF(B821&lt;2003, 0, metadata!$H$4*denatran!D821)</f>
        <v>0</v>
      </c>
      <c r="F821" s="0" t="n">
        <f aca="false">IF(B821&lt;2003, 0, metadata!$H$5*denatran!D821)</f>
        <v>0</v>
      </c>
      <c r="G821" s="0" t="n">
        <f aca="false">IF(B821&lt;2003, 0, metadata!$H$6*(denatran!H821 + denatran!I821 + denatran!X821))</f>
        <v>0</v>
      </c>
      <c r="H821" s="0" t="n">
        <f aca="false">IF(B821&gt;2006, 0, metadata!$H$7*(denatran!H821 + denatran!I821 + denatran!X821))</f>
        <v>2106.71598306094</v>
      </c>
      <c r="I821" s="0" t="n">
        <f aca="false">IF(B821&lt;2003, 0, metadata!$H$8*(denatran!H821 + denatran!I821 + denatran!X821))</f>
        <v>0</v>
      </c>
      <c r="J821" s="0" t="n">
        <f aca="false">IF(B821&lt;2003, 0, metadata!$H$9*(denatran!H821 + denatran!I821 + denatran!X821))</f>
        <v>0</v>
      </c>
      <c r="K821" s="0" t="n">
        <f aca="false">metadata!$H$10*(denatran!H821 + denatran!I821 + denatran!X821)</f>
        <v>46310.3842596909</v>
      </c>
      <c r="L821" s="5" t="n">
        <f aca="false">metadata!$H$11*(denatran!G821 + denatran!F821)</f>
        <v>10509.119812086</v>
      </c>
      <c r="M821" s="0" t="n">
        <f aca="false">metadata!$H$12*(denatran!G821 + denatran!F821)</f>
        <v>34772.4877231615</v>
      </c>
      <c r="N821" s="0" t="n">
        <f aca="false">metadata!$H$13*(denatran!G821 + denatran!F821)</f>
        <v>19825.9749223421</v>
      </c>
      <c r="O821" s="0" t="n">
        <f aca="false">metadata!$H$14*(denatran!G821 + denatran!F821)</f>
        <v>36571.4918781687</v>
      </c>
      <c r="P821" s="0" t="n">
        <f aca="false">metadata!$H$15*(denatran!G821 + denatran!F821)</f>
        <v>40610.9256642417</v>
      </c>
      <c r="Q821" s="0" t="n">
        <f aca="false">metadata!$H$16*(denatran!L821 + denatran!O821)</f>
        <v>15538.1821030236</v>
      </c>
      <c r="R821" s="0" t="n">
        <f aca="false">metadata!$H$17*(denatran!L821 + denatran!O821)</f>
        <v>3758.88998346323</v>
      </c>
      <c r="S821" s="0" t="n">
        <f aca="false">metadata!$H$18*(denatran!L821 + denatran!O821)</f>
        <v>7035.92791351313</v>
      </c>
      <c r="T821" s="0" t="n">
        <f aca="false">metadata!$H$19*(denatran!M821 + denatran!N821)</f>
        <v>162658.8688215</v>
      </c>
      <c r="U821" s="0" t="n">
        <f aca="false">metadata!$H$20*(denatran!M821 + denatran!N821)</f>
        <v>23236.9812602143</v>
      </c>
      <c r="V821" s="0" t="n">
        <f aca="false">metadata!$H$21*(denatran!M821 + denatran!N821)</f>
        <v>7745.66042007144</v>
      </c>
      <c r="W821" s="0" t="n">
        <f aca="false">IF(B821&lt;2010, 0, metadata!$H$22*(denatran!M821 + denatran!N821))</f>
        <v>0</v>
      </c>
      <c r="X821" s="0" t="n">
        <f aca="false">IF(B821&lt;2010, 0, metadata!$H$23*(denatran!M821 + denatran!N821))</f>
        <v>0</v>
      </c>
      <c r="Y821" s="0" t="n">
        <f aca="false">IF(B821&lt;2010, 0, metadata!$H$24*(denatran!M821 + denatran!N821))</f>
        <v>0</v>
      </c>
      <c r="Z821" s="0" t="n">
        <f aca="false">IF(B821&lt;2010, 0, metadata!$H$25*(denatran!M821 + denatran!N821))</f>
        <v>0</v>
      </c>
      <c r="AA821" s="0" t="n">
        <f aca="false">IF(B821&lt;2010, 0, metadata!$H$26*(denatran!M821 + denatran!N821))</f>
        <v>0</v>
      </c>
      <c r="AB821" s="0" t="n">
        <f aca="false">IF(B821&lt;2010, 0, metadata!$H$27*(denatran!M821 + denatran!N821))</f>
        <v>0</v>
      </c>
    </row>
    <row r="822" customFormat="false" ht="12.8" hidden="false" customHeight="false" outlineLevel="0" collapsed="false">
      <c r="A822" s="0" t="str">
        <f aca="false">denatran!A822</f>
        <v>RIO GRANDE DO SUL</v>
      </c>
      <c r="B822" s="0" t="n">
        <f aca="false">denatran!B822</f>
        <v>1998</v>
      </c>
      <c r="C822" s="0" t="n">
        <f aca="false">metadata!$H$2*denatran!$D822</f>
        <v>396079.75187702</v>
      </c>
      <c r="D822" s="0" t="n">
        <f aca="false">IF(B822&gt;2006, 0, metadata!$H$3*denatran!D822)</f>
        <v>30147.1485689925</v>
      </c>
      <c r="E822" s="0" t="n">
        <f aca="false">IF(B822&lt;2003, 0, metadata!$H$4*denatran!D822)</f>
        <v>0</v>
      </c>
      <c r="F822" s="0" t="n">
        <f aca="false">IF(B822&lt;2003, 0, metadata!$H$5*denatran!D822)</f>
        <v>0</v>
      </c>
      <c r="G822" s="0" t="n">
        <f aca="false">IF(B822&lt;2003, 0, metadata!$H$6*(denatran!H822 + denatran!I822 + denatran!X822))</f>
        <v>0</v>
      </c>
      <c r="H822" s="0" t="n">
        <f aca="false">IF(B822&gt;2006, 0, metadata!$H$7*(denatran!H822 + denatran!I822 + denatran!X822))</f>
        <v>1920.71958129429</v>
      </c>
      <c r="I822" s="0" t="n">
        <f aca="false">IF(B822&lt;2003, 0, metadata!$H$8*(denatran!H822 + denatran!I822 + denatran!X822))</f>
        <v>0</v>
      </c>
      <c r="J822" s="0" t="n">
        <f aca="false">IF(B822&lt;2003, 0, metadata!$H$9*(denatran!H822 + denatran!I822 + denatran!X822))</f>
        <v>0</v>
      </c>
      <c r="K822" s="0" t="n">
        <f aca="false">metadata!$H$10*(denatran!H822 + denatran!I822 + denatran!X822)</f>
        <v>42221.7624872302</v>
      </c>
      <c r="L822" s="5" t="n">
        <f aca="false">metadata!$H$11*(denatran!G822 + denatran!F822)</f>
        <v>9859.69476107979</v>
      </c>
      <c r="M822" s="0" t="n">
        <f aca="false">metadata!$H$12*(denatran!G822 + denatran!F822)</f>
        <v>32623.6755469737</v>
      </c>
      <c r="N822" s="0" t="n">
        <f aca="false">metadata!$H$13*(denatran!G822 + denatran!F822)</f>
        <v>18600.8024050031</v>
      </c>
      <c r="O822" s="0" t="n">
        <f aca="false">metadata!$H$14*(denatran!G822 + denatran!F822)</f>
        <v>34311.5078449638</v>
      </c>
      <c r="P822" s="0" t="n">
        <f aca="false">metadata!$H$15*(denatran!G822 + denatran!F822)</f>
        <v>38101.3194419796</v>
      </c>
      <c r="Q822" s="0" t="n">
        <f aca="false">metadata!$H$16*(denatran!L822 + denatran!O822)</f>
        <v>14212.3060089404</v>
      </c>
      <c r="R822" s="0" t="n">
        <f aca="false">metadata!$H$17*(denatran!L822 + denatran!O822)</f>
        <v>3438.1431717501</v>
      </c>
      <c r="S822" s="0" t="n">
        <f aca="false">metadata!$H$18*(denatran!L822 + denatran!O822)</f>
        <v>6435.55081930951</v>
      </c>
      <c r="T822" s="0" t="n">
        <f aca="false">metadata!$H$19*(denatran!M822 + denatran!N822)</f>
        <v>146991.189171075</v>
      </c>
      <c r="U822" s="0" t="n">
        <f aca="false">metadata!$H$20*(denatran!M822 + denatran!N822)</f>
        <v>20998.7413101536</v>
      </c>
      <c r="V822" s="0" t="n">
        <f aca="false">metadata!$H$21*(denatran!M822 + denatran!N822)</f>
        <v>6999.58043671787</v>
      </c>
      <c r="W822" s="0" t="n">
        <f aca="false">IF(B822&lt;2010, 0, metadata!$H$22*(denatran!M822 + denatran!N822))</f>
        <v>0</v>
      </c>
      <c r="X822" s="0" t="n">
        <f aca="false">IF(B822&lt;2010, 0, metadata!$H$23*(denatran!M822 + denatran!N822))</f>
        <v>0</v>
      </c>
      <c r="Y822" s="0" t="n">
        <f aca="false">IF(B822&lt;2010, 0, metadata!$H$24*(denatran!M822 + denatran!N822))</f>
        <v>0</v>
      </c>
      <c r="Z822" s="0" t="n">
        <f aca="false">IF(B822&lt;2010, 0, metadata!$H$25*(denatran!M822 + denatran!N822))</f>
        <v>0</v>
      </c>
      <c r="AA822" s="0" t="n">
        <f aca="false">IF(B822&lt;2010, 0, metadata!$H$26*(denatran!M822 + denatran!N822))</f>
        <v>0</v>
      </c>
      <c r="AB822" s="0" t="n">
        <f aca="false">IF(B822&lt;2010, 0, metadata!$H$27*(denatran!M822 + denatran!N822))</f>
        <v>0</v>
      </c>
    </row>
    <row r="823" customFormat="false" ht="12.8" hidden="false" customHeight="false" outlineLevel="0" collapsed="false">
      <c r="A823" s="0" t="str">
        <f aca="false">denatran!A823</f>
        <v>RIO GRANDE DO SUL</v>
      </c>
      <c r="B823" s="0" t="n">
        <f aca="false">denatran!B823</f>
        <v>1997</v>
      </c>
      <c r="C823" s="0" t="n">
        <f aca="false">metadata!$H$2*denatran!$D823</f>
        <v>351881.077780449</v>
      </c>
      <c r="D823" s="0" t="n">
        <f aca="false">IF(B823&gt;2006, 0, metadata!$H$3*denatran!D823)</f>
        <v>26783.0180164276</v>
      </c>
      <c r="E823" s="0" t="n">
        <f aca="false">IF(B823&lt;2003, 0, metadata!$H$4*denatran!D823)</f>
        <v>0</v>
      </c>
      <c r="F823" s="0" t="n">
        <f aca="false">IF(B823&lt;2003, 0, metadata!$H$5*denatran!D823)</f>
        <v>0</v>
      </c>
      <c r="G823" s="0" t="n">
        <f aca="false">IF(B823&lt;2003, 0, metadata!$H$6*(denatran!H823 + denatran!I823 + denatran!X823))</f>
        <v>0</v>
      </c>
      <c r="H823" s="0" t="n">
        <f aca="false">IF(B823&gt;2006, 0, metadata!$H$7*(denatran!H823 + denatran!I823 + denatran!X823))</f>
        <v>1706.38583057308</v>
      </c>
      <c r="I823" s="0" t="n">
        <f aca="false">IF(B823&lt;2003, 0, metadata!$H$8*(denatran!H823 + denatran!I823 + denatran!X823))</f>
        <v>0</v>
      </c>
      <c r="J823" s="0" t="n">
        <f aca="false">IF(B823&lt;2003, 0, metadata!$H$9*(denatran!H823 + denatran!I823 + denatran!X823))</f>
        <v>0</v>
      </c>
      <c r="K823" s="0" t="n">
        <f aca="false">metadata!$H$10*(denatran!H823 + denatran!I823 + denatran!X823)</f>
        <v>37510.2216646756</v>
      </c>
      <c r="L823" s="5" t="n">
        <f aca="false">metadata!$H$11*(denatran!G823 + denatran!F823)</f>
        <v>8759.44807244839</v>
      </c>
      <c r="M823" s="0" t="n">
        <f aca="false">metadata!$H$12*(denatran!G823 + denatran!F823)</f>
        <v>28983.1885074325</v>
      </c>
      <c r="N823" s="0" t="n">
        <f aca="false">metadata!$H$13*(denatran!G823 + denatran!F823)</f>
        <v>16525.1325442305</v>
      </c>
      <c r="O823" s="0" t="n">
        <f aca="false">metadata!$H$14*(denatran!G823 + denatran!F823)</f>
        <v>30482.6750257785</v>
      </c>
      <c r="P823" s="0" t="n">
        <f aca="false">metadata!$H$15*(denatran!G823 + denatran!F823)</f>
        <v>33849.5802589368</v>
      </c>
      <c r="Q823" s="0" t="n">
        <f aca="false">metadata!$H$16*(denatran!L823 + denatran!O823)</f>
        <v>12626.349952179</v>
      </c>
      <c r="R823" s="0" t="n">
        <f aca="false">metadata!$H$17*(denatran!L823 + denatran!O823)</f>
        <v>3054.47960696198</v>
      </c>
      <c r="S823" s="0" t="n">
        <f aca="false">metadata!$H$18*(denatran!L823 + denatran!O823)</f>
        <v>5717.40551663598</v>
      </c>
      <c r="T823" s="0" t="n">
        <f aca="false">metadata!$H$19*(denatran!M823 + denatran!N823)</f>
        <v>130588.392425088</v>
      </c>
      <c r="U823" s="0" t="n">
        <f aca="false">metadata!$H$20*(denatran!M823 + denatran!N823)</f>
        <v>18655.4846321554</v>
      </c>
      <c r="V823" s="0" t="n">
        <f aca="false">metadata!$H$21*(denatran!M823 + denatran!N823)</f>
        <v>6218.49487738514</v>
      </c>
      <c r="W823" s="0" t="n">
        <f aca="false">IF(B823&lt;2010, 0, metadata!$H$22*(denatran!M823 + denatran!N823))</f>
        <v>0</v>
      </c>
      <c r="X823" s="0" t="n">
        <f aca="false">IF(B823&lt;2010, 0, metadata!$H$23*(denatran!M823 + denatran!N823))</f>
        <v>0</v>
      </c>
      <c r="Y823" s="0" t="n">
        <f aca="false">IF(B823&lt;2010, 0, metadata!$H$24*(denatran!M823 + denatran!N823))</f>
        <v>0</v>
      </c>
      <c r="Z823" s="0" t="n">
        <f aca="false">IF(B823&lt;2010, 0, metadata!$H$25*(denatran!M823 + denatran!N823))</f>
        <v>0</v>
      </c>
      <c r="AA823" s="0" t="n">
        <f aca="false">IF(B823&lt;2010, 0, metadata!$H$26*(denatran!M823 + denatran!N823))</f>
        <v>0</v>
      </c>
      <c r="AB823" s="0" t="n">
        <f aca="false">IF(B823&lt;2010, 0, metadata!$H$27*(denatran!M823 + denatran!N823))</f>
        <v>0</v>
      </c>
    </row>
    <row r="824" customFormat="false" ht="12.8" hidden="false" customHeight="false" outlineLevel="0" collapsed="false">
      <c r="A824" s="0" t="str">
        <f aca="false">denatran!A824</f>
        <v>RIO GRANDE DO SUL</v>
      </c>
      <c r="B824" s="0" t="n">
        <f aca="false">denatran!B824</f>
        <v>1996</v>
      </c>
      <c r="C824" s="0" t="n">
        <f aca="false">metadata!$H$2*denatran!$D824</f>
        <v>312614.548744657</v>
      </c>
      <c r="D824" s="0" t="n">
        <f aca="false">IF(B824&gt;2006, 0, metadata!$H$3*denatran!D824)</f>
        <v>23794.291935327</v>
      </c>
      <c r="E824" s="0" t="n">
        <f aca="false">IF(B824&lt;2003, 0, metadata!$H$4*denatran!D824)</f>
        <v>0</v>
      </c>
      <c r="F824" s="0" t="n">
        <f aca="false">IF(B824&lt;2003, 0, metadata!$H$5*denatran!D824)</f>
        <v>0</v>
      </c>
      <c r="G824" s="0" t="n">
        <f aca="false">IF(B824&lt;2003, 0, metadata!$H$6*(denatran!H824 + denatran!I824 + denatran!X824))</f>
        <v>0</v>
      </c>
      <c r="H824" s="0" t="n">
        <f aca="false">IF(B824&gt;2006, 0, metadata!$H$7*(denatran!H824 + denatran!I824 + denatran!X824))</f>
        <v>1515.96965592367</v>
      </c>
      <c r="I824" s="0" t="n">
        <f aca="false">IF(B824&lt;2003, 0, metadata!$H$8*(denatran!H824 + denatran!I824 + denatran!X824))</f>
        <v>0</v>
      </c>
      <c r="J824" s="0" t="n">
        <f aca="false">IF(B824&lt;2003, 0, metadata!$H$9*(denatran!H824 + denatran!I824 + denatran!X824))</f>
        <v>0</v>
      </c>
      <c r="K824" s="0" t="n">
        <f aca="false">metadata!$H$10*(denatran!H824 + denatran!I824 + denatran!X824)</f>
        <v>33324.4432834521</v>
      </c>
      <c r="L824" s="5" t="n">
        <f aca="false">metadata!$H$11*(denatran!G824 + denatran!F824)</f>
        <v>7781.97828565608</v>
      </c>
      <c r="M824" s="0" t="n">
        <f aca="false">metadata!$H$12*(denatran!G824 + denatran!F824)</f>
        <v>25748.9446536411</v>
      </c>
      <c r="N824" s="0" t="n">
        <f aca="false">metadata!$H$13*(denatran!G824 + denatran!F824)</f>
        <v>14681.0873885168</v>
      </c>
      <c r="O824" s="0" t="n">
        <f aca="false">metadata!$H$14*(denatran!G824 + denatran!F824)</f>
        <v>27081.1029618917</v>
      </c>
      <c r="P824" s="0" t="n">
        <f aca="false">metadata!$H$15*(denatran!G824 + denatran!F824)</f>
        <v>30072.2940960354</v>
      </c>
      <c r="Q824" s="0" t="n">
        <f aca="false">metadata!$H$16*(denatran!L824 + denatran!O824)</f>
        <v>11217.3712706864</v>
      </c>
      <c r="R824" s="0" t="n">
        <f aca="false">metadata!$H$17*(denatran!L824 + denatran!O824)</f>
        <v>2713.62918973425</v>
      </c>
      <c r="S824" s="0" t="n">
        <f aca="false">metadata!$H$18*(denatran!L824 + denatran!O824)</f>
        <v>5079.39829230759</v>
      </c>
      <c r="T824" s="0" t="n">
        <f aca="false">metadata!$H$19*(denatran!M824 + denatran!N824)</f>
        <v>116015.98934152</v>
      </c>
      <c r="U824" s="0" t="n">
        <f aca="false">metadata!$H$20*(denatran!M824 + denatran!N824)</f>
        <v>16573.7127630743</v>
      </c>
      <c r="V824" s="0" t="n">
        <f aca="false">metadata!$H$21*(denatran!M824 + denatran!N824)</f>
        <v>5524.57092102477</v>
      </c>
      <c r="W824" s="0" t="n">
        <f aca="false">IF(B824&lt;2010, 0, metadata!$H$22*(denatran!M824 + denatran!N824))</f>
        <v>0</v>
      </c>
      <c r="X824" s="0" t="n">
        <f aca="false">IF(B824&lt;2010, 0, metadata!$H$23*(denatran!M824 + denatran!N824))</f>
        <v>0</v>
      </c>
      <c r="Y824" s="0" t="n">
        <f aca="false">IF(B824&lt;2010, 0, metadata!$H$24*(denatran!M824 + denatran!N824))</f>
        <v>0</v>
      </c>
      <c r="Z824" s="0" t="n">
        <f aca="false">IF(B824&lt;2010, 0, metadata!$H$25*(denatran!M824 + denatran!N824))</f>
        <v>0</v>
      </c>
      <c r="AA824" s="0" t="n">
        <f aca="false">IF(B824&lt;2010, 0, metadata!$H$26*(denatran!M824 + denatran!N824))</f>
        <v>0</v>
      </c>
      <c r="AB824" s="0" t="n">
        <f aca="false">IF(B824&lt;2010, 0, metadata!$H$27*(denatran!M824 + denatran!N824))</f>
        <v>0</v>
      </c>
    </row>
    <row r="825" customFormat="false" ht="12.8" hidden="false" customHeight="false" outlineLevel="0" collapsed="false">
      <c r="A825" s="0" t="str">
        <f aca="false">denatran!A825</f>
        <v>RIO GRANDE DO SUL</v>
      </c>
      <c r="B825" s="0" t="n">
        <f aca="false">denatran!B825</f>
        <v>1995</v>
      </c>
      <c r="C825" s="0" t="n">
        <f aca="false">metadata!$H$2*denatran!$D825</f>
        <v>277729.78502641</v>
      </c>
      <c r="D825" s="0" t="n">
        <f aca="false">IF(B825&gt;2006, 0, metadata!$H$3*denatran!D825)</f>
        <v>21139.0788131609</v>
      </c>
      <c r="E825" s="0" t="n">
        <f aca="false">IF(B825&lt;2003, 0, metadata!$H$4*denatran!D825)</f>
        <v>0</v>
      </c>
      <c r="F825" s="0" t="n">
        <f aca="false">IF(B825&lt;2003, 0, metadata!$H$5*denatran!D825)</f>
        <v>0</v>
      </c>
      <c r="G825" s="0" t="n">
        <f aca="false">IF(B825&lt;2003, 0, metadata!$H$6*(denatran!H825 + denatran!I825 + denatran!X825))</f>
        <v>0</v>
      </c>
      <c r="H825" s="0" t="n">
        <f aca="false">IF(B825&gt;2006, 0, metadata!$H$7*(denatran!H825 + denatran!I825 + denatran!X825))</f>
        <v>1346.80208690524</v>
      </c>
      <c r="I825" s="0" t="n">
        <f aca="false">IF(B825&lt;2003, 0, metadata!$H$8*(denatran!H825 + denatran!I825 + denatran!X825))</f>
        <v>0</v>
      </c>
      <c r="J825" s="0" t="n">
        <f aca="false">IF(B825&lt;2003, 0, metadata!$H$9*(denatran!H825 + denatran!I825 + denatran!X825))</f>
        <v>0</v>
      </c>
      <c r="K825" s="0" t="n">
        <f aca="false">metadata!$H$10*(denatran!H825 + denatran!I825 + denatran!X825)</f>
        <v>29605.7573340824</v>
      </c>
      <c r="L825" s="5" t="n">
        <f aca="false">metadata!$H$11*(denatran!G825 + denatran!F825)</f>
        <v>6913.58468450804</v>
      </c>
      <c r="M825" s="0" t="n">
        <f aca="false">metadata!$H$12*(denatran!G825 + denatran!F825)</f>
        <v>22875.6111704634</v>
      </c>
      <c r="N825" s="0" t="n">
        <f aca="false">metadata!$H$13*(denatran!G825 + denatran!F825)</f>
        <v>13042.8198583205</v>
      </c>
      <c r="O825" s="0" t="n">
        <f aca="false">metadata!$H$14*(denatran!G825 + denatran!F825)</f>
        <v>24059.1134804401</v>
      </c>
      <c r="P825" s="0" t="n">
        <f aca="false">metadata!$H$15*(denatran!G825 + denatran!F825)</f>
        <v>26716.5165795427</v>
      </c>
      <c r="Q825" s="0" t="n">
        <f aca="false">metadata!$H$16*(denatran!L825 + denatran!O825)</f>
        <v>9965.62099902079</v>
      </c>
      <c r="R825" s="0" t="n">
        <f aca="false">metadata!$H$17*(denatran!L825 + denatran!O825)</f>
        <v>2410.81438638312</v>
      </c>
      <c r="S825" s="0" t="n">
        <f aca="false">metadata!$H$18*(denatran!L825 + denatran!O825)</f>
        <v>4512.58651093159</v>
      </c>
      <c r="T825" s="0" t="n">
        <f aca="false">metadata!$H$19*(denatran!M825 + denatran!N825)</f>
        <v>103069.725669629</v>
      </c>
      <c r="U825" s="0" t="n">
        <f aca="false">metadata!$H$20*(denatran!M825 + denatran!N825)</f>
        <v>14724.2465242326</v>
      </c>
      <c r="V825" s="0" t="n">
        <f aca="false">metadata!$H$21*(denatran!M825 + denatran!N825)</f>
        <v>4908.08217474421</v>
      </c>
      <c r="W825" s="0" t="n">
        <f aca="false">IF(B825&lt;2010, 0, metadata!$H$22*(denatran!M825 + denatran!N825))</f>
        <v>0</v>
      </c>
      <c r="X825" s="0" t="n">
        <f aca="false">IF(B825&lt;2010, 0, metadata!$H$23*(denatran!M825 + denatran!N825))</f>
        <v>0</v>
      </c>
      <c r="Y825" s="0" t="n">
        <f aca="false">IF(B825&lt;2010, 0, metadata!$H$24*(denatran!M825 + denatran!N825))</f>
        <v>0</v>
      </c>
      <c r="Z825" s="0" t="n">
        <f aca="false">IF(B825&lt;2010, 0, metadata!$H$25*(denatran!M825 + denatran!N825))</f>
        <v>0</v>
      </c>
      <c r="AA825" s="0" t="n">
        <f aca="false">IF(B825&lt;2010, 0, metadata!$H$26*(denatran!M825 + denatran!N825))</f>
        <v>0</v>
      </c>
      <c r="AB825" s="0" t="n">
        <f aca="false">IF(B825&lt;2010, 0, metadata!$H$27*(denatran!M825 + denatran!N825))</f>
        <v>0</v>
      </c>
    </row>
    <row r="826" customFormat="false" ht="12.8" hidden="false" customHeight="false" outlineLevel="0" collapsed="false">
      <c r="A826" s="0" t="str">
        <f aca="false">denatran!A826</f>
        <v>RIO GRANDE DO SUL</v>
      </c>
      <c r="B826" s="0" t="n">
        <f aca="false">denatran!B826</f>
        <v>1994</v>
      </c>
      <c r="C826" s="0" t="n">
        <f aca="false">metadata!$H$2*denatran!$D826</f>
        <v>246737.823945035</v>
      </c>
      <c r="D826" s="0" t="n">
        <f aca="false">IF(B826&gt;2006, 0, metadata!$H$3*denatran!D826)</f>
        <v>18780.1618255166</v>
      </c>
      <c r="E826" s="0" t="n">
        <f aca="false">IF(B826&lt;2003, 0, metadata!$H$4*denatran!D826)</f>
        <v>0</v>
      </c>
      <c r="F826" s="0" t="n">
        <f aca="false">IF(B826&lt;2003, 0, metadata!$H$5*denatran!D826)</f>
        <v>0</v>
      </c>
      <c r="G826" s="0" t="n">
        <f aca="false">IF(B826&lt;2003, 0, metadata!$H$6*(denatran!H826 + denatran!I826 + denatran!X826))</f>
        <v>0</v>
      </c>
      <c r="H826" s="0" t="n">
        <f aca="false">IF(B826&gt;2006, 0, metadata!$H$7*(denatran!H826 + denatran!I826 + denatran!X826))</f>
        <v>1196.51198439531</v>
      </c>
      <c r="I826" s="0" t="n">
        <f aca="false">IF(B826&lt;2003, 0, metadata!$H$8*(denatran!H826 + denatran!I826 + denatran!X826))</f>
        <v>0</v>
      </c>
      <c r="J826" s="0" t="n">
        <f aca="false">IF(B826&lt;2003, 0, metadata!$H$9*(denatran!H826 + denatran!I826 + denatran!X826))</f>
        <v>0</v>
      </c>
      <c r="K826" s="0" t="n">
        <f aca="false">metadata!$H$10*(denatran!H826 + denatran!I826 + denatran!X826)</f>
        <v>26302.0408133814</v>
      </c>
      <c r="L826" s="5" t="n">
        <f aca="false">metadata!$H$11*(denatran!G826 + denatran!F826)</f>
        <v>6142.09542038506</v>
      </c>
      <c r="M826" s="0" t="n">
        <f aca="false">metadata!$H$12*(denatran!G826 + denatran!F826)</f>
        <v>20322.9139470085</v>
      </c>
      <c r="N826" s="0" t="n">
        <f aca="false">metadata!$H$13*(denatran!G826 + denatran!F826)</f>
        <v>11587.3671584885</v>
      </c>
      <c r="O826" s="0" t="n">
        <f aca="false">metadata!$H$14*(denatran!G826 + denatran!F826)</f>
        <v>21374.3488320705</v>
      </c>
      <c r="P826" s="0" t="n">
        <f aca="false">metadata!$H$15*(denatran!G826 + denatran!F826)</f>
        <v>23735.2114163808</v>
      </c>
      <c r="Q826" s="0" t="n">
        <f aca="false">metadata!$H$16*(denatran!L826 + denatran!O826)</f>
        <v>8853.55396550469</v>
      </c>
      <c r="R826" s="0" t="n">
        <f aca="false">metadata!$H$17*(denatran!L826 + denatran!O826)</f>
        <v>2141.79078983189</v>
      </c>
      <c r="S826" s="0" t="n">
        <f aca="false">metadata!$H$18*(denatran!L826 + denatran!O826)</f>
        <v>4009.02544883726</v>
      </c>
      <c r="T826" s="0" t="n">
        <f aca="false">metadata!$H$19*(denatran!M826 + denatran!N826)</f>
        <v>91568.1399599174</v>
      </c>
      <c r="U826" s="0" t="n">
        <f aca="false">metadata!$H$20*(denatran!M826 + denatran!N826)</f>
        <v>13081.1628514168</v>
      </c>
      <c r="V826" s="0" t="n">
        <f aca="false">metadata!$H$21*(denatran!M826 + denatran!N826)</f>
        <v>4360.38761713892</v>
      </c>
      <c r="W826" s="0" t="n">
        <f aca="false">IF(B826&lt;2010, 0, metadata!$H$22*(denatran!M826 + denatran!N826))</f>
        <v>0</v>
      </c>
      <c r="X826" s="0" t="n">
        <f aca="false">IF(B826&lt;2010, 0, metadata!$H$23*(denatran!M826 + denatran!N826))</f>
        <v>0</v>
      </c>
      <c r="Y826" s="0" t="n">
        <f aca="false">IF(B826&lt;2010, 0, metadata!$H$24*(denatran!M826 + denatran!N826))</f>
        <v>0</v>
      </c>
      <c r="Z826" s="0" t="n">
        <f aca="false">IF(B826&lt;2010, 0, metadata!$H$25*(denatran!M826 + denatran!N826))</f>
        <v>0</v>
      </c>
      <c r="AA826" s="0" t="n">
        <f aca="false">IF(B826&lt;2010, 0, metadata!$H$26*(denatran!M826 + denatran!N826))</f>
        <v>0</v>
      </c>
      <c r="AB826" s="0" t="n">
        <f aca="false">IF(B826&lt;2010, 0, metadata!$H$27*(denatran!M826 + denatran!N826))</f>
        <v>0</v>
      </c>
    </row>
    <row r="827" customFormat="false" ht="12.8" hidden="false" customHeight="false" outlineLevel="0" collapsed="false">
      <c r="A827" s="0" t="str">
        <f aca="false">denatran!A827</f>
        <v>RIO GRANDE DO SUL</v>
      </c>
      <c r="B827" s="0" t="n">
        <f aca="false">denatran!B827</f>
        <v>1993</v>
      </c>
      <c r="C827" s="0" t="n">
        <f aca="false">metadata!$H$2*denatran!$D827</f>
        <v>219204.266331543</v>
      </c>
      <c r="D827" s="0" t="n">
        <f aca="false">IF(B827&gt;2006, 0, metadata!$H$3*denatran!D827)</f>
        <v>16684.477186064</v>
      </c>
      <c r="E827" s="0" t="n">
        <f aca="false">IF(B827&lt;2003, 0, metadata!$H$4*denatran!D827)</f>
        <v>0</v>
      </c>
      <c r="F827" s="0" t="n">
        <f aca="false">IF(B827&lt;2003, 0, metadata!$H$5*denatran!D827)</f>
        <v>0</v>
      </c>
      <c r="G827" s="0" t="n">
        <f aca="false">IF(B827&lt;2003, 0, metadata!$H$6*(denatran!H827 + denatran!I827 + denatran!X827))</f>
        <v>0</v>
      </c>
      <c r="H827" s="0" t="n">
        <f aca="false">IF(B827&gt;2006, 0, metadata!$H$7*(denatran!H827 + denatran!I827 + denatran!X827))</f>
        <v>1062.99280549178</v>
      </c>
      <c r="I827" s="0" t="n">
        <f aca="false">IF(B827&lt;2003, 0, metadata!$H$8*(denatran!H827 + denatran!I827 + denatran!X827))</f>
        <v>0</v>
      </c>
      <c r="J827" s="0" t="n">
        <f aca="false">IF(B827&lt;2003, 0, metadata!$H$9*(denatran!H827 + denatran!I827 + denatran!X827))</f>
        <v>0</v>
      </c>
      <c r="K827" s="0" t="n">
        <f aca="false">metadata!$H$10*(denatran!H827 + denatran!I827 + denatran!X827)</f>
        <v>23366.9871418007</v>
      </c>
      <c r="L827" s="5" t="n">
        <f aca="false">metadata!$H$11*(denatran!G827 + denatran!F827)</f>
        <v>5456.69690539122</v>
      </c>
      <c r="M827" s="0" t="n">
        <f aca="false">metadata!$H$12*(denatran!G827 + denatran!F827)</f>
        <v>18055.0730741042</v>
      </c>
      <c r="N827" s="0" t="n">
        <f aca="false">metadata!$H$13*(denatran!G827 + denatran!F827)</f>
        <v>10294.3289199815</v>
      </c>
      <c r="O827" s="0" t="n">
        <f aca="false">metadata!$H$14*(denatran!G827 + denatran!F827)</f>
        <v>18989.1779830734</v>
      </c>
      <c r="P827" s="0" t="n">
        <f aca="false">metadata!$H$15*(denatran!G827 + denatran!F827)</f>
        <v>21086.5911093989</v>
      </c>
      <c r="Q827" s="0" t="n">
        <f aca="false">metadata!$H$16*(denatran!L827 + denatran!O827)</f>
        <v>7865.58287012982</v>
      </c>
      <c r="R827" s="0" t="n">
        <f aca="false">metadata!$H$17*(denatran!L827 + denatran!O827)</f>
        <v>1902.78762783181</v>
      </c>
      <c r="S827" s="0" t="n">
        <f aca="false">metadata!$H$18*(denatran!L827 + denatran!O827)</f>
        <v>3561.65693676791</v>
      </c>
      <c r="T827" s="0" t="n">
        <f aca="false">metadata!$H$19*(denatran!M827 + denatran!N827)</f>
        <v>81350.0201076952</v>
      </c>
      <c r="U827" s="0" t="n">
        <f aca="false">metadata!$H$20*(denatran!M827 + denatran!N827)</f>
        <v>11621.4314439565</v>
      </c>
      <c r="V827" s="0" t="n">
        <f aca="false">metadata!$H$21*(denatran!M827 + denatran!N827)</f>
        <v>3873.81048131882</v>
      </c>
      <c r="W827" s="0" t="n">
        <f aca="false">IF(B827&lt;2010, 0, metadata!$H$22*(denatran!M827 + denatran!N827))</f>
        <v>0</v>
      </c>
      <c r="X827" s="0" t="n">
        <f aca="false">IF(B827&lt;2010, 0, metadata!$H$23*(denatran!M827 + denatran!N827))</f>
        <v>0</v>
      </c>
      <c r="Y827" s="0" t="n">
        <f aca="false">IF(B827&lt;2010, 0, metadata!$H$24*(denatran!M827 + denatran!N827))</f>
        <v>0</v>
      </c>
      <c r="Z827" s="0" t="n">
        <f aca="false">IF(B827&lt;2010, 0, metadata!$H$25*(denatran!M827 + denatran!N827))</f>
        <v>0</v>
      </c>
      <c r="AA827" s="0" t="n">
        <f aca="false">IF(B827&lt;2010, 0, metadata!$H$26*(denatran!M827 + denatran!N827))</f>
        <v>0</v>
      </c>
      <c r="AB827" s="0" t="n">
        <f aca="false">IF(B827&lt;2010, 0, metadata!$H$27*(denatran!M827 + denatran!N827))</f>
        <v>0</v>
      </c>
    </row>
    <row r="828" customFormat="false" ht="12.8" hidden="false" customHeight="false" outlineLevel="0" collapsed="false">
      <c r="A828" s="0" t="str">
        <f aca="false">denatran!A828</f>
        <v>RIO GRANDE DO SUL</v>
      </c>
      <c r="B828" s="0" t="n">
        <f aca="false">denatran!B828</f>
        <v>1992</v>
      </c>
      <c r="C828" s="0" t="n">
        <f aca="false">metadata!$H$2*denatran!$D828</f>
        <v>194743.187767815</v>
      </c>
      <c r="D828" s="0" t="n">
        <f aca="false">IF(B828&gt;2006, 0, metadata!$H$3*denatran!D828)</f>
        <v>14822.6507076241</v>
      </c>
      <c r="E828" s="0" t="n">
        <f aca="false">IF(B828&lt;2003, 0, metadata!$H$4*denatran!D828)</f>
        <v>0</v>
      </c>
      <c r="F828" s="0" t="n">
        <f aca="false">IF(B828&lt;2003, 0, metadata!$H$5*denatran!D828)</f>
        <v>0</v>
      </c>
      <c r="G828" s="0" t="n">
        <f aca="false">IF(B828&lt;2003, 0, metadata!$H$6*(denatran!H828 + denatran!I828 + denatran!X828))</f>
        <v>0</v>
      </c>
      <c r="H828" s="0" t="n">
        <f aca="false">IF(B828&gt;2006, 0, metadata!$H$7*(denatran!H828 + denatran!I828 + denatran!X828))</f>
        <v>944.373077130816</v>
      </c>
      <c r="I828" s="0" t="n">
        <f aca="false">IF(B828&lt;2003, 0, metadata!$H$8*(denatran!H828 + denatran!I828 + denatran!X828))</f>
        <v>0</v>
      </c>
      <c r="J828" s="0" t="n">
        <f aca="false">IF(B828&lt;2003, 0, metadata!$H$9*(denatran!H828 + denatran!I828 + denatran!X828))</f>
        <v>0</v>
      </c>
      <c r="K828" s="0" t="n">
        <f aca="false">metadata!$H$10*(denatran!H828 + denatran!I828 + denatran!X828)</f>
        <v>20759.4571067388</v>
      </c>
      <c r="L828" s="5" t="n">
        <f aca="false">metadata!$H$11*(denatran!G828 + denatran!F828)</f>
        <v>4847.78224357826</v>
      </c>
      <c r="M828" s="0" t="n">
        <f aca="false">metadata!$H$12*(denatran!G828 + denatran!F828)</f>
        <v>16040.3013348009</v>
      </c>
      <c r="N828" s="0" t="n">
        <f aca="false">metadata!$H$13*(denatran!G828 + denatran!F828)</f>
        <v>9145.58125787321</v>
      </c>
      <c r="O828" s="0" t="n">
        <f aca="false">metadata!$H$14*(denatran!G828 + denatran!F828)</f>
        <v>16870.169159577</v>
      </c>
      <c r="P828" s="0" t="n">
        <f aca="false">metadata!$H$15*(denatran!G828 + denatran!F828)</f>
        <v>18733.5312424523</v>
      </c>
      <c r="Q828" s="0" t="n">
        <f aca="false">metadata!$H$16*(denatran!L828 + denatran!O828)</f>
        <v>6987.85980499221</v>
      </c>
      <c r="R828" s="0" t="n">
        <f aca="false">metadata!$H$17*(denatran!L828 + denatran!O828)</f>
        <v>1690.4549098906</v>
      </c>
      <c r="S828" s="0" t="n">
        <f aca="false">metadata!$H$18*(denatran!L828 + denatran!O828)</f>
        <v>3164.2104289725</v>
      </c>
      <c r="T828" s="0" t="n">
        <f aca="false">metadata!$H$19*(denatran!M828 + denatran!N828)</f>
        <v>72272.1437218158</v>
      </c>
      <c r="U828" s="0" t="n">
        <f aca="false">metadata!$H$20*(denatran!M828 + denatran!N828)</f>
        <v>10324.5919602594</v>
      </c>
      <c r="V828" s="0" t="n">
        <f aca="false">metadata!$H$21*(denatran!M828 + denatran!N828)</f>
        <v>3441.5306534198</v>
      </c>
      <c r="W828" s="0" t="n">
        <f aca="false">IF(B828&lt;2010, 0, metadata!$H$22*(denatran!M828 + denatran!N828))</f>
        <v>0</v>
      </c>
      <c r="X828" s="0" t="n">
        <f aca="false">IF(B828&lt;2010, 0, metadata!$H$23*(denatran!M828 + denatran!N828))</f>
        <v>0</v>
      </c>
      <c r="Y828" s="0" t="n">
        <f aca="false">IF(B828&lt;2010, 0, metadata!$H$24*(denatran!M828 + denatran!N828))</f>
        <v>0</v>
      </c>
      <c r="Z828" s="0" t="n">
        <f aca="false">IF(B828&lt;2010, 0, metadata!$H$25*(denatran!M828 + denatran!N828))</f>
        <v>0</v>
      </c>
      <c r="AA828" s="0" t="n">
        <f aca="false">IF(B828&lt;2010, 0, metadata!$H$26*(denatran!M828 + denatran!N828))</f>
        <v>0</v>
      </c>
      <c r="AB828" s="0" t="n">
        <f aca="false">IF(B828&lt;2010, 0, metadata!$H$27*(denatran!M828 + denatran!N828))</f>
        <v>0</v>
      </c>
    </row>
    <row r="829" customFormat="false" ht="12.8" hidden="false" customHeight="false" outlineLevel="0" collapsed="false">
      <c r="A829" s="0" t="str">
        <f aca="false">denatran!A829</f>
        <v>RIO GRANDE DO SUL</v>
      </c>
      <c r="B829" s="0" t="n">
        <f aca="false">denatran!B829</f>
        <v>1991</v>
      </c>
      <c r="C829" s="0" t="n">
        <f aca="false">metadata!$H$2*denatran!$D829</f>
        <v>173011.729272684</v>
      </c>
      <c r="D829" s="0" t="n">
        <f aca="false">IF(B829&gt;2006, 0, metadata!$H$3*denatran!D829)</f>
        <v>13168.5860785466</v>
      </c>
      <c r="E829" s="0" t="n">
        <f aca="false">IF(B829&lt;2003, 0, metadata!$H$4*denatran!D829)</f>
        <v>0</v>
      </c>
      <c r="F829" s="0" t="n">
        <f aca="false">IF(B829&lt;2003, 0, metadata!$H$5*denatran!D829)</f>
        <v>0</v>
      </c>
      <c r="G829" s="0" t="n">
        <f aca="false">IF(B829&lt;2003, 0, metadata!$H$6*(denatran!H829 + denatran!I829 + denatran!X829))</f>
        <v>0</v>
      </c>
      <c r="H829" s="0" t="n">
        <f aca="false">IF(B829&gt;2006, 0, metadata!$H$7*(denatran!H829 + denatran!I829 + denatran!X829))</f>
        <v>838.99016456365</v>
      </c>
      <c r="I829" s="0" t="n">
        <f aca="false">IF(B829&lt;2003, 0, metadata!$H$8*(denatran!H829 + denatran!I829 + denatran!X829))</f>
        <v>0</v>
      </c>
      <c r="J829" s="0" t="n">
        <f aca="false">IF(B829&lt;2003, 0, metadata!$H$9*(denatran!H829 + denatran!I829 + denatran!X829))</f>
        <v>0</v>
      </c>
      <c r="K829" s="0" t="n">
        <f aca="false">metadata!$H$10*(denatran!H829 + denatran!I829 + denatran!X829)</f>
        <v>18442.9022343065</v>
      </c>
      <c r="L829" s="5" t="n">
        <f aca="false">metadata!$H$11*(denatran!G829 + denatran!F829)</f>
        <v>4306.81657578116</v>
      </c>
      <c r="M829" s="0" t="n">
        <f aca="false">metadata!$H$12*(denatran!G829 + denatran!F829)</f>
        <v>14250.3586584891</v>
      </c>
      <c r="N829" s="0" t="n">
        <f aca="false">metadata!$H$13*(denatran!G829 + denatran!F829)</f>
        <v>8125.02273771448</v>
      </c>
      <c r="O829" s="0" t="n">
        <f aca="false">metadata!$H$14*(denatran!G829 + denatran!F829)</f>
        <v>14987.6212507163</v>
      </c>
      <c r="P829" s="0" t="n">
        <f aca="false">metadata!$H$15*(denatran!G829 + denatran!F829)</f>
        <v>16643.0501256085</v>
      </c>
      <c r="Q829" s="0" t="n">
        <f aca="false">metadata!$H$16*(denatran!L829 + denatran!O829)</f>
        <v>6208.08215493632</v>
      </c>
      <c r="R829" s="0" t="n">
        <f aca="false">metadata!$H$17*(denatran!L829 + denatran!O829)</f>
        <v>1501.81647209335</v>
      </c>
      <c r="S829" s="0" t="n">
        <f aca="false">metadata!$H$18*(denatran!L829 + denatran!O829)</f>
        <v>2811.115112031</v>
      </c>
      <c r="T829" s="0" t="n">
        <f aca="false">metadata!$H$19*(denatran!M829 + denatran!N829)</f>
        <v>64207.2706464233</v>
      </c>
      <c r="U829" s="0" t="n">
        <f aca="false">metadata!$H$20*(denatran!M829 + denatran!N829)</f>
        <v>9172.46723520332</v>
      </c>
      <c r="V829" s="0" t="n">
        <f aca="false">metadata!$H$21*(denatran!M829 + denatran!N829)</f>
        <v>3057.48907840111</v>
      </c>
      <c r="W829" s="0" t="n">
        <f aca="false">IF(B829&lt;2010, 0, metadata!$H$22*(denatran!M829 + denatran!N829))</f>
        <v>0</v>
      </c>
      <c r="X829" s="0" t="n">
        <f aca="false">IF(B829&lt;2010, 0, metadata!$H$23*(denatran!M829 + denatran!N829))</f>
        <v>0</v>
      </c>
      <c r="Y829" s="0" t="n">
        <f aca="false">IF(B829&lt;2010, 0, metadata!$H$24*(denatran!M829 + denatran!N829))</f>
        <v>0</v>
      </c>
      <c r="Z829" s="0" t="n">
        <f aca="false">IF(B829&lt;2010, 0, metadata!$H$25*(denatran!M829 + denatran!N829))</f>
        <v>0</v>
      </c>
      <c r="AA829" s="0" t="n">
        <f aca="false">IF(B829&lt;2010, 0, metadata!$H$26*(denatran!M829 + denatran!N829))</f>
        <v>0</v>
      </c>
      <c r="AB829" s="0" t="n">
        <f aca="false">IF(B829&lt;2010, 0, metadata!$H$27*(denatran!M829 + denatran!N829))</f>
        <v>0</v>
      </c>
    </row>
    <row r="830" customFormat="false" ht="12.8" hidden="false" customHeight="false" outlineLevel="0" collapsed="false">
      <c r="A830" s="0" t="str">
        <f aca="false">denatran!A830</f>
        <v>RIO GRANDE DO SUL</v>
      </c>
      <c r="B830" s="0" t="n">
        <f aca="false">denatran!B830</f>
        <v>1990</v>
      </c>
      <c r="C830" s="0" t="n">
        <f aca="false">metadata!$H$2*denatran!$D830</f>
        <v>153705.291615195</v>
      </c>
      <c r="D830" s="0" t="n">
        <f aca="false">IF(B830&gt;2006, 0, metadata!$H$3*denatran!D830)</f>
        <v>11699.0990834653</v>
      </c>
      <c r="E830" s="0" t="n">
        <f aca="false">IF(B830&lt;2003, 0, metadata!$H$4*denatran!D830)</f>
        <v>0</v>
      </c>
      <c r="F830" s="0" t="n">
        <f aca="false">IF(B830&lt;2003, 0, metadata!$H$5*denatran!D830)</f>
        <v>0</v>
      </c>
      <c r="G830" s="0" t="n">
        <f aca="false">IF(B830&lt;2003, 0, metadata!$H$6*(denatran!H830 + denatran!I830 + denatran!X830))</f>
        <v>0</v>
      </c>
      <c r="H830" s="0" t="n">
        <f aca="false">IF(B830&gt;2006, 0, metadata!$H$7*(denatran!H830 + denatran!I830 + denatran!X830))</f>
        <v>745.366967018094</v>
      </c>
      <c r="I830" s="0" t="n">
        <f aca="false">IF(B830&lt;2003, 0, metadata!$H$8*(denatran!H830 + denatran!I830 + denatran!X830))</f>
        <v>0</v>
      </c>
      <c r="J830" s="0" t="n">
        <f aca="false">IF(B830&lt;2003, 0, metadata!$H$9*(denatran!H830 + denatran!I830 + denatran!X830))</f>
        <v>0</v>
      </c>
      <c r="K830" s="0" t="n">
        <f aca="false">metadata!$H$10*(denatran!H830 + denatran!I830 + denatran!X830)</f>
        <v>16384.852507235</v>
      </c>
      <c r="L830" s="5" t="n">
        <f aca="false">metadata!$H$11*(denatran!G830 + denatran!F830)</f>
        <v>3826.21745066919</v>
      </c>
      <c r="M830" s="0" t="n">
        <f aca="false">metadata!$H$12*(denatran!G830 + denatran!F830)</f>
        <v>12660.1562936346</v>
      </c>
      <c r="N830" s="0" t="n">
        <f aca="false">metadata!$H$13*(denatran!G830 + denatran!F830)</f>
        <v>7218.34868959759</v>
      </c>
      <c r="O830" s="0" t="n">
        <f aca="false">metadata!$H$14*(denatran!G830 + denatran!F830)</f>
        <v>13315.1475026794</v>
      </c>
      <c r="P830" s="0" t="n">
        <f aca="false">metadata!$H$15*(denatran!G830 + denatran!F830)</f>
        <v>14785.8465069215</v>
      </c>
      <c r="Q830" s="0" t="n">
        <f aca="false">metadata!$H$16*(denatran!L830 + denatran!O830)</f>
        <v>5515.32015781216</v>
      </c>
      <c r="R830" s="0" t="n">
        <f aca="false">metadata!$H$17*(denatran!L830 + denatran!O830)</f>
        <v>1334.22826166767</v>
      </c>
      <c r="S830" s="0" t="n">
        <f aca="false">metadata!$H$18*(denatran!L830 + denatran!O830)</f>
        <v>2497.42182148586</v>
      </c>
      <c r="T830" s="0" t="n">
        <f aca="false">metadata!$H$19*(denatran!M830 + denatran!N830)</f>
        <v>57042.3594978909</v>
      </c>
      <c r="U830" s="0" t="n">
        <f aca="false">metadata!$H$20*(denatran!M830 + denatran!N830)</f>
        <v>8148.9084996987</v>
      </c>
      <c r="V830" s="0" t="n">
        <f aca="false">metadata!$H$21*(denatran!M830 + denatran!N830)</f>
        <v>2716.3028332329</v>
      </c>
      <c r="W830" s="0" t="n">
        <f aca="false">IF(B830&lt;2010, 0, metadata!$H$22*(denatran!M830 + denatran!N830))</f>
        <v>0</v>
      </c>
      <c r="X830" s="0" t="n">
        <f aca="false">IF(B830&lt;2010, 0, metadata!$H$23*(denatran!M830 + denatran!N830))</f>
        <v>0</v>
      </c>
      <c r="Y830" s="0" t="n">
        <f aca="false">IF(B830&lt;2010, 0, metadata!$H$24*(denatran!M830 + denatran!N830))</f>
        <v>0</v>
      </c>
      <c r="Z830" s="0" t="n">
        <f aca="false">IF(B830&lt;2010, 0, metadata!$H$25*(denatran!M830 + denatran!N830))</f>
        <v>0</v>
      </c>
      <c r="AA830" s="0" t="n">
        <f aca="false">IF(B830&lt;2010, 0, metadata!$H$26*(denatran!M830 + denatran!N830))</f>
        <v>0</v>
      </c>
      <c r="AB830" s="0" t="n">
        <f aca="false">IF(B830&lt;2010, 0, metadata!$H$27*(denatran!M830 + denatran!N830))</f>
        <v>0</v>
      </c>
    </row>
    <row r="831" customFormat="false" ht="12.8" hidden="false" customHeight="false" outlineLevel="0" collapsed="false">
      <c r="A831" s="0" t="str">
        <f aca="false">denatran!A831</f>
        <v>RIO GRANDE DO SUL</v>
      </c>
      <c r="B831" s="0" t="n">
        <f aca="false">denatran!B831</f>
        <v>1989</v>
      </c>
      <c r="C831" s="0" t="n">
        <f aca="false">metadata!$H$2*denatran!$D831</f>
        <v>136553.265896072</v>
      </c>
      <c r="D831" s="0" t="n">
        <f aca="false">IF(B831&gt;2006, 0, metadata!$H$3*denatran!D831)</f>
        <v>10393.5926414845</v>
      </c>
      <c r="E831" s="0" t="n">
        <f aca="false">IF(B831&lt;2003, 0, metadata!$H$4*denatran!D831)</f>
        <v>0</v>
      </c>
      <c r="F831" s="0" t="n">
        <f aca="false">IF(B831&lt;2003, 0, metadata!$H$5*denatran!D831)</f>
        <v>0</v>
      </c>
      <c r="G831" s="0" t="n">
        <f aca="false">IF(B831&lt;2003, 0, metadata!$H$6*(denatran!H831 + denatran!I831 + denatran!X831))</f>
        <v>0</v>
      </c>
      <c r="H831" s="0" t="n">
        <f aca="false">IF(B831&gt;2006, 0, metadata!$H$7*(denatran!H831 + denatran!I831 + denatran!X831))</f>
        <v>662.191213899031</v>
      </c>
      <c r="I831" s="0" t="n">
        <f aca="false">IF(B831&lt;2003, 0, metadata!$H$8*(denatran!H831 + denatran!I831 + denatran!X831))</f>
        <v>0</v>
      </c>
      <c r="J831" s="0" t="n">
        <f aca="false">IF(B831&lt;2003, 0, metadata!$H$9*(denatran!H831 + denatran!I831 + denatran!X831))</f>
        <v>0</v>
      </c>
      <c r="K831" s="0" t="n">
        <f aca="false">metadata!$H$10*(denatran!H831 + denatran!I831 + denatran!X831)</f>
        <v>14556.4612485157</v>
      </c>
      <c r="L831" s="5" t="n">
        <f aca="false">metadata!$H$11*(denatran!G831 + denatran!F831)</f>
        <v>3399.24854523207</v>
      </c>
      <c r="M831" s="0" t="n">
        <f aca="false">metadata!$H$12*(denatran!G831 + denatran!F831)</f>
        <v>11247.4051510118</v>
      </c>
      <c r="N831" s="0" t="n">
        <f aca="false">metadata!$H$13*(denatran!G831 + denatran!F831)</f>
        <v>6412.85070659039</v>
      </c>
      <c r="O831" s="0" t="n">
        <f aca="false">metadata!$H$14*(denatran!G831 + denatran!F831)</f>
        <v>11829.3056684788</v>
      </c>
      <c r="P831" s="0" t="n">
        <f aca="false">metadata!$H$15*(denatran!G831 + denatran!F831)</f>
        <v>13135.8888711061</v>
      </c>
      <c r="Q831" s="0" t="n">
        <f aca="false">metadata!$H$16*(denatran!L831 + denatran!O831)</f>
        <v>4899.86370734186</v>
      </c>
      <c r="R831" s="0" t="n">
        <f aca="false">metadata!$H$17*(denatran!L831 + denatran!O831)</f>
        <v>1185.34127658848</v>
      </c>
      <c r="S831" s="0" t="n">
        <f aca="false">metadata!$H$18*(denatran!L831 + denatran!O831)</f>
        <v>2218.73367182303</v>
      </c>
      <c r="T831" s="0" t="n">
        <f aca="false">metadata!$H$19*(denatran!M831 + denatran!N831)</f>
        <v>50676.9832190007</v>
      </c>
      <c r="U831" s="0" t="n">
        <f aca="false">metadata!$H$20*(denatran!M831 + denatran!N831)</f>
        <v>7239.5690312858</v>
      </c>
      <c r="V831" s="0" t="n">
        <f aca="false">metadata!$H$21*(denatran!M831 + denatran!N831)</f>
        <v>2413.18967709527</v>
      </c>
      <c r="W831" s="0" t="n">
        <f aca="false">IF(B831&lt;2010, 0, metadata!$H$22*(denatran!M831 + denatran!N831))</f>
        <v>0</v>
      </c>
      <c r="X831" s="0" t="n">
        <f aca="false">IF(B831&lt;2010, 0, metadata!$H$23*(denatran!M831 + denatran!N831))</f>
        <v>0</v>
      </c>
      <c r="Y831" s="0" t="n">
        <f aca="false">IF(B831&lt;2010, 0, metadata!$H$24*(denatran!M831 + denatran!N831))</f>
        <v>0</v>
      </c>
      <c r="Z831" s="0" t="n">
        <f aca="false">IF(B831&lt;2010, 0, metadata!$H$25*(denatran!M831 + denatran!N831))</f>
        <v>0</v>
      </c>
      <c r="AA831" s="0" t="n">
        <f aca="false">IF(B831&lt;2010, 0, metadata!$H$26*(denatran!M831 + denatran!N831))</f>
        <v>0</v>
      </c>
      <c r="AB831" s="0" t="n">
        <f aca="false">IF(B831&lt;2010, 0, metadata!$H$27*(denatran!M831 + denatran!N831))</f>
        <v>0</v>
      </c>
    </row>
    <row r="832" customFormat="false" ht="12.8" hidden="false" customHeight="false" outlineLevel="0" collapsed="false">
      <c r="A832" s="0" t="str">
        <f aca="false">denatran!A832</f>
        <v>RIO GRANDE DO SUL</v>
      </c>
      <c r="B832" s="0" t="n">
        <f aca="false">denatran!B832</f>
        <v>1988</v>
      </c>
      <c r="C832" s="0" t="n">
        <f aca="false">metadata!$H$2*denatran!$D832</f>
        <v>121315.240555062</v>
      </c>
      <c r="D832" s="0" t="n">
        <f aca="false">IF(B832&gt;2006, 0, metadata!$H$3*denatran!D832)</f>
        <v>9233.76810696472</v>
      </c>
      <c r="E832" s="0" t="n">
        <f aca="false">IF(B832&lt;2003, 0, metadata!$H$4*denatran!D832)</f>
        <v>0</v>
      </c>
      <c r="F832" s="0" t="n">
        <f aca="false">IF(B832&lt;2003, 0, metadata!$H$5*denatran!D832)</f>
        <v>0</v>
      </c>
      <c r="G832" s="0" t="n">
        <f aca="false">IF(B832&lt;2003, 0, metadata!$H$6*(denatran!H832 + denatran!I832 + denatran!X832))</f>
        <v>0</v>
      </c>
      <c r="H832" s="0" t="n">
        <f aca="false">IF(B832&gt;2006, 0, metadata!$H$7*(denatran!H832 + denatran!I832 + denatran!X832))</f>
        <v>588.297071332956</v>
      </c>
      <c r="I832" s="0" t="n">
        <f aca="false">IF(B832&lt;2003, 0, metadata!$H$8*(denatran!H832 + denatran!I832 + denatran!X832))</f>
        <v>0</v>
      </c>
      <c r="J832" s="0" t="n">
        <f aca="false">IF(B832&lt;2003, 0, metadata!$H$9*(denatran!H832 + denatran!I832 + denatran!X832))</f>
        <v>0</v>
      </c>
      <c r="K832" s="0" t="n">
        <f aca="false">metadata!$H$10*(denatran!H832 + denatran!I832 + denatran!X832)</f>
        <v>12932.100791629</v>
      </c>
      <c r="L832" s="5" t="n">
        <f aca="false">metadata!$H$11*(denatran!G832 + denatran!F832)</f>
        <v>3019.92524503315</v>
      </c>
      <c r="M832" s="0" t="n">
        <f aca="false">metadata!$H$12*(denatran!G832 + denatran!F832)</f>
        <v>9992.30338843543</v>
      </c>
      <c r="N832" s="0" t="n">
        <f aca="false">metadata!$H$13*(denatran!G832 + denatran!F832)</f>
        <v>5697.23851720848</v>
      </c>
      <c r="O832" s="0" t="n">
        <f aca="false">metadata!$H$14*(denatran!G832 + denatran!F832)</f>
        <v>10509.2694294333</v>
      </c>
      <c r="P832" s="0" t="n">
        <f aca="false">metadata!$H$15*(denatran!G832 + denatran!F832)</f>
        <v>11670.0505685133</v>
      </c>
      <c r="Q832" s="0" t="n">
        <f aca="false">metadata!$H$16*(denatran!L832 + denatran!O832)</f>
        <v>4353.08625130653</v>
      </c>
      <c r="R832" s="0" t="n">
        <f aca="false">metadata!$H$17*(denatran!L832 + denatran!O832)</f>
        <v>1053.06864076484</v>
      </c>
      <c r="S832" s="0" t="n">
        <f aca="false">metadata!$H$18*(denatran!L832 + denatran!O832)</f>
        <v>1971.144427477</v>
      </c>
      <c r="T832" s="0" t="n">
        <f aca="false">metadata!$H$19*(denatran!M832 + denatran!N832)</f>
        <v>45021.9214419738</v>
      </c>
      <c r="U832" s="0" t="n">
        <f aca="false">metadata!$H$20*(denatran!M832 + denatran!N832)</f>
        <v>6431.70306313911</v>
      </c>
      <c r="V832" s="0" t="n">
        <f aca="false">metadata!$H$21*(denatran!M832 + denatran!N832)</f>
        <v>2143.90102104637</v>
      </c>
      <c r="W832" s="0" t="n">
        <f aca="false">IF(B832&lt;2010, 0, metadata!$H$22*(denatran!M832 + denatran!N832))</f>
        <v>0</v>
      </c>
      <c r="X832" s="0" t="n">
        <f aca="false">IF(B832&lt;2010, 0, metadata!$H$23*(denatran!M832 + denatran!N832))</f>
        <v>0</v>
      </c>
      <c r="Y832" s="0" t="n">
        <f aca="false">IF(B832&lt;2010, 0, metadata!$H$24*(denatran!M832 + denatran!N832))</f>
        <v>0</v>
      </c>
      <c r="Z832" s="0" t="n">
        <f aca="false">IF(B832&lt;2010, 0, metadata!$H$25*(denatran!M832 + denatran!N832))</f>
        <v>0</v>
      </c>
      <c r="AA832" s="0" t="n">
        <f aca="false">IF(B832&lt;2010, 0, metadata!$H$26*(denatran!M832 + denatran!N832))</f>
        <v>0</v>
      </c>
      <c r="AB832" s="0" t="n">
        <f aca="false">IF(B832&lt;2010, 0, metadata!$H$27*(denatran!M832 + denatran!N832))</f>
        <v>0</v>
      </c>
    </row>
    <row r="833" customFormat="false" ht="12.8" hidden="false" customHeight="false" outlineLevel="0" collapsed="false">
      <c r="A833" s="0" t="str">
        <f aca="false">denatran!A833</f>
        <v>RIO GRANDE DO SUL</v>
      </c>
      <c r="B833" s="0" t="n">
        <f aca="false">denatran!B833</f>
        <v>1987</v>
      </c>
      <c r="C833" s="0" t="n">
        <f aca="false">metadata!$H$2*denatran!$D833</f>
        <v>107777.63163961</v>
      </c>
      <c r="D833" s="0" t="n">
        <f aca="false">IF(B833&gt;2006, 0, metadata!$H$3*denatran!D833)</f>
        <v>8203.36878635071</v>
      </c>
      <c r="E833" s="0" t="n">
        <f aca="false">IF(B833&lt;2003, 0, metadata!$H$4*denatran!D833)</f>
        <v>0</v>
      </c>
      <c r="F833" s="0" t="n">
        <f aca="false">IF(B833&lt;2003, 0, metadata!$H$5*denatran!D833)</f>
        <v>0</v>
      </c>
      <c r="G833" s="0" t="n">
        <f aca="false">IF(B833&lt;2003, 0, metadata!$H$6*(denatran!H833 + denatran!I833 + denatran!X833))</f>
        <v>0</v>
      </c>
      <c r="H833" s="0" t="n">
        <f aca="false">IF(B833&gt;2006, 0, metadata!$H$7*(denatran!H833 + denatran!I833 + denatran!X833))</f>
        <v>522.648801244447</v>
      </c>
      <c r="I833" s="0" t="n">
        <f aca="false">IF(B833&lt;2003, 0, metadata!$H$8*(denatran!H833 + denatran!I833 + denatran!X833))</f>
        <v>0</v>
      </c>
      <c r="J833" s="0" t="n">
        <f aca="false">IF(B833&lt;2003, 0, metadata!$H$9*(denatran!H833 + denatran!I833 + denatran!X833))</f>
        <v>0</v>
      </c>
      <c r="K833" s="0" t="n">
        <f aca="false">metadata!$H$10*(denatran!H833 + denatran!I833 + denatran!X833)</f>
        <v>11489.0032700706</v>
      </c>
      <c r="L833" s="5" t="n">
        <f aca="false">metadata!$H$11*(denatran!G833 + denatran!F833)</f>
        <v>2682.93076079435</v>
      </c>
      <c r="M833" s="0" t="n">
        <f aca="false">metadata!$H$12*(denatran!G833 + denatran!F833)</f>
        <v>8877.2588580181</v>
      </c>
      <c r="N833" s="0" t="n">
        <f aca="false">metadata!$H$13*(denatran!G833 + denatran!F833)</f>
        <v>5061.48173519879</v>
      </c>
      <c r="O833" s="0" t="n">
        <f aca="false">metadata!$H$14*(denatran!G833 + denatran!F833)</f>
        <v>9336.53648284022</v>
      </c>
      <c r="P833" s="0" t="n">
        <f aca="false">metadata!$H$15*(denatran!G833 + denatran!F833)</f>
        <v>10367.7856601865</v>
      </c>
      <c r="Q833" s="0" t="n">
        <f aca="false">metadata!$H$16*(denatran!L833 + denatran!O833)</f>
        <v>3867.32387738064</v>
      </c>
      <c r="R833" s="0" t="n">
        <f aca="false">metadata!$H$17*(denatran!L833 + denatran!O833)</f>
        <v>935.556353317901</v>
      </c>
      <c r="S833" s="0" t="n">
        <f aca="false">metadata!$H$18*(denatran!L833 + denatran!O833)</f>
        <v>1751.18375103632</v>
      </c>
      <c r="T833" s="0" t="n">
        <f aca="false">metadata!$H$19*(denatran!M833 + denatran!N833)</f>
        <v>39997.9099301885</v>
      </c>
      <c r="U833" s="0" t="n">
        <f aca="false">metadata!$H$20*(denatran!M833 + denatran!N833)</f>
        <v>5713.98713288406</v>
      </c>
      <c r="V833" s="0" t="n">
        <f aca="false">metadata!$H$21*(denatran!M833 + denatran!N833)</f>
        <v>1904.66237762802</v>
      </c>
      <c r="W833" s="0" t="n">
        <f aca="false">IF(B833&lt;2010, 0, metadata!$H$22*(denatran!M833 + denatran!N833))</f>
        <v>0</v>
      </c>
      <c r="X833" s="0" t="n">
        <f aca="false">IF(B833&lt;2010, 0, metadata!$H$23*(denatran!M833 + denatran!N833))</f>
        <v>0</v>
      </c>
      <c r="Y833" s="0" t="n">
        <f aca="false">IF(B833&lt;2010, 0, metadata!$H$24*(denatran!M833 + denatran!N833))</f>
        <v>0</v>
      </c>
      <c r="Z833" s="0" t="n">
        <f aca="false">IF(B833&lt;2010, 0, metadata!$H$25*(denatran!M833 + denatran!N833))</f>
        <v>0</v>
      </c>
      <c r="AA833" s="0" t="n">
        <f aca="false">IF(B833&lt;2010, 0, metadata!$H$26*(denatran!M833 + denatran!N833))</f>
        <v>0</v>
      </c>
      <c r="AB833" s="0" t="n">
        <f aca="false">IF(B833&lt;2010, 0, metadata!$H$27*(denatran!M833 + denatran!N833))</f>
        <v>0</v>
      </c>
    </row>
    <row r="834" customFormat="false" ht="12.8" hidden="false" customHeight="false" outlineLevel="0" collapsed="false">
      <c r="A834" s="0" t="str">
        <f aca="false">denatran!A834</f>
        <v>RIO GRANDE DO SUL</v>
      </c>
      <c r="B834" s="0" t="n">
        <f aca="false">denatran!B834</f>
        <v>1986</v>
      </c>
      <c r="C834" s="0" t="n">
        <f aca="false">metadata!$H$2*denatran!$D834</f>
        <v>95750.689103001</v>
      </c>
      <c r="D834" s="0" t="n">
        <f aca="false">IF(B834&gt;2006, 0, metadata!$H$3*denatran!D834)</f>
        <v>7287.95207604516</v>
      </c>
      <c r="E834" s="0" t="n">
        <f aca="false">IF(B834&lt;2003, 0, metadata!$H$4*denatran!D834)</f>
        <v>0</v>
      </c>
      <c r="F834" s="0" t="n">
        <f aca="false">IF(B834&lt;2003, 0, metadata!$H$5*denatran!D834)</f>
        <v>0</v>
      </c>
      <c r="G834" s="0" t="n">
        <f aca="false">IF(B834&lt;2003, 0, metadata!$H$6*(denatran!H834 + denatran!I834 + denatran!X834))</f>
        <v>0</v>
      </c>
      <c r="H834" s="0" t="n">
        <f aca="false">IF(B834&gt;2006, 0, metadata!$H$7*(denatran!H834 + denatran!I834 + denatran!X834))</f>
        <v>464.326243921851</v>
      </c>
      <c r="I834" s="0" t="n">
        <f aca="false">IF(B834&lt;2003, 0, metadata!$H$8*(denatran!H834 + denatran!I834 + denatran!X834))</f>
        <v>0</v>
      </c>
      <c r="J834" s="0" t="n">
        <f aca="false">IF(B834&lt;2003, 0, metadata!$H$9*(denatran!H834 + denatran!I834 + denatran!X834))</f>
        <v>0</v>
      </c>
      <c r="K834" s="0" t="n">
        <f aca="false">metadata!$H$10*(denatran!H834 + denatran!I834 + denatran!X834)</f>
        <v>10206.9414912954</v>
      </c>
      <c r="L834" s="5" t="n">
        <f aca="false">metadata!$H$11*(denatran!G834 + denatran!F834)</f>
        <v>2383.5416055597</v>
      </c>
      <c r="M834" s="0" t="n">
        <f aca="false">metadata!$H$12*(denatran!G834 + denatran!F834)</f>
        <v>7886.64252563294</v>
      </c>
      <c r="N834" s="0" t="n">
        <f aca="false">metadata!$H$13*(denatran!G834 + denatran!F834)</f>
        <v>4496.66926851845</v>
      </c>
      <c r="O834" s="0" t="n">
        <f aca="false">metadata!$H$14*(denatran!G834 + denatran!F834)</f>
        <v>8294.66920424243</v>
      </c>
      <c r="P834" s="0" t="n">
        <f aca="false">metadata!$H$15*(denatran!G834 + denatran!F834)</f>
        <v>9210.84093547873</v>
      </c>
      <c r="Q834" s="0" t="n">
        <f aca="false">metadata!$H$16*(denatran!L834 + denatran!O834)</f>
        <v>3435.76789181916</v>
      </c>
      <c r="R834" s="0" t="n">
        <f aca="false">metadata!$H$17*(denatran!L834 + denatran!O834)</f>
        <v>831.157301956868</v>
      </c>
      <c r="S834" s="0" t="n">
        <f aca="false">metadata!$H$18*(denatran!L834 + denatran!O834)</f>
        <v>1555.76856122046</v>
      </c>
      <c r="T834" s="0" t="n">
        <f aca="false">metadata!$H$19*(denatran!M834 + denatran!N834)</f>
        <v>35534.5295701207</v>
      </c>
      <c r="U834" s="0" t="n">
        <f aca="false">metadata!$H$20*(denatran!M834 + denatran!N834)</f>
        <v>5076.3613671601</v>
      </c>
      <c r="V834" s="0" t="n">
        <f aca="false">metadata!$H$21*(denatran!M834 + denatran!N834)</f>
        <v>1692.12045572003</v>
      </c>
      <c r="W834" s="0" t="n">
        <f aca="false">IF(B834&lt;2010, 0, metadata!$H$22*(denatran!M834 + denatran!N834))</f>
        <v>0</v>
      </c>
      <c r="X834" s="0" t="n">
        <f aca="false">IF(B834&lt;2010, 0, metadata!$H$23*(denatran!M834 + denatran!N834))</f>
        <v>0</v>
      </c>
      <c r="Y834" s="0" t="n">
        <f aca="false">IF(B834&lt;2010, 0, metadata!$H$24*(denatran!M834 + denatran!N834))</f>
        <v>0</v>
      </c>
      <c r="Z834" s="0" t="n">
        <f aca="false">IF(B834&lt;2010, 0, metadata!$H$25*(denatran!M834 + denatran!N834))</f>
        <v>0</v>
      </c>
      <c r="AA834" s="0" t="n">
        <f aca="false">IF(B834&lt;2010, 0, metadata!$H$26*(denatran!M834 + denatran!N834))</f>
        <v>0</v>
      </c>
      <c r="AB834" s="0" t="n">
        <f aca="false">IF(B834&lt;2010, 0, metadata!$H$27*(denatran!M834 + denatran!N834))</f>
        <v>0</v>
      </c>
    </row>
    <row r="835" customFormat="false" ht="12.8" hidden="false" customHeight="false" outlineLevel="0" collapsed="false">
      <c r="A835" s="0" t="str">
        <f aca="false">denatran!A835</f>
        <v>RIO GRANDE DO SUL</v>
      </c>
      <c r="B835" s="0" t="n">
        <f aca="false">denatran!B835</f>
        <v>1985</v>
      </c>
      <c r="C835" s="0" t="n">
        <f aca="false">metadata!$H$2*denatran!$D835</f>
        <v>85065.8371707071</v>
      </c>
      <c r="D835" s="0" t="n">
        <f aca="false">IF(B835&gt;2006, 0, metadata!$H$3*denatran!D835)</f>
        <v>6474.68702749362</v>
      </c>
      <c r="E835" s="0" t="n">
        <f aca="false">IF(B835&lt;2003, 0, metadata!$H$4*denatran!D835)</f>
        <v>0</v>
      </c>
      <c r="F835" s="0" t="n">
        <f aca="false">IF(B835&lt;2003, 0, metadata!$H$5*denatran!D835)</f>
        <v>0</v>
      </c>
      <c r="G835" s="0" t="n">
        <f aca="false">IF(B835&lt;2003, 0, metadata!$H$6*(denatran!H835 + denatran!I835 + denatran!X835))</f>
        <v>0</v>
      </c>
      <c r="H835" s="0" t="n">
        <f aca="false">IF(B835&gt;2006, 0, metadata!$H$7*(denatran!H835 + denatran!I835 + denatran!X835))</f>
        <v>412.511920588406</v>
      </c>
      <c r="I835" s="0" t="n">
        <f aca="false">IF(B835&lt;2003, 0, metadata!$H$8*(denatran!H835 + denatran!I835 + denatran!X835))</f>
        <v>0</v>
      </c>
      <c r="J835" s="0" t="n">
        <f aca="false">IF(B835&lt;2003, 0, metadata!$H$9*(denatran!H835 + denatran!I835 + denatran!X835))</f>
        <v>0</v>
      </c>
      <c r="K835" s="0" t="n">
        <f aca="false">metadata!$H$10*(denatran!H835 + denatran!I835 + denatran!X835)</f>
        <v>9067.94542204768</v>
      </c>
      <c r="L835" s="5" t="n">
        <f aca="false">metadata!$H$11*(denatran!G835 + denatran!F835)</f>
        <v>2117.56138788762</v>
      </c>
      <c r="M835" s="0" t="n">
        <f aca="false">metadata!$H$12*(denatran!G835 + denatran!F835)</f>
        <v>7006.56940638184</v>
      </c>
      <c r="N835" s="0" t="n">
        <f aca="false">metadata!$H$13*(denatran!G835 + denatran!F835)</f>
        <v>3994.88441691355</v>
      </c>
      <c r="O835" s="0" t="n">
        <f aca="false">metadata!$H$14*(denatran!G835 + denatran!F835)</f>
        <v>7369.06424928122</v>
      </c>
      <c r="P835" s="0" t="n">
        <f aca="false">metadata!$H$15*(denatran!G835 + denatran!F835)</f>
        <v>8183.0000657213</v>
      </c>
      <c r="Q835" s="0" t="n">
        <f aca="false">metadata!$H$16*(denatran!L835 + denatran!O835)</f>
        <v>3052.36938532562</v>
      </c>
      <c r="R835" s="0" t="n">
        <f aca="false">metadata!$H$17*(denatran!L835 + denatran!O835)</f>
        <v>738.408176211142</v>
      </c>
      <c r="S835" s="0" t="n">
        <f aca="false">metadata!$H$18*(denatran!L835 + denatran!O835)</f>
        <v>1382.15981883661</v>
      </c>
      <c r="T835" s="0" t="n">
        <f aca="false">metadata!$H$19*(denatran!M835 + denatran!N835)</f>
        <v>31569.2193410525</v>
      </c>
      <c r="U835" s="0" t="n">
        <f aca="false">metadata!$H$20*(denatran!M835 + denatran!N835)</f>
        <v>4509.88847729322</v>
      </c>
      <c r="V835" s="0" t="n">
        <f aca="false">metadata!$H$21*(denatran!M835 + denatran!N835)</f>
        <v>1503.29615909774</v>
      </c>
      <c r="W835" s="0" t="n">
        <f aca="false">IF(B835&lt;2010, 0, metadata!$H$22*(denatran!M835 + denatran!N835))</f>
        <v>0</v>
      </c>
      <c r="X835" s="0" t="n">
        <f aca="false">IF(B835&lt;2010, 0, metadata!$H$23*(denatran!M835 + denatran!N835))</f>
        <v>0</v>
      </c>
      <c r="Y835" s="0" t="n">
        <f aca="false">IF(B835&lt;2010, 0, metadata!$H$24*(denatran!M835 + denatran!N835))</f>
        <v>0</v>
      </c>
      <c r="Z835" s="0" t="n">
        <f aca="false">IF(B835&lt;2010, 0, metadata!$H$25*(denatran!M835 + denatran!N835))</f>
        <v>0</v>
      </c>
      <c r="AA835" s="0" t="n">
        <f aca="false">IF(B835&lt;2010, 0, metadata!$H$26*(denatran!M835 + denatran!N835))</f>
        <v>0</v>
      </c>
      <c r="AB835" s="0" t="n">
        <f aca="false">IF(B835&lt;2010, 0, metadata!$H$27*(denatran!M835 + denatran!N835))</f>
        <v>0</v>
      </c>
    </row>
    <row r="836" customFormat="false" ht="12.8" hidden="false" customHeight="false" outlineLevel="0" collapsed="false">
      <c r="A836" s="0" t="str">
        <f aca="false">denatran!A836</f>
        <v>RIO GRANDE DO SUL</v>
      </c>
      <c r="B836" s="0" t="n">
        <f aca="false">denatran!B836</f>
        <v>1984</v>
      </c>
      <c r="C836" s="0" t="n">
        <f aca="false">metadata!$H$2*denatran!$D836</f>
        <v>75573.311496162</v>
      </c>
      <c r="D836" s="0" t="n">
        <f aca="false">IF(B836&gt;2006, 0, metadata!$H$3*denatran!D836)</f>
        <v>5752.17450205066</v>
      </c>
      <c r="E836" s="0" t="n">
        <f aca="false">IF(B836&lt;2003, 0, metadata!$H$4*denatran!D836)</f>
        <v>0</v>
      </c>
      <c r="F836" s="0" t="n">
        <f aca="false">IF(B836&lt;2003, 0, metadata!$H$5*denatran!D836)</f>
        <v>0</v>
      </c>
      <c r="G836" s="0" t="n">
        <f aca="false">IF(B836&lt;2003, 0, metadata!$H$6*(denatran!H836 + denatran!I836 + denatran!X836))</f>
        <v>0</v>
      </c>
      <c r="H836" s="0" t="n">
        <f aca="false">IF(B836&gt;2006, 0, metadata!$H$7*(denatran!H836 + denatran!I836 + denatran!X836))</f>
        <v>366.479575201816</v>
      </c>
      <c r="I836" s="0" t="n">
        <f aca="false">IF(B836&lt;2003, 0, metadata!$H$8*(denatran!H836 + denatran!I836 + denatran!X836))</f>
        <v>0</v>
      </c>
      <c r="J836" s="0" t="n">
        <f aca="false">IF(B836&lt;2003, 0, metadata!$H$9*(denatran!H836 + denatran!I836 + denatran!X836))</f>
        <v>0</v>
      </c>
      <c r="K836" s="0" t="n">
        <f aca="false">metadata!$H$10*(denatran!H836 + denatran!I836 + denatran!X836)</f>
        <v>8056.05031118873</v>
      </c>
      <c r="L836" s="5" t="n">
        <f aca="false">metadata!$H$11*(denatran!G836 + denatran!F836)</f>
        <v>1881.26199308345</v>
      </c>
      <c r="M836" s="0" t="n">
        <f aca="false">metadata!$H$12*(denatran!G836 + denatran!F836)</f>
        <v>6224.70394554953</v>
      </c>
      <c r="N836" s="0" t="n">
        <f aca="false">metadata!$H$13*(denatran!G836 + denatran!F836)</f>
        <v>3549.09390740158</v>
      </c>
      <c r="O836" s="0" t="n">
        <f aca="false">metadata!$H$14*(denatran!G836 + denatran!F836)</f>
        <v>6546.74786575702</v>
      </c>
      <c r="P836" s="0" t="n">
        <f aca="false">metadata!$H$15*(denatran!G836 + denatran!F836)</f>
        <v>7269.85630787192</v>
      </c>
      <c r="Q836" s="0" t="n">
        <f aca="false">metadata!$H$16*(denatran!L836 + denatran!O836)</f>
        <v>2711.75444844733</v>
      </c>
      <c r="R836" s="0" t="n">
        <f aca="false">metadata!$H$17*(denatran!L836 + denatran!O836)</f>
        <v>656.008956922767</v>
      </c>
      <c r="S836" s="0" t="n">
        <f aca="false">metadata!$H$18*(denatran!L836 + denatran!O836)</f>
        <v>1227.92413500619</v>
      </c>
      <c r="T836" s="0" t="n">
        <f aca="false">metadata!$H$19*(denatran!M836 + denatran!N836)</f>
        <v>28046.3994278256</v>
      </c>
      <c r="U836" s="0" t="n">
        <f aca="false">metadata!$H$20*(denatran!M836 + denatran!N836)</f>
        <v>4006.62848968937</v>
      </c>
      <c r="V836" s="0" t="n">
        <f aca="false">metadata!$H$21*(denatran!M836 + denatran!N836)</f>
        <v>1335.54282989646</v>
      </c>
      <c r="W836" s="0" t="n">
        <f aca="false">IF(B836&lt;2010, 0, metadata!$H$22*(denatran!M836 + denatran!N836))</f>
        <v>0</v>
      </c>
      <c r="X836" s="0" t="n">
        <f aca="false">IF(B836&lt;2010, 0, metadata!$H$23*(denatran!M836 + denatran!N836))</f>
        <v>0</v>
      </c>
      <c r="Y836" s="0" t="n">
        <f aca="false">IF(B836&lt;2010, 0, metadata!$H$24*(denatran!M836 + denatran!N836))</f>
        <v>0</v>
      </c>
      <c r="Z836" s="0" t="n">
        <f aca="false">IF(B836&lt;2010, 0, metadata!$H$25*(denatran!M836 + denatran!N836))</f>
        <v>0</v>
      </c>
      <c r="AA836" s="0" t="n">
        <f aca="false">IF(B836&lt;2010, 0, metadata!$H$26*(denatran!M836 + denatran!N836))</f>
        <v>0</v>
      </c>
      <c r="AB836" s="0" t="n">
        <f aca="false">IF(B836&lt;2010, 0, metadata!$H$27*(denatran!M836 + denatran!N836))</f>
        <v>0</v>
      </c>
    </row>
    <row r="837" customFormat="false" ht="12.8" hidden="false" customHeight="false" outlineLevel="0" collapsed="false">
      <c r="A837" s="0" t="str">
        <f aca="false">denatran!A837</f>
        <v>RIO GRANDE DO SUL</v>
      </c>
      <c r="B837" s="0" t="n">
        <f aca="false">denatran!B837</f>
        <v>1983</v>
      </c>
      <c r="C837" s="0" t="n">
        <f aca="false">metadata!$H$2*denatran!$D837</f>
        <v>67140.0599871209</v>
      </c>
      <c r="D837" s="0" t="n">
        <f aca="false">IF(B837&gt;2006, 0, metadata!$H$3*denatran!D837)</f>
        <v>5110.28739482564</v>
      </c>
      <c r="E837" s="0" t="n">
        <f aca="false">IF(B837&lt;2003, 0, metadata!$H$4*denatran!D837)</f>
        <v>0</v>
      </c>
      <c r="F837" s="0" t="n">
        <f aca="false">IF(B837&lt;2003, 0, metadata!$H$5*denatran!D837)</f>
        <v>0</v>
      </c>
      <c r="G837" s="0" t="n">
        <f aca="false">IF(B837&lt;2003, 0, metadata!$H$6*(denatran!H837 + denatran!I837 + denatran!X837))</f>
        <v>0</v>
      </c>
      <c r="H837" s="0" t="n">
        <f aca="false">IF(B837&gt;2006, 0, metadata!$H$7*(denatran!H837 + denatran!I837 + denatran!X837))</f>
        <v>325.583994878326</v>
      </c>
      <c r="I837" s="0" t="n">
        <f aca="false">IF(B837&lt;2003, 0, metadata!$H$8*(denatran!H837 + denatran!I837 + denatran!X837))</f>
        <v>0</v>
      </c>
      <c r="J837" s="0" t="n">
        <f aca="false">IF(B837&lt;2003, 0, metadata!$H$9*(denatran!H837 + denatran!I837 + denatran!X837))</f>
        <v>0</v>
      </c>
      <c r="K837" s="0" t="n">
        <f aca="false">metadata!$H$10*(denatran!H837 + denatran!I837 + denatran!X837)</f>
        <v>7157.0729195841</v>
      </c>
      <c r="L837" s="5" t="n">
        <f aca="false">metadata!$H$11*(denatran!G837 + denatran!F837)</f>
        <v>1671.33132803804</v>
      </c>
      <c r="M837" s="0" t="n">
        <f aca="false">metadata!$H$12*(denatran!G837 + denatran!F837)</f>
        <v>5530.08711716288</v>
      </c>
      <c r="N837" s="0" t="n">
        <f aca="false">metadata!$H$13*(denatran!G837 + denatran!F837)</f>
        <v>3153.04931232196</v>
      </c>
      <c r="O837" s="0" t="n">
        <f aca="false">metadata!$H$14*(denatran!G837 + denatran!F837)</f>
        <v>5816.19404688657</v>
      </c>
      <c r="P837" s="0" t="n">
        <f aca="false">metadata!$H$15*(denatran!G837 + denatran!F837)</f>
        <v>6458.61057223961</v>
      </c>
      <c r="Q837" s="0" t="n">
        <f aca="false">metadata!$H$16*(denatran!L837 + denatran!O837)</f>
        <v>2409.14884811343</v>
      </c>
      <c r="R837" s="0" t="n">
        <f aca="false">metadata!$H$17*(denatran!L837 + denatran!O837)</f>
        <v>582.804694513355</v>
      </c>
      <c r="S837" s="0" t="n">
        <f aca="false">metadata!$H$18*(denatran!L837 + denatran!O837)</f>
        <v>1090.89966354242</v>
      </c>
      <c r="T837" s="0" t="n">
        <f aca="false">metadata!$H$19*(denatran!M837 + denatran!N837)</f>
        <v>24916.6921857406</v>
      </c>
      <c r="U837" s="0" t="n">
        <f aca="false">metadata!$H$20*(denatran!M837 + denatran!N837)</f>
        <v>3559.5274551058</v>
      </c>
      <c r="V837" s="0" t="n">
        <f aca="false">metadata!$H$21*(denatran!M837 + denatran!N837)</f>
        <v>1186.50915170193</v>
      </c>
      <c r="W837" s="0" t="n">
        <f aca="false">IF(B837&lt;2010, 0, metadata!$H$22*(denatran!M837 + denatran!N837))</f>
        <v>0</v>
      </c>
      <c r="X837" s="0" t="n">
        <f aca="false">IF(B837&lt;2010, 0, metadata!$H$23*(denatran!M837 + denatran!N837))</f>
        <v>0</v>
      </c>
      <c r="Y837" s="0" t="n">
        <f aca="false">IF(B837&lt;2010, 0, metadata!$H$24*(denatran!M837 + denatran!N837))</f>
        <v>0</v>
      </c>
      <c r="Z837" s="0" t="n">
        <f aca="false">IF(B837&lt;2010, 0, metadata!$H$25*(denatran!M837 + denatran!N837))</f>
        <v>0</v>
      </c>
      <c r="AA837" s="0" t="n">
        <f aca="false">IF(B837&lt;2010, 0, metadata!$H$26*(denatran!M837 + denatran!N837))</f>
        <v>0</v>
      </c>
      <c r="AB837" s="0" t="n">
        <f aca="false">IF(B837&lt;2010, 0, metadata!$H$27*(denatran!M837 + denatran!N837))</f>
        <v>0</v>
      </c>
    </row>
    <row r="838" customFormat="false" ht="12.8" hidden="false" customHeight="false" outlineLevel="0" collapsed="false">
      <c r="A838" s="0" t="str">
        <f aca="false">denatran!A838</f>
        <v>RIO GRANDE DO SUL</v>
      </c>
      <c r="B838" s="0" t="n">
        <f aca="false">denatran!B838</f>
        <v>1982</v>
      </c>
      <c r="C838" s="0" t="n">
        <f aca="false">metadata!$H$2*denatran!$D838</f>
        <v>59647.8778795226</v>
      </c>
      <c r="D838" s="0" t="n">
        <f aca="false">IF(B838&gt;2006, 0, metadata!$H$3*denatran!D838)</f>
        <v>4540.02868800378</v>
      </c>
      <c r="E838" s="0" t="n">
        <f aca="false">IF(B838&lt;2003, 0, metadata!$H$4*denatran!D838)</f>
        <v>0</v>
      </c>
      <c r="F838" s="0" t="n">
        <f aca="false">IF(B838&lt;2003, 0, metadata!$H$5*denatran!D838)</f>
        <v>0</v>
      </c>
      <c r="G838" s="0" t="n">
        <f aca="false">IF(B838&lt;2003, 0, metadata!$H$6*(denatran!H838 + denatran!I838 + denatran!X838))</f>
        <v>0</v>
      </c>
      <c r="H838" s="0" t="n">
        <f aca="false">IF(B838&gt;2006, 0, metadata!$H$7*(denatran!H838 + denatran!I838 + denatran!X838))</f>
        <v>289.251966259112</v>
      </c>
      <c r="I838" s="0" t="n">
        <f aca="false">IF(B838&lt;2003, 0, metadata!$H$8*(denatran!H838 + denatran!I838 + denatran!X838))</f>
        <v>0</v>
      </c>
      <c r="J838" s="0" t="n">
        <f aca="false">IF(B838&lt;2003, 0, metadata!$H$9*(denatran!H838 + denatran!I838 + denatran!X838))</f>
        <v>0</v>
      </c>
      <c r="K838" s="0" t="n">
        <f aca="false">metadata!$H$10*(denatran!H838 + denatran!I838 + denatran!X838)</f>
        <v>6358.4127205737</v>
      </c>
      <c r="L838" s="5" t="n">
        <f aca="false">metadata!$H$11*(denatran!G838 + denatran!F838)</f>
        <v>1484.82689723776</v>
      </c>
      <c r="M838" s="0" t="n">
        <f aca="false">metadata!$H$12*(denatran!G838 + denatran!F838)</f>
        <v>4912.98281668095</v>
      </c>
      <c r="N838" s="0" t="n">
        <f aca="false">metadata!$H$13*(denatran!G838 + denatran!F838)</f>
        <v>2801.19946817996</v>
      </c>
      <c r="O838" s="0" t="n">
        <f aca="false">metadata!$H$14*(denatran!G838 + denatran!F838)</f>
        <v>5167.16297690001</v>
      </c>
      <c r="P838" s="0" t="n">
        <f aca="false">metadata!$H$15*(denatran!G838 + denatran!F838)</f>
        <v>5737.8920239011</v>
      </c>
      <c r="Q838" s="0" t="n">
        <f aca="false">metadata!$H$16*(denatran!L838 + denatran!O838)</f>
        <v>2140.31110954365</v>
      </c>
      <c r="R838" s="0" t="n">
        <f aca="false">metadata!$H$17*(denatran!L838 + denatran!O838)</f>
        <v>517.769320620407</v>
      </c>
      <c r="S838" s="0" t="n">
        <f aca="false">metadata!$H$18*(denatran!L838 + denatran!O838)</f>
        <v>969.165799409062</v>
      </c>
      <c r="T838" s="0" t="n">
        <f aca="false">metadata!$H$19*(denatran!M838 + denatran!N838)</f>
        <v>22136.2300382485</v>
      </c>
      <c r="U838" s="0" t="n">
        <f aca="false">metadata!$H$20*(denatran!M838 + denatran!N838)</f>
        <v>3162.31857689264</v>
      </c>
      <c r="V838" s="0" t="n">
        <f aca="false">metadata!$H$21*(denatran!M838 + denatran!N838)</f>
        <v>1054.10619229755</v>
      </c>
      <c r="W838" s="0" t="n">
        <f aca="false">IF(B838&lt;2010, 0, metadata!$H$22*(denatran!M838 + denatran!N838))</f>
        <v>0</v>
      </c>
      <c r="X838" s="0" t="n">
        <f aca="false">IF(B838&lt;2010, 0, metadata!$H$23*(denatran!M838 + denatran!N838))</f>
        <v>0</v>
      </c>
      <c r="Y838" s="0" t="n">
        <f aca="false">IF(B838&lt;2010, 0, metadata!$H$24*(denatran!M838 + denatran!N838))</f>
        <v>0</v>
      </c>
      <c r="Z838" s="0" t="n">
        <f aca="false">IF(B838&lt;2010, 0, metadata!$H$25*(denatran!M838 + denatran!N838))</f>
        <v>0</v>
      </c>
      <c r="AA838" s="0" t="n">
        <f aca="false">IF(B838&lt;2010, 0, metadata!$H$26*(denatran!M838 + denatran!N838))</f>
        <v>0</v>
      </c>
      <c r="AB838" s="0" t="n">
        <f aca="false">IF(B838&lt;2010, 0, metadata!$H$27*(denatran!M838 + denatran!N838))</f>
        <v>0</v>
      </c>
    </row>
    <row r="839" customFormat="false" ht="12.8" hidden="false" customHeight="false" outlineLevel="0" collapsed="false">
      <c r="A839" s="0" t="str">
        <f aca="false">denatran!A839</f>
        <v>RIO GRANDE DO SUL</v>
      </c>
      <c r="B839" s="0" t="n">
        <f aca="false">denatran!B839</f>
        <v>1981</v>
      </c>
      <c r="C839" s="0" t="n">
        <f aca="false">metadata!$H$2*denatran!$D839</f>
        <v>52991.7509190925</v>
      </c>
      <c r="D839" s="0" t="n">
        <f aca="false">IF(B839&gt;2006, 0, metadata!$H$3*denatran!D839)</f>
        <v>4033.40534404534</v>
      </c>
      <c r="E839" s="0" t="n">
        <f aca="false">IF(B839&lt;2003, 0, metadata!$H$4*denatran!D839)</f>
        <v>0</v>
      </c>
      <c r="F839" s="0" t="n">
        <f aca="false">IF(B839&lt;2003, 0, metadata!$H$5*denatran!D839)</f>
        <v>0</v>
      </c>
      <c r="G839" s="0" t="n">
        <f aca="false">IF(B839&lt;2003, 0, metadata!$H$6*(denatran!H839 + denatran!I839 + denatran!X839))</f>
        <v>0</v>
      </c>
      <c r="H839" s="0" t="n">
        <f aca="false">IF(B839&gt;2006, 0, metadata!$H$7*(denatran!H839 + denatran!I839 + denatran!X839))</f>
        <v>256.974241058839</v>
      </c>
      <c r="I839" s="0" t="n">
        <f aca="false">IF(B839&lt;2003, 0, metadata!$H$8*(denatran!H839 + denatran!I839 + denatran!X839))</f>
        <v>0</v>
      </c>
      <c r="J839" s="0" t="n">
        <f aca="false">IF(B839&lt;2003, 0, metadata!$H$9*(denatran!H839 + denatran!I839 + denatran!X839))</f>
        <v>0</v>
      </c>
      <c r="K839" s="0" t="n">
        <f aca="false">metadata!$H$10*(denatran!H839 + denatran!I839 + denatran!X839)</f>
        <v>5648.87528454897</v>
      </c>
      <c r="L839" s="5" t="n">
        <f aca="false">metadata!$H$11*(denatran!G839 + denatran!F839)</f>
        <v>1319.13455924313</v>
      </c>
      <c r="M839" s="0" t="n">
        <f aca="false">metadata!$H$12*(denatran!G839 + denatran!F839)</f>
        <v>4364.74139477671</v>
      </c>
      <c r="N839" s="0" t="n">
        <f aca="false">metadata!$H$13*(denatran!G839 + denatran!F839)</f>
        <v>2488.61266770141</v>
      </c>
      <c r="O839" s="0" t="n">
        <f aca="false">metadata!$H$14*(denatran!G839 + denatran!F839)</f>
        <v>4590.55750454861</v>
      </c>
      <c r="P839" s="0" t="n">
        <f aca="false">metadata!$H$15*(denatran!G839 + denatran!F839)</f>
        <v>5097.59870326586</v>
      </c>
      <c r="Q839" s="0" t="n">
        <f aca="false">metadata!$H$16*(denatran!L839 + denatran!O839)</f>
        <v>1901.47306556971</v>
      </c>
      <c r="R839" s="0" t="n">
        <f aca="false">metadata!$H$17*(denatran!L839 + denatran!O839)</f>
        <v>459.991266198655</v>
      </c>
      <c r="S839" s="0" t="n">
        <f aca="false">metadata!$H$18*(denatran!L839 + denatran!O839)</f>
        <v>861.016258538504</v>
      </c>
      <c r="T839" s="0" t="n">
        <f aca="false">metadata!$H$19*(denatran!M839 + denatran!N839)</f>
        <v>19666.040606573</v>
      </c>
      <c r="U839" s="0" t="n">
        <f aca="false">metadata!$H$20*(denatran!M839 + denatran!N839)</f>
        <v>2809.43437236757</v>
      </c>
      <c r="V839" s="0" t="n">
        <f aca="false">metadata!$H$21*(denatran!M839 + denatran!N839)</f>
        <v>936.478124122522</v>
      </c>
      <c r="W839" s="0" t="n">
        <f aca="false">IF(B839&lt;2010, 0, metadata!$H$22*(denatran!M839 + denatran!N839))</f>
        <v>0</v>
      </c>
      <c r="X839" s="0" t="n">
        <f aca="false">IF(B839&lt;2010, 0, metadata!$H$23*(denatran!M839 + denatran!N839))</f>
        <v>0</v>
      </c>
      <c r="Y839" s="0" t="n">
        <f aca="false">IF(B839&lt;2010, 0, metadata!$H$24*(denatran!M839 + denatran!N839))</f>
        <v>0</v>
      </c>
      <c r="Z839" s="0" t="n">
        <f aca="false">IF(B839&lt;2010, 0, metadata!$H$25*(denatran!M839 + denatran!N839))</f>
        <v>0</v>
      </c>
      <c r="AA839" s="0" t="n">
        <f aca="false">IF(B839&lt;2010, 0, metadata!$H$26*(denatran!M839 + denatran!N839))</f>
        <v>0</v>
      </c>
      <c r="AB839" s="0" t="n">
        <f aca="false">IF(B839&lt;2010, 0, metadata!$H$27*(denatran!M839 + denatran!N839))</f>
        <v>0</v>
      </c>
    </row>
    <row r="840" customFormat="false" ht="12.8" hidden="false" customHeight="false" outlineLevel="0" collapsed="false">
      <c r="A840" s="0" t="str">
        <f aca="false">denatran!A840</f>
        <v>RIO GRANDE DO SUL</v>
      </c>
      <c r="B840" s="0" t="n">
        <f aca="false">denatran!B840</f>
        <v>1980</v>
      </c>
      <c r="C840" s="0" t="n">
        <f aca="false">metadata!$H$2*denatran!$D840</f>
        <v>47078.3834278736</v>
      </c>
      <c r="D840" s="0" t="n">
        <f aca="false">IF(B840&gt;2006, 0, metadata!$H$3*denatran!D840)</f>
        <v>3583.31627118564</v>
      </c>
      <c r="E840" s="0" t="n">
        <f aca="false">IF(B840&lt;2003, 0, metadata!$H$4*denatran!D840)</f>
        <v>0</v>
      </c>
      <c r="F840" s="0" t="n">
        <f aca="false">IF(B840&lt;2003, 0, metadata!$H$5*denatran!D840)</f>
        <v>0</v>
      </c>
      <c r="G840" s="0" t="n">
        <f aca="false">IF(B840&lt;2003, 0, metadata!$H$6*(denatran!H840 + denatran!I840 + denatran!X840))</f>
        <v>0</v>
      </c>
      <c r="H840" s="0" t="n">
        <f aca="false">IF(B840&gt;2006, 0, metadata!$H$7*(denatran!H840 + denatran!I840 + denatran!X840))</f>
        <v>228.298398181367</v>
      </c>
      <c r="I840" s="0" t="n">
        <f aca="false">IF(B840&lt;2003, 0, metadata!$H$8*(denatran!H840 + denatran!I840 + denatran!X840))</f>
        <v>0</v>
      </c>
      <c r="J840" s="0" t="n">
        <f aca="false">IF(B840&lt;2003, 0, metadata!$H$9*(denatran!H840 + denatran!I840 + denatran!X840))</f>
        <v>0</v>
      </c>
      <c r="K840" s="0" t="n">
        <f aca="false">metadata!$H$10*(denatran!H840 + denatran!I840 + denatran!X840)</f>
        <v>5018.51537210519</v>
      </c>
      <c r="L840" s="5" t="n">
        <f aca="false">metadata!$H$11*(denatran!G840 + denatran!F840)</f>
        <v>1171.93188554621</v>
      </c>
      <c r="M840" s="0" t="n">
        <f aca="false">metadata!$H$12*(denatran!G840 + denatran!F840)</f>
        <v>3877.67841943066</v>
      </c>
      <c r="N840" s="0" t="n">
        <f aca="false">metadata!$H$13*(denatran!G840 + denatran!F840)</f>
        <v>2210.90753450267</v>
      </c>
      <c r="O840" s="0" t="n">
        <f aca="false">metadata!$H$14*(denatran!G840 + denatran!F840)</f>
        <v>4078.29563278267</v>
      </c>
      <c r="P840" s="0" t="n">
        <f aca="false">metadata!$H$15*(denatran!G840 + denatran!F840)</f>
        <v>4528.75593184666</v>
      </c>
      <c r="Q840" s="0" t="n">
        <f aca="false">metadata!$H$16*(denatran!L840 + denatran!O840)</f>
        <v>1689.28704007802</v>
      </c>
      <c r="R840" s="0" t="n">
        <f aca="false">metadata!$H$17*(denatran!L840 + denatran!O840)</f>
        <v>408.660684502332</v>
      </c>
      <c r="S840" s="0" t="n">
        <f aca="false">metadata!$H$18*(denatran!L840 + denatran!O840)</f>
        <v>764.935161682012</v>
      </c>
      <c r="T840" s="0" t="n">
        <f aca="false">metadata!$H$19*(denatran!M840 + denatran!N840)</f>
        <v>17471.500452928</v>
      </c>
      <c r="U840" s="0" t="n">
        <f aca="false">metadata!$H$20*(denatran!M840 + denatran!N840)</f>
        <v>2495.92863613257</v>
      </c>
      <c r="V840" s="0" t="n">
        <f aca="false">metadata!$H$21*(denatran!M840 + denatran!N840)</f>
        <v>831.976212044191</v>
      </c>
      <c r="W840" s="0" t="n">
        <f aca="false">IF(B840&lt;2010, 0, metadata!$H$22*(denatran!M840 + denatran!N840))</f>
        <v>0</v>
      </c>
      <c r="X840" s="0" t="n">
        <f aca="false">IF(B840&lt;2010, 0, metadata!$H$23*(denatran!M840 + denatran!N840))</f>
        <v>0</v>
      </c>
      <c r="Y840" s="0" t="n">
        <f aca="false">IF(B840&lt;2010, 0, metadata!$H$24*(denatran!M840 + denatran!N840))</f>
        <v>0</v>
      </c>
      <c r="Z840" s="0" t="n">
        <f aca="false">IF(B840&lt;2010, 0, metadata!$H$25*(denatran!M840 + denatran!N840))</f>
        <v>0</v>
      </c>
      <c r="AA840" s="0" t="n">
        <f aca="false">IF(B840&lt;2010, 0, metadata!$H$26*(denatran!M840 + denatran!N840))</f>
        <v>0</v>
      </c>
      <c r="AB840" s="0" t="n">
        <f aca="false">IF(B840&lt;2010, 0, metadata!$H$27*(denatran!M840 + denatran!N840))</f>
        <v>0</v>
      </c>
    </row>
    <row r="841" customFormat="false" ht="12.8" hidden="false" customHeight="false" outlineLevel="0" collapsed="false">
      <c r="A841" s="0" t="str">
        <f aca="false">denatran!A841</f>
        <v>RIO GRANDE DO SUL</v>
      </c>
      <c r="B841" s="0" t="n">
        <f aca="false">denatran!B841</f>
        <v>1979</v>
      </c>
      <c r="C841" s="0" t="n">
        <f aca="false">metadata!$H$2*denatran!$D841</f>
        <v>41824.8906243129</v>
      </c>
      <c r="D841" s="0" t="n">
        <f aca="false">IF(B841&gt;2006, 0, metadata!$H$3*denatran!D841)</f>
        <v>3183.45279090289</v>
      </c>
      <c r="E841" s="0" t="n">
        <f aca="false">IF(B841&lt;2003, 0, metadata!$H$4*denatran!D841)</f>
        <v>0</v>
      </c>
      <c r="F841" s="0" t="n">
        <f aca="false">IF(B841&lt;2003, 0, metadata!$H$5*denatran!D841)</f>
        <v>0</v>
      </c>
      <c r="G841" s="0" t="n">
        <f aca="false">IF(B841&lt;2003, 0, metadata!$H$6*(denatran!H841 + denatran!I841 + denatran!X841))</f>
        <v>0</v>
      </c>
      <c r="H841" s="0" t="n">
        <f aca="false">IF(B841&gt;2006, 0, metadata!$H$7*(denatran!H841 + denatran!I841 + denatran!X841))</f>
        <v>202.822502354407</v>
      </c>
      <c r="I841" s="0" t="n">
        <f aca="false">IF(B841&lt;2003, 0, metadata!$H$8*(denatran!H841 + denatran!I841 + denatran!X841))</f>
        <v>0</v>
      </c>
      <c r="J841" s="0" t="n">
        <f aca="false">IF(B841&lt;2003, 0, metadata!$H$9*(denatran!H841 + denatran!I841 + denatran!X841))</f>
        <v>0</v>
      </c>
      <c r="K841" s="0" t="n">
        <f aca="false">metadata!$H$10*(denatran!H841 + denatran!I841 + denatran!X841)</f>
        <v>4458.49753648208</v>
      </c>
      <c r="L841" s="5" t="n">
        <f aca="false">metadata!$H$11*(denatran!G841 + denatran!F841)</f>
        <v>1041.15560822537</v>
      </c>
      <c r="M841" s="0" t="n">
        <f aca="false">metadata!$H$12*(denatran!G841 + denatran!F841)</f>
        <v>3444.96696700341</v>
      </c>
      <c r="N841" s="0" t="n">
        <f aca="false">metadata!$H$13*(denatran!G841 + denatran!F841)</f>
        <v>1964.19161147947</v>
      </c>
      <c r="O841" s="0" t="n">
        <f aca="false">metadata!$H$14*(denatran!G841 + denatran!F841)</f>
        <v>3623.19723734941</v>
      </c>
      <c r="P841" s="0" t="n">
        <f aca="false">metadata!$H$15*(denatran!G841 + denatran!F841)</f>
        <v>4023.39051857818</v>
      </c>
      <c r="Q841" s="0" t="n">
        <f aca="false">metadata!$H$16*(denatran!L841 + denatran!O841)</f>
        <v>1500.77892526999</v>
      </c>
      <c r="R841" s="0" t="n">
        <f aca="false">metadata!$H$17*(denatran!L841 + denatran!O841)</f>
        <v>363.058099859205</v>
      </c>
      <c r="S841" s="0" t="n">
        <f aca="false">metadata!$H$18*(denatran!L841 + denatran!O841)</f>
        <v>679.575787071292</v>
      </c>
      <c r="T841" s="0" t="n">
        <f aca="false">metadata!$H$19*(denatran!M841 + denatran!N841)</f>
        <v>15521.8497807149</v>
      </c>
      <c r="U841" s="0" t="n">
        <f aca="false">metadata!$H$20*(denatran!M841 + denatran!N841)</f>
        <v>2217.40711153069</v>
      </c>
      <c r="V841" s="0" t="n">
        <f aca="false">metadata!$H$21*(denatran!M841 + denatran!N841)</f>
        <v>739.135703843565</v>
      </c>
      <c r="W841" s="0" t="n">
        <f aca="false">IF(B841&lt;2010, 0, metadata!$H$22*(denatran!M841 + denatran!N841))</f>
        <v>0</v>
      </c>
      <c r="X841" s="0" t="n">
        <f aca="false">IF(B841&lt;2010, 0, metadata!$H$23*(denatran!M841 + denatran!N841))</f>
        <v>0</v>
      </c>
      <c r="Y841" s="0" t="n">
        <f aca="false">IF(B841&lt;2010, 0, metadata!$H$24*(denatran!M841 + denatran!N841))</f>
        <v>0</v>
      </c>
      <c r="Z841" s="0" t="n">
        <f aca="false">IF(B841&lt;2010, 0, metadata!$H$25*(denatran!M841 + denatran!N841))</f>
        <v>0</v>
      </c>
      <c r="AA841" s="0" t="n">
        <f aca="false">IF(B841&lt;2010, 0, metadata!$H$26*(denatran!M841 + denatran!N841))</f>
        <v>0</v>
      </c>
      <c r="AB841" s="0" t="n">
        <f aca="false">IF(B841&lt;2010, 0, metadata!$H$27*(denatran!M841 + denatran!N841))</f>
        <v>0</v>
      </c>
    </row>
    <row r="842" customFormat="false" ht="12.8" hidden="false" customHeight="false" outlineLevel="0" collapsed="false">
      <c r="A842" s="0" t="str">
        <f aca="false">denatran!A842</f>
        <v>RONDÔNIA</v>
      </c>
      <c r="B842" s="0" t="n">
        <f aca="false">denatran!B842</f>
        <v>2018</v>
      </c>
      <c r="C842" s="0" t="n">
        <f aca="false">metadata!$H$2*denatran!$D842</f>
        <v>73560.4438286403</v>
      </c>
      <c r="D842" s="0" t="n">
        <f aca="false">IF(B842&gt;2006, 0, metadata!$H$3*denatran!D842)</f>
        <v>0</v>
      </c>
      <c r="E842" s="0" t="n">
        <f aca="false">IF(B842&lt;2003, 0, metadata!$H$4*denatran!D842)</f>
        <v>93176.0962318736</v>
      </c>
      <c r="F842" s="0" t="n">
        <f aca="false">IF(B842&lt;2003, 0, metadata!$H$5*denatran!D842)</f>
        <v>110103.492513371</v>
      </c>
      <c r="G842" s="0" t="n">
        <f aca="false">IF(B842&lt;2003, 0, metadata!$H$6*(denatran!H842 + denatran!I842 + denatran!X842))</f>
        <v>29183.2397527972</v>
      </c>
      <c r="H842" s="0" t="n">
        <f aca="false">IF(B842&gt;2006, 0, metadata!$H$7*(denatran!H842 + denatran!I842 + denatran!X842))</f>
        <v>0</v>
      </c>
      <c r="I842" s="0" t="n">
        <f aca="false">IF(B842&lt;2003, 0, metadata!$H$8*(denatran!H842 + denatran!I842 + denatran!X842))</f>
        <v>25508.2244533165</v>
      </c>
      <c r="J842" s="0" t="n">
        <f aca="false">IF(B842&lt;2003, 0, metadata!$H$9*(denatran!H842 + denatran!I842 + denatran!X842))</f>
        <v>30142.3295641827</v>
      </c>
      <c r="K842" s="0" t="n">
        <f aca="false">metadata!$H$10*(denatran!H842 + denatran!I842 + denatran!X842)</f>
        <v>24815.3266880147</v>
      </c>
      <c r="L842" s="5" t="n">
        <f aca="false">metadata!$H$11*(denatran!G842 + denatran!F842)</f>
        <v>2803.02280629902</v>
      </c>
      <c r="M842" s="0" t="n">
        <f aca="false">metadata!$H$12*(denatran!G842 + denatran!F842)</f>
        <v>9274.61841358791</v>
      </c>
      <c r="N842" s="0" t="n">
        <f aca="false">metadata!$H$13*(denatran!G842 + denatran!F842)</f>
        <v>5288.04132583264</v>
      </c>
      <c r="O842" s="0" t="n">
        <f aca="false">metadata!$H$14*(denatran!G842 + denatran!F842)</f>
        <v>9754.45400070462</v>
      </c>
      <c r="P842" s="0" t="n">
        <f aca="false">metadata!$H$15*(denatran!G842 + denatran!F842)</f>
        <v>10831.8634535758</v>
      </c>
      <c r="Q842" s="0" t="n">
        <f aca="false">metadata!$H$16*(denatran!L842 + denatran!O842)</f>
        <v>4391.85392445998</v>
      </c>
      <c r="R842" s="0" t="n">
        <f aca="false">metadata!$H$17*(denatran!L842 + denatran!O842)</f>
        <v>1062.44704921265</v>
      </c>
      <c r="S842" s="0" t="n">
        <f aca="false">metadata!$H$18*(denatran!L842 + denatran!O842)</f>
        <v>1988.69902632736</v>
      </c>
      <c r="T842" s="0" t="n">
        <f aca="false">metadata!$H$19*(denatran!M842 + denatran!N842)</f>
        <v>313578.528654575</v>
      </c>
      <c r="U842" s="0" t="n">
        <f aca="false">metadata!$H$20*(denatran!M842 + denatran!N842)</f>
        <v>44796.9326649393</v>
      </c>
      <c r="V842" s="0" t="n">
        <f aca="false">metadata!$H$21*(denatran!M842 + denatran!N842)</f>
        <v>14932.3108883131</v>
      </c>
      <c r="W842" s="0" t="n">
        <f aca="false">IF(B842&lt;2010, 0, metadata!$H$22*(denatran!M842 + denatran!N842))</f>
        <v>54213.8792130664</v>
      </c>
      <c r="X842" s="0" t="n">
        <f aca="false">IF(B842&lt;2010, 0, metadata!$H$23*(denatran!M842 + denatran!N842))</f>
        <v>8491.33047915495</v>
      </c>
      <c r="Y842" s="0" t="n">
        <f aca="false">IF(B842&lt;2010, 0, metadata!$H$24*(denatran!M842 + denatran!N842))</f>
        <v>2612.71707050922</v>
      </c>
      <c r="Z842" s="0" t="n">
        <f aca="false">IF(B842&lt;2010, 0, metadata!$H$25*(denatran!M842 + denatran!N842))</f>
        <v>64062.9698544375</v>
      </c>
      <c r="AA842" s="0" t="n">
        <f aca="false">IF(B842&lt;2010, 0, metadata!$H$26*(denatran!M842 + denatran!N842))</f>
        <v>10033.9591338275</v>
      </c>
      <c r="AB842" s="0" t="n">
        <f aca="false">IF(B842&lt;2010, 0, metadata!$H$27*(denatran!M842 + denatran!N842))</f>
        <v>3087.3720411777</v>
      </c>
    </row>
    <row r="843" customFormat="false" ht="12.8" hidden="false" customHeight="false" outlineLevel="0" collapsed="false">
      <c r="A843" s="0" t="str">
        <f aca="false">denatran!A843</f>
        <v>RONDÔNIA</v>
      </c>
      <c r="B843" s="0" t="n">
        <f aca="false">denatran!B843</f>
        <v>2017</v>
      </c>
      <c r="C843" s="0" t="n">
        <f aca="false">metadata!$H$2*denatran!$D843</f>
        <v>69463.6095337146</v>
      </c>
      <c r="D843" s="0" t="n">
        <f aca="false">IF(B843&gt;2006, 0, metadata!$H$3*denatran!D843)</f>
        <v>0</v>
      </c>
      <c r="E843" s="0" t="n">
        <f aca="false">IF(B843&lt;2003, 0, metadata!$H$4*denatran!D843)</f>
        <v>87986.7987420533</v>
      </c>
      <c r="F843" s="0" t="n">
        <f aca="false">IF(B843&lt;2003, 0, metadata!$H$5*denatran!D843)</f>
        <v>103971.450064434</v>
      </c>
      <c r="G843" s="0" t="n">
        <f aca="false">IF(B843&lt;2003, 0, metadata!$H$6*(denatran!H843 + denatran!I843 + denatran!X843))</f>
        <v>27280.1567943198</v>
      </c>
      <c r="H843" s="0" t="n">
        <f aca="false">IF(B843&gt;2006, 0, metadata!$H$7*(denatran!H843 + denatran!I843 + denatran!X843))</f>
        <v>0</v>
      </c>
      <c r="I843" s="0" t="n">
        <f aca="false">IF(B843&lt;2003, 0, metadata!$H$8*(denatran!H843 + denatran!I843 + denatran!X843))</f>
        <v>23844.7947700693</v>
      </c>
      <c r="J843" s="0" t="n">
        <f aca="false">IF(B843&lt;2003, 0, metadata!$H$9*(denatran!H843 + denatran!I843 + denatran!X843))</f>
        <v>28176.7029165482</v>
      </c>
      <c r="K843" s="0" t="n">
        <f aca="false">metadata!$H$10*(denatran!H843 + denatran!I843 + denatran!X843)</f>
        <v>23197.0819102229</v>
      </c>
      <c r="L843" s="5" t="n">
        <f aca="false">metadata!$H$11*(denatran!G843 + denatran!F843)</f>
        <v>2727.68861409769</v>
      </c>
      <c r="M843" s="0" t="n">
        <f aca="false">metadata!$H$12*(denatran!G843 + denatran!F843)</f>
        <v>9025.35326861901</v>
      </c>
      <c r="N843" s="0" t="n">
        <f aca="false">metadata!$H$13*(denatran!G843 + denatran!F843)</f>
        <v>5145.91964180151</v>
      </c>
      <c r="O843" s="0" t="n">
        <f aca="false">metadata!$H$14*(denatran!G843 + denatran!F843)</f>
        <v>9492.29276860305</v>
      </c>
      <c r="P843" s="0" t="n">
        <f aca="false">metadata!$H$15*(denatran!G843 + denatran!F843)</f>
        <v>10540.7457068787</v>
      </c>
      <c r="Q843" s="0" t="n">
        <f aca="false">metadata!$H$16*(denatran!L843 + denatran!O843)</f>
        <v>4239.02708495506</v>
      </c>
      <c r="R843" s="0" t="n">
        <f aca="false">metadata!$H$17*(denatran!L843 + denatran!O843)</f>
        <v>1025.47623290927</v>
      </c>
      <c r="S843" s="0" t="n">
        <f aca="false">metadata!$H$18*(denatran!L843 + denatran!O843)</f>
        <v>1919.49668213566</v>
      </c>
      <c r="T843" s="0" t="n">
        <f aca="false">metadata!$H$19*(denatran!M843 + denatran!N843)</f>
        <v>302981.020053527</v>
      </c>
      <c r="U843" s="0" t="n">
        <f aca="false">metadata!$H$20*(denatran!M843 + denatran!N843)</f>
        <v>43283.0028647895</v>
      </c>
      <c r="V843" s="0" t="n">
        <f aca="false">metadata!$H$21*(denatran!M843 + denatran!N843)</f>
        <v>14427.6676215965</v>
      </c>
      <c r="W843" s="0" t="n">
        <f aca="false">IF(B843&lt;2010, 0, metadata!$H$22*(denatran!M843 + denatran!N843))</f>
        <v>52381.7000338295</v>
      </c>
      <c r="X843" s="0" t="n">
        <f aca="false">IF(B843&lt;2010, 0, metadata!$H$23*(denatran!M843 + denatran!N843))</f>
        <v>8204.36265590098</v>
      </c>
      <c r="Y843" s="0" t="n">
        <f aca="false">IF(B843&lt;2010, 0, metadata!$H$24*(denatran!M843 + denatran!N843))</f>
        <v>2524.41927873877</v>
      </c>
      <c r="Z843" s="0" t="n">
        <f aca="false">IF(B843&lt;2010, 0, metadata!$H$25*(denatran!M843 + denatran!N843))</f>
        <v>61897.9368180432</v>
      </c>
      <c r="AA843" s="0" t="n">
        <f aca="false">IF(B843&lt;2010, 0, metadata!$H$26*(denatran!M843 + denatran!N843))</f>
        <v>9694.85757391034</v>
      </c>
      <c r="AB843" s="0" t="n">
        <f aca="false">IF(B843&lt;2010, 0, metadata!$H$27*(denatran!M843 + denatran!N843))</f>
        <v>2983.03309966472</v>
      </c>
    </row>
    <row r="844" customFormat="false" ht="12.8" hidden="false" customHeight="false" outlineLevel="0" collapsed="false">
      <c r="A844" s="0" t="str">
        <f aca="false">denatran!A844</f>
        <v>RONDÔNIA</v>
      </c>
      <c r="B844" s="0" t="n">
        <f aca="false">denatran!B844</f>
        <v>2016</v>
      </c>
      <c r="C844" s="0" t="n">
        <f aca="false">metadata!$H$2*denatran!$D844</f>
        <v>66555.9771072333</v>
      </c>
      <c r="D844" s="0" t="n">
        <f aca="false">IF(B844&gt;2006, 0, metadata!$H$3*denatran!D844)</f>
        <v>0</v>
      </c>
      <c r="E844" s="0" t="n">
        <f aca="false">IF(B844&lt;2003, 0, metadata!$H$4*denatran!D844)</f>
        <v>84303.8160862138</v>
      </c>
      <c r="F844" s="0" t="n">
        <f aca="false">IF(B844&lt;2003, 0, metadata!$H$5*denatran!D844)</f>
        <v>99619.3761992129</v>
      </c>
      <c r="G844" s="0" t="n">
        <f aca="false">IF(B844&lt;2003, 0, metadata!$H$6*(denatran!H844 + denatran!I844 + denatran!X844))</f>
        <v>25708.2165931522</v>
      </c>
      <c r="H844" s="0" t="n">
        <f aca="false">IF(B844&gt;2006, 0, metadata!$H$7*(denatran!H844 + denatran!I844 + denatran!X844))</f>
        <v>0</v>
      </c>
      <c r="I844" s="0" t="n">
        <f aca="false">IF(B844&lt;2003, 0, metadata!$H$8*(denatran!H844 + denatran!I844 + denatran!X844))</f>
        <v>22470.8073780516</v>
      </c>
      <c r="J844" s="0" t="n">
        <f aca="false">IF(B844&lt;2003, 0, metadata!$H$9*(denatran!H844 + denatran!I844 + denatran!X844))</f>
        <v>26553.1018359232</v>
      </c>
      <c r="K844" s="0" t="n">
        <f aca="false">metadata!$H$10*(denatran!H844 + denatran!I844 + denatran!X844)</f>
        <v>21860.4170999954</v>
      </c>
      <c r="L844" s="5" t="n">
        <f aca="false">metadata!$H$11*(denatran!G844 + denatran!F844)</f>
        <v>2667.4951173878</v>
      </c>
      <c r="M844" s="0" t="n">
        <f aca="false">metadata!$H$12*(denatran!G844 + denatran!F844)</f>
        <v>8826.185530237</v>
      </c>
      <c r="N844" s="0" t="n">
        <f aca="false">metadata!$H$13*(denatran!G844 + denatran!F844)</f>
        <v>5032.36162956095</v>
      </c>
      <c r="O844" s="0" t="n">
        <f aca="false">metadata!$H$14*(denatran!G844 + denatran!F844)</f>
        <v>9282.82080373758</v>
      </c>
      <c r="P844" s="0" t="n">
        <f aca="false">metadata!$H$15*(denatran!G844 + denatran!F844)</f>
        <v>10308.1369190767</v>
      </c>
      <c r="Q844" s="0" t="n">
        <f aca="false">metadata!$H$16*(denatran!L844 + denatran!O844)</f>
        <v>4078.52940022402</v>
      </c>
      <c r="R844" s="0" t="n">
        <f aca="false">metadata!$H$17*(denatran!L844 + denatran!O844)</f>
        <v>986.649738567495</v>
      </c>
      <c r="S844" s="0" t="n">
        <f aca="false">metadata!$H$18*(denatran!L844 + denatran!O844)</f>
        <v>1846.82086120847</v>
      </c>
      <c r="T844" s="0" t="n">
        <f aca="false">metadata!$H$19*(denatran!M844 + denatran!N844)</f>
        <v>293452.867672605</v>
      </c>
      <c r="U844" s="0" t="n">
        <f aca="false">metadata!$H$20*(denatran!M844 + denatran!N844)</f>
        <v>41921.8382389436</v>
      </c>
      <c r="V844" s="0" t="n">
        <f aca="false">metadata!$H$21*(denatran!M844 + denatran!N844)</f>
        <v>13973.9460796479</v>
      </c>
      <c r="W844" s="0" t="n">
        <f aca="false">IF(B844&lt;2010, 0, metadata!$H$22*(denatran!M844 + denatran!N844))</f>
        <v>50734.3994213823</v>
      </c>
      <c r="X844" s="0" t="n">
        <f aca="false">IF(B844&lt;2010, 0, metadata!$H$23*(denatran!M844 + denatran!N844))</f>
        <v>7946.35171660202</v>
      </c>
      <c r="Y844" s="0" t="n">
        <f aca="false">IF(B844&lt;2010, 0, metadata!$H$24*(denatran!M844 + denatran!N844))</f>
        <v>2445.03129741601</v>
      </c>
      <c r="Z844" s="0" t="n">
        <f aca="false">IF(B844&lt;2010, 0, metadata!$H$25*(denatran!M844 + denatran!N844))</f>
        <v>59951.3694259248</v>
      </c>
      <c r="AA844" s="0" t="n">
        <f aca="false">IF(B844&lt;2010, 0, metadata!$H$26*(denatran!M844 + denatran!N844))</f>
        <v>9389.9735245424</v>
      </c>
      <c r="AB844" s="0" t="n">
        <f aca="false">IF(B844&lt;2010, 0, metadata!$H$27*(denatran!M844 + denatran!N844))</f>
        <v>2889.22262293612</v>
      </c>
    </row>
    <row r="845" customFormat="false" ht="12.8" hidden="false" customHeight="false" outlineLevel="0" collapsed="false">
      <c r="A845" s="0" t="str">
        <f aca="false">denatran!A845</f>
        <v>RONDÔNIA</v>
      </c>
      <c r="B845" s="0" t="n">
        <f aca="false">denatran!B845</f>
        <v>2015</v>
      </c>
      <c r="C845" s="0" t="n">
        <f aca="false">metadata!$H$2*denatran!$D845</f>
        <v>63659.283462722</v>
      </c>
      <c r="D845" s="0" t="n">
        <f aca="false">IF(B845&gt;2006, 0, metadata!$H$3*denatran!D845)</f>
        <v>0</v>
      </c>
      <c r="E845" s="0" t="n">
        <f aca="false">IF(B845&lt;2003, 0, metadata!$H$4*denatran!D845)</f>
        <v>80634.6891515805</v>
      </c>
      <c r="F845" s="0" t="n">
        <f aca="false">IF(B845&lt;2003, 0, metadata!$H$5*denatran!D845)</f>
        <v>95283.675238178</v>
      </c>
      <c r="G845" s="0" t="n">
        <f aca="false">IF(B845&lt;2003, 0, metadata!$H$6*(denatran!H845 + denatran!I845 + denatran!X845))</f>
        <v>24202.1361289198</v>
      </c>
      <c r="H845" s="0" t="n">
        <f aca="false">IF(B845&gt;2006, 0, metadata!$H$7*(denatran!H845 + denatran!I845 + denatran!X845))</f>
        <v>0</v>
      </c>
      <c r="I845" s="0" t="n">
        <f aca="false">IF(B845&lt;2003, 0, metadata!$H$8*(denatran!H845 + denatran!I845 + denatran!X845))</f>
        <v>21154.3860741861</v>
      </c>
      <c r="J845" s="0" t="n">
        <f aca="false">IF(B845&lt;2003, 0, metadata!$H$9*(denatran!H845 + denatran!I845 + denatran!X845))</f>
        <v>24997.5249333032</v>
      </c>
      <c r="K845" s="0" t="n">
        <f aca="false">metadata!$H$10*(denatran!H845 + denatran!I845 + denatran!X845)</f>
        <v>20579.7546699517</v>
      </c>
      <c r="L845" s="5" t="n">
        <f aca="false">metadata!$H$11*(denatran!G845 + denatran!F845)</f>
        <v>2592.01321108411</v>
      </c>
      <c r="M845" s="0" t="n">
        <f aca="false">metadata!$H$12*(denatran!G845 + denatran!F845)</f>
        <v>8576.43163008188</v>
      </c>
      <c r="N845" s="0" t="n">
        <f aca="false">metadata!$H$13*(denatran!G845 + denatran!F845)</f>
        <v>4889.96127556114</v>
      </c>
      <c r="O845" s="0" t="n">
        <f aca="false">metadata!$H$14*(denatran!G845 + denatran!F845)</f>
        <v>9020.14553000444</v>
      </c>
      <c r="P845" s="0" t="n">
        <f aca="false">metadata!$H$15*(denatran!G845 + denatran!F845)</f>
        <v>10016.4483532684</v>
      </c>
      <c r="Q845" s="0" t="n">
        <f aca="false">metadata!$H$16*(denatran!L845 + denatran!O845)</f>
        <v>3886.75826957113</v>
      </c>
      <c r="R845" s="0" t="n">
        <f aca="false">metadata!$H$17*(denatran!L845 + denatran!O845)</f>
        <v>940.257787607651</v>
      </c>
      <c r="S845" s="0" t="n">
        <f aca="false">metadata!$H$18*(denatran!L845 + denatran!O845)</f>
        <v>1759.98394282121</v>
      </c>
      <c r="T845" s="0" t="n">
        <f aca="false">metadata!$H$19*(denatran!M845 + denatran!N845)</f>
        <v>282393.937030013</v>
      </c>
      <c r="U845" s="0" t="n">
        <f aca="false">metadata!$H$20*(denatran!M845 + denatran!N845)</f>
        <v>40341.9910042876</v>
      </c>
      <c r="V845" s="0" t="n">
        <f aca="false">metadata!$H$21*(denatran!M845 + denatran!N845)</f>
        <v>13447.3303347625</v>
      </c>
      <c r="W845" s="0" t="n">
        <f aca="false">IF(B845&lt;2010, 0, metadata!$H$22*(denatran!M845 + denatran!N845))</f>
        <v>48822.4460339627</v>
      </c>
      <c r="X845" s="0" t="n">
        <f aca="false">IF(B845&lt;2010, 0, metadata!$H$23*(denatran!M845 + denatran!N845))</f>
        <v>7646.88913784956</v>
      </c>
      <c r="Y845" s="0" t="n">
        <f aca="false">IF(B845&lt;2010, 0, metadata!$H$24*(denatran!M845 + denatran!N845))</f>
        <v>2352.88896549217</v>
      </c>
      <c r="Z845" s="0" t="n">
        <f aca="false">IF(B845&lt;2010, 0, metadata!$H$25*(denatran!M845 + denatran!N845))</f>
        <v>57692.069519715</v>
      </c>
      <c r="AA845" s="0" t="n">
        <f aca="false">IF(B845&lt;2010, 0, metadata!$H$26*(denatran!M845 + denatran!N845))</f>
        <v>9036.10727417219</v>
      </c>
      <c r="AB845" s="0" t="n">
        <f aca="false">IF(B845&lt;2010, 0, metadata!$H$27*(denatran!M845 + denatran!N845))</f>
        <v>2780.34069974529</v>
      </c>
    </row>
    <row r="846" customFormat="false" ht="12.8" hidden="false" customHeight="false" outlineLevel="0" collapsed="false">
      <c r="A846" s="0" t="str">
        <f aca="false">denatran!A846</f>
        <v>RONDÔNIA</v>
      </c>
      <c r="B846" s="0" t="n">
        <f aca="false">denatran!B846</f>
        <v>2014</v>
      </c>
      <c r="C846" s="0" t="n">
        <f aca="false">metadata!$H$2*denatran!$D846</f>
        <v>59901.2909616742</v>
      </c>
      <c r="D846" s="0" t="n">
        <f aca="false">IF(B846&gt;2006, 0, metadata!$H$3*denatran!D846)</f>
        <v>0</v>
      </c>
      <c r="E846" s="0" t="n">
        <f aca="false">IF(B846&lt;2003, 0, metadata!$H$4*denatran!D846)</f>
        <v>75874.5891210263</v>
      </c>
      <c r="F846" s="0" t="n">
        <f aca="false">IF(B846&lt;2003, 0, metadata!$H$5*denatran!D846)</f>
        <v>89658.8029879738</v>
      </c>
      <c r="G846" s="0" t="n">
        <f aca="false">IF(B846&lt;2003, 0, metadata!$H$6*(denatran!H846 + denatran!I846 + denatran!X846))</f>
        <v>22426.0307432533</v>
      </c>
      <c r="H846" s="0" t="n">
        <f aca="false">IF(B846&gt;2006, 0, metadata!$H$7*(denatran!H846 + denatran!I846 + denatran!X846))</f>
        <v>0</v>
      </c>
      <c r="I846" s="0" t="n">
        <f aca="false">IF(B846&lt;2003, 0, metadata!$H$8*(denatran!H846 + denatran!I846 + denatran!X846))</f>
        <v>19601.9438088964</v>
      </c>
      <c r="J846" s="0" t="n">
        <f aca="false">IF(B846&lt;2003, 0, metadata!$H$9*(denatran!H846 + denatran!I846 + denatran!X846))</f>
        <v>23163.0489008625</v>
      </c>
      <c r="K846" s="0" t="n">
        <f aca="false">metadata!$H$10*(denatran!H846 + denatran!I846 + denatran!X846)</f>
        <v>19069.4824811544</v>
      </c>
      <c r="L846" s="5" t="n">
        <f aca="false">metadata!$H$11*(denatran!G846 + denatran!F846)</f>
        <v>2488.90876763993</v>
      </c>
      <c r="M846" s="0" t="n">
        <f aca="false">metadata!$H$12*(denatran!G846 + denatran!F846)</f>
        <v>8235.28051010484</v>
      </c>
      <c r="N846" s="0" t="n">
        <f aca="false">metadata!$H$13*(denatran!G846 + denatran!F846)</f>
        <v>4695.44963741658</v>
      </c>
      <c r="O846" s="0" t="n">
        <f aca="false">metadata!$H$14*(denatran!G846 + denatran!F846)</f>
        <v>8661.34447116739</v>
      </c>
      <c r="P846" s="0" t="n">
        <f aca="false">metadata!$H$15*(denatran!G846 + denatran!F846)</f>
        <v>9618.01661367125</v>
      </c>
      <c r="Q846" s="0" t="n">
        <f aca="false">metadata!$H$16*(denatran!L846 + denatran!O846)</f>
        <v>3649.55213257893</v>
      </c>
      <c r="R846" s="0" t="n">
        <f aca="false">metadata!$H$17*(denatran!L846 + denatran!O846)</f>
        <v>882.874512881938</v>
      </c>
      <c r="S846" s="0" t="n">
        <f aca="false">metadata!$H$18*(denatran!L846 + denatran!O846)</f>
        <v>1652.57335453912</v>
      </c>
      <c r="T846" s="0" t="n">
        <f aca="false">metadata!$H$19*(denatran!M846 + denatran!N846)</f>
        <v>267841.208663108</v>
      </c>
      <c r="U846" s="0" t="n">
        <f aca="false">metadata!$H$20*(denatran!M846 + denatran!N846)</f>
        <v>38263.0298090155</v>
      </c>
      <c r="V846" s="0" t="n">
        <f aca="false">metadata!$H$21*(denatran!M846 + denatran!N846)</f>
        <v>12754.3432696718</v>
      </c>
      <c r="W846" s="0" t="n">
        <f aca="false">IF(B846&lt;2010, 0, metadata!$H$22*(denatran!M846 + denatran!N846))</f>
        <v>46306.4578976288</v>
      </c>
      <c r="X846" s="0" t="n">
        <f aca="false">IF(B846&lt;2010, 0, metadata!$H$23*(denatran!M846 + denatran!N846))</f>
        <v>7252.81870685751</v>
      </c>
      <c r="Y846" s="0" t="n">
        <f aca="false">IF(B846&lt;2010, 0, metadata!$H$24*(denatran!M846 + denatran!N846))</f>
        <v>2231.63652518693</v>
      </c>
      <c r="Z846" s="0" t="n">
        <f aca="false">IF(B846&lt;2010, 0, metadata!$H$25*(denatran!M846 + denatran!N846))</f>
        <v>54718.9992566811</v>
      </c>
      <c r="AA846" s="0" t="n">
        <f aca="false">IF(B846&lt;2010, 0, metadata!$H$26*(denatran!M846 + denatran!N846))</f>
        <v>8570.44566670905</v>
      </c>
      <c r="AB846" s="0" t="n">
        <f aca="false">IF(B846&lt;2010, 0, metadata!$H$27*(denatran!M846 + denatran!N846))</f>
        <v>2637.06020514124</v>
      </c>
    </row>
    <row r="847" customFormat="false" ht="12.8" hidden="false" customHeight="false" outlineLevel="0" collapsed="false">
      <c r="A847" s="0" t="str">
        <f aca="false">denatran!A847</f>
        <v>RONDÔNIA</v>
      </c>
      <c r="B847" s="0" t="n">
        <f aca="false">denatran!B847</f>
        <v>2013</v>
      </c>
      <c r="C847" s="0" t="n">
        <f aca="false">metadata!$H$2*denatran!$D847</f>
        <v>55384.6157968553</v>
      </c>
      <c r="D847" s="0" t="n">
        <f aca="false">IF(B847&gt;2006, 0, metadata!$H$3*denatran!D847)</f>
        <v>0</v>
      </c>
      <c r="E847" s="0" t="n">
        <f aca="false">IF(B847&lt;2003, 0, metadata!$H$4*denatran!D847)</f>
        <v>70153.4958553896</v>
      </c>
      <c r="F847" s="0" t="n">
        <f aca="false">IF(B847&lt;2003, 0, metadata!$H$5*denatran!D847)</f>
        <v>82898.3528831126</v>
      </c>
      <c r="G847" s="0" t="n">
        <f aca="false">IF(B847&lt;2003, 0, metadata!$H$6*(denatran!H847 + denatran!I847 + denatran!X847))</f>
        <v>20230.7939917317</v>
      </c>
      <c r="H847" s="0" t="n">
        <f aca="false">IF(B847&gt;2006, 0, metadata!$H$7*(denatran!H847 + denatran!I847 + denatran!X847))</f>
        <v>0</v>
      </c>
      <c r="I847" s="0" t="n">
        <f aca="false">IF(B847&lt;2003, 0, metadata!$H$8*(denatran!H847 + denatran!I847 + denatran!X847))</f>
        <v>17683.1509586058</v>
      </c>
      <c r="J847" s="0" t="n">
        <f aca="false">IF(B847&lt;2003, 0, metadata!$H$9*(denatran!H847 + denatran!I847 + denatran!X847))</f>
        <v>20895.6669995975</v>
      </c>
      <c r="K847" s="0" t="n">
        <f aca="false">metadata!$H$10*(denatran!H847 + denatran!I847 + denatran!X847)</f>
        <v>17202.8111448671</v>
      </c>
      <c r="L847" s="5" t="n">
        <f aca="false">metadata!$H$11*(denatran!G847 + denatran!F847)</f>
        <v>2352.93793642164</v>
      </c>
      <c r="M847" s="0" t="n">
        <f aca="false">metadata!$H$12*(denatran!G847 + denatran!F847)</f>
        <v>7785.38136119529</v>
      </c>
      <c r="N847" s="0" t="n">
        <f aca="false">metadata!$H$13*(denatran!G847 + denatran!F847)</f>
        <v>4438.93393123883</v>
      </c>
      <c r="O847" s="0" t="n">
        <f aca="false">metadata!$H$14*(denatran!G847 + denatran!F847)</f>
        <v>8188.16914930564</v>
      </c>
      <c r="P847" s="0" t="n">
        <f aca="false">metadata!$H$15*(denatran!G847 + denatran!F847)</f>
        <v>9092.57762183859</v>
      </c>
      <c r="Q847" s="0" t="n">
        <f aca="false">metadata!$H$16*(denatran!L847 + denatran!O847)</f>
        <v>3471.94256234348</v>
      </c>
      <c r="R847" s="0" t="n">
        <f aca="false">metadata!$H$17*(denatran!L847 + denatran!O847)</f>
        <v>839.908429069898</v>
      </c>
      <c r="S847" s="0" t="n">
        <f aca="false">metadata!$H$18*(denatran!L847 + denatran!O847)</f>
        <v>1572.14900858661</v>
      </c>
      <c r="T847" s="0" t="n">
        <f aca="false">metadata!$H$19*(denatran!M847 + denatran!N847)</f>
        <v>250442.132472081</v>
      </c>
      <c r="U847" s="0" t="n">
        <f aca="false">metadata!$H$20*(denatran!M847 + denatran!N847)</f>
        <v>35777.4474960115</v>
      </c>
      <c r="V847" s="0" t="n">
        <f aca="false">metadata!$H$21*(denatran!M847 + denatran!N847)</f>
        <v>11925.8158320038</v>
      </c>
      <c r="W847" s="0" t="n">
        <f aca="false">IF(B847&lt;2010, 0, metadata!$H$22*(denatran!M847 + denatran!N847))</f>
        <v>43298.3711542971</v>
      </c>
      <c r="X847" s="0" t="n">
        <f aca="false">IF(B847&lt;2010, 0, metadata!$H$23*(denatran!M847 + denatran!N847))</f>
        <v>6781.67259043205</v>
      </c>
      <c r="Y847" s="0" t="n">
        <f aca="false">IF(B847&lt;2010, 0, metadata!$H$24*(denatran!M847 + denatran!N847))</f>
        <v>2086.66848936371</v>
      </c>
      <c r="Z847" s="0" t="n">
        <f aca="false">IF(B847&lt;2010, 0, metadata!$H$25*(denatran!M847 + denatran!N847))</f>
        <v>51164.4303316234</v>
      </c>
      <c r="AA847" s="0" t="n">
        <f aca="false">IF(B847&lt;2010, 0, metadata!$H$26*(denatran!M847 + denatran!N847))</f>
        <v>8013.70595555544</v>
      </c>
      <c r="AB847" s="0" t="n">
        <f aca="false">IF(B847&lt;2010, 0, metadata!$H$27*(denatran!M847 + denatran!N847))</f>
        <v>2465.75567863244</v>
      </c>
    </row>
    <row r="848" customFormat="false" ht="12.8" hidden="false" customHeight="false" outlineLevel="0" collapsed="false">
      <c r="A848" s="0" t="str">
        <f aca="false">denatran!A848</f>
        <v>RONDÔNIA</v>
      </c>
      <c r="B848" s="0" t="n">
        <f aca="false">denatran!B848</f>
        <v>2012</v>
      </c>
      <c r="C848" s="0" t="n">
        <f aca="false">metadata!$H$2*denatran!$D848</f>
        <v>50576.2397795052</v>
      </c>
      <c r="D848" s="0" t="n">
        <f aca="false">IF(B848&gt;2006, 0, metadata!$H$3*denatran!D848)</f>
        <v>0</v>
      </c>
      <c r="E848" s="0" t="n">
        <f aca="false">IF(B848&lt;2003, 0, metadata!$H$4*denatran!D848)</f>
        <v>64062.9166909228</v>
      </c>
      <c r="F848" s="0" t="n">
        <f aca="false">IF(B848&lt;2003, 0, metadata!$H$5*denatran!D848)</f>
        <v>75701.2919999419</v>
      </c>
      <c r="G848" s="0" t="n">
        <f aca="false">IF(B848&lt;2003, 0, metadata!$H$6*(denatran!H848 + denatran!I848 + denatran!X848))</f>
        <v>18428.8715891867</v>
      </c>
      <c r="H848" s="0" t="n">
        <f aca="false">IF(B848&gt;2006, 0, metadata!$H$7*(denatran!H848 + denatran!I848 + denatran!X848))</f>
        <v>0</v>
      </c>
      <c r="I848" s="0" t="n">
        <f aca="false">IF(B848&lt;2003, 0, metadata!$H$8*(denatran!H848 + denatran!I848 + denatran!X848))</f>
        <v>16108.1427867605</v>
      </c>
      <c r="J848" s="0" t="n">
        <f aca="false">IF(B848&lt;2003, 0, metadata!$H$9*(denatran!H848 + denatran!I848 + denatran!X848))</f>
        <v>19034.5254893788</v>
      </c>
      <c r="K848" s="0" t="n">
        <f aca="false">metadata!$H$10*(denatran!H848 + denatran!I848 + denatran!X848)</f>
        <v>15670.5860230377</v>
      </c>
      <c r="L848" s="5" t="n">
        <f aca="false">metadata!$H$11*(denatran!G848 + denatran!F848)</f>
        <v>2238.23793594255</v>
      </c>
      <c r="M848" s="0" t="n">
        <f aca="false">metadata!$H$12*(denatran!G848 + denatran!F848)</f>
        <v>7405.86295910048</v>
      </c>
      <c r="N848" s="0" t="n">
        <f aca="false">metadata!$H$13*(denatran!G848 + denatran!F848)</f>
        <v>4222.54670055222</v>
      </c>
      <c r="O848" s="0" t="n">
        <f aca="false">metadata!$H$14*(denatran!G848 + denatran!F848)</f>
        <v>7789.01582239021</v>
      </c>
      <c r="P848" s="0" t="n">
        <f aca="false">metadata!$H$15*(denatran!G848 + denatran!F848)</f>
        <v>8649.33658201452</v>
      </c>
      <c r="Q848" s="0" t="n">
        <f aca="false">metadata!$H$16*(denatran!L848 + denatran!O848)</f>
        <v>3253.61850590788</v>
      </c>
      <c r="R848" s="0" t="n">
        <f aca="false">metadata!$H$17*(denatran!L848 + denatran!O848)</f>
        <v>787.092977207923</v>
      </c>
      <c r="S848" s="0" t="n">
        <f aca="false">metadata!$H$18*(denatran!L848 + denatran!O848)</f>
        <v>1473.28851688419</v>
      </c>
      <c r="T848" s="0" t="n">
        <f aca="false">metadata!$H$19*(denatran!M848 + denatran!N848)</f>
        <v>232780.428715906</v>
      </c>
      <c r="U848" s="0" t="n">
        <f aca="false">metadata!$H$20*(denatran!M848 + denatran!N848)</f>
        <v>33254.3469594151</v>
      </c>
      <c r="V848" s="0" t="n">
        <f aca="false">metadata!$H$21*(denatran!M848 + denatran!N848)</f>
        <v>11084.782319805</v>
      </c>
      <c r="W848" s="0" t="n">
        <f aca="false">IF(B848&lt;2010, 0, metadata!$H$22*(denatran!M848 + denatran!N848))</f>
        <v>40244.8793280471</v>
      </c>
      <c r="X848" s="0" t="n">
        <f aca="false">IF(B848&lt;2010, 0, metadata!$H$23*(denatran!M848 + denatran!N848))</f>
        <v>6303.41483451338</v>
      </c>
      <c r="Y848" s="0" t="n">
        <f aca="false">IF(B848&lt;2010, 0, metadata!$H$24*(denatran!M848 + denatran!N848))</f>
        <v>1939.51225677335</v>
      </c>
      <c r="Z848" s="0" t="n">
        <f aca="false">IF(B848&lt;2010, 0, metadata!$H$25*(denatran!M848 + denatran!N848))</f>
        <v>47556.2075359988</v>
      </c>
      <c r="AA848" s="0" t="n">
        <f aca="false">IF(B848&lt;2010, 0, metadata!$H$26*(denatran!M848 + denatran!N848))</f>
        <v>7448.56262612027</v>
      </c>
      <c r="AB848" s="0" t="n">
        <f aca="false">IF(B848&lt;2010, 0, metadata!$H$27*(denatran!M848 + denatran!N848))</f>
        <v>2291.86542342162</v>
      </c>
    </row>
    <row r="849" customFormat="false" ht="12.8" hidden="false" customHeight="false" outlineLevel="0" collapsed="false">
      <c r="A849" s="0" t="str">
        <f aca="false">denatran!A849</f>
        <v>RONDÔNIA</v>
      </c>
      <c r="B849" s="0" t="n">
        <f aca="false">denatran!B849</f>
        <v>2011</v>
      </c>
      <c r="C849" s="0" t="n">
        <f aca="false">metadata!$H$2*denatran!$D849</f>
        <v>45236.8119422343</v>
      </c>
      <c r="D849" s="0" t="n">
        <f aca="false">IF(B849&gt;2006, 0, metadata!$H$3*denatran!D849)</f>
        <v>0</v>
      </c>
      <c r="E849" s="0" t="n">
        <f aca="false">IF(B849&lt;2003, 0, metadata!$H$4*denatran!D849)</f>
        <v>57299.6752517106</v>
      </c>
      <c r="F849" s="0" t="n">
        <f aca="false">IF(B849&lt;2003, 0, metadata!$H$5*denatran!D849)</f>
        <v>67709.3656016165</v>
      </c>
      <c r="G849" s="0" t="n">
        <f aca="false">IF(B849&lt;2003, 0, metadata!$H$6*(denatran!H849 + denatran!I849 + denatran!X849))</f>
        <v>16612.1966055682</v>
      </c>
      <c r="H849" s="0" t="n">
        <f aca="false">IF(B849&gt;2006, 0, metadata!$H$7*(denatran!H849 + denatran!I849 + denatran!X849))</f>
        <v>0</v>
      </c>
      <c r="I849" s="0" t="n">
        <f aca="false">IF(B849&lt;2003, 0, metadata!$H$8*(denatran!H849 + denatran!I849 + denatran!X849))</f>
        <v>14520.239811169</v>
      </c>
      <c r="J849" s="0" t="n">
        <f aca="false">IF(B849&lt;2003, 0, metadata!$H$9*(denatran!H849 + denatran!I849 + denatran!X849))</f>
        <v>17158.1465632869</v>
      </c>
      <c r="K849" s="0" t="n">
        <f aca="false">metadata!$H$10*(denatran!H849 + denatran!I849 + denatran!X849)</f>
        <v>14125.8163680471</v>
      </c>
      <c r="L849" s="5" t="n">
        <f aca="false">metadata!$H$11*(denatran!G849 + denatran!F849)</f>
        <v>2115.19208868038</v>
      </c>
      <c r="M849" s="0" t="n">
        <f aca="false">metadata!$H$12*(denatran!G849 + denatran!F849)</f>
        <v>6998.72988898462</v>
      </c>
      <c r="N849" s="0" t="n">
        <f aca="false">metadata!$H$13*(denatran!G849 + denatran!F849)</f>
        <v>3990.41461663472</v>
      </c>
      <c r="O849" s="0" t="n">
        <f aca="false">metadata!$H$14*(denatran!G849 + denatran!F849)</f>
        <v>7360.81914329099</v>
      </c>
      <c r="P849" s="0" t="n">
        <f aca="false">metadata!$H$15*(denatran!G849 + denatran!F849)</f>
        <v>8173.8442624093</v>
      </c>
      <c r="Q849" s="0" t="n">
        <f aca="false">metadata!$H$16*(denatran!L849 + denatran!O849)</f>
        <v>2994.57996327212</v>
      </c>
      <c r="R849" s="0" t="n">
        <f aca="false">metadata!$H$17*(denatran!L849 + denatran!O849)</f>
        <v>724.428157296012</v>
      </c>
      <c r="S849" s="0" t="n">
        <f aca="false">metadata!$H$18*(denatran!L849 + denatran!O849)</f>
        <v>1355.99187943186</v>
      </c>
      <c r="T849" s="0" t="n">
        <f aca="false">metadata!$H$19*(denatran!M849 + denatran!N849)</f>
        <v>211819.466172564</v>
      </c>
      <c r="U849" s="0" t="n">
        <f aca="false">metadata!$H$20*(denatran!M849 + denatran!N849)</f>
        <v>30259.9237389377</v>
      </c>
      <c r="V849" s="0" t="n">
        <f aca="false">metadata!$H$21*(denatran!M849 + denatran!N849)</f>
        <v>10086.6412463126</v>
      </c>
      <c r="W849" s="0" t="n">
        <f aca="false">IF(B849&lt;2010, 0, metadata!$H$22*(denatran!M849 + denatran!N849))</f>
        <v>36620.986147637</v>
      </c>
      <c r="X849" s="0" t="n">
        <f aca="false">IF(B849&lt;2010, 0, metadata!$H$23*(denatran!M849 + denatran!N849))</f>
        <v>5735.8171074612</v>
      </c>
      <c r="Y849" s="0" t="n">
        <f aca="false">IF(B849&lt;2010, 0, metadata!$H$24*(denatran!M849 + denatran!N849))</f>
        <v>1764.86680229576</v>
      </c>
      <c r="Z849" s="0" t="n">
        <f aca="false">IF(B849&lt;2010, 0, metadata!$H$25*(denatran!M849 + denatran!N849))</f>
        <v>43273.9579913774</v>
      </c>
      <c r="AA849" s="0" t="n">
        <f aca="false">IF(B849&lt;2010, 0, metadata!$H$26*(denatran!M849 + denatran!N849))</f>
        <v>6777.84884202295</v>
      </c>
      <c r="AB849" s="0" t="n">
        <f aca="false">IF(B849&lt;2010, 0, metadata!$H$27*(denatran!M849 + denatran!N849))</f>
        <v>2085.49195139167</v>
      </c>
    </row>
    <row r="850" customFormat="false" ht="12.8" hidden="false" customHeight="false" outlineLevel="0" collapsed="false">
      <c r="A850" s="0" t="str">
        <f aca="false">denatran!A850</f>
        <v>RONDÔNIA</v>
      </c>
      <c r="B850" s="0" t="n">
        <f aca="false">denatran!B850</f>
        <v>2010</v>
      </c>
      <c r="C850" s="0" t="n">
        <f aca="false">metadata!$H$2*denatran!$D850</f>
        <v>39825.2402333998</v>
      </c>
      <c r="D850" s="0" t="n">
        <f aca="false">IF(B850&gt;2006, 0, metadata!$H$3*denatran!D850)</f>
        <v>0</v>
      </c>
      <c r="E850" s="0" t="n">
        <f aca="false">IF(B850&lt;2003, 0, metadata!$H$4*denatran!D850)</f>
        <v>50445.0520321628</v>
      </c>
      <c r="F850" s="0" t="n">
        <f aca="false">IF(B850&lt;2003, 0, metadata!$H$5*denatran!D850)</f>
        <v>59609.4560018699</v>
      </c>
      <c r="G850" s="0" t="n">
        <f aca="false">IF(B850&lt;2003, 0, metadata!$H$6*(denatran!H850 + denatran!I850 + denatran!X850))</f>
        <v>14604.0015069424</v>
      </c>
      <c r="H850" s="0" t="n">
        <f aca="false">IF(B850&gt;2006, 0, metadata!$H$7*(denatran!H850 + denatran!I850 + denatran!X850))</f>
        <v>0</v>
      </c>
      <c r="I850" s="0" t="n">
        <f aca="false">IF(B850&lt;2003, 0, metadata!$H$8*(denatran!H850 + denatran!I850 + denatran!X850))</f>
        <v>12764.9346512309</v>
      </c>
      <c r="J850" s="0" t="n">
        <f aca="false">IF(B850&lt;2003, 0, metadata!$H$9*(denatran!H850 + denatran!I850 + denatran!X850))</f>
        <v>15083.9533275563</v>
      </c>
      <c r="K850" s="0" t="n">
        <f aca="false">metadata!$H$10*(denatran!H850 + denatran!I850 + denatran!X850)</f>
        <v>12418.1917914819</v>
      </c>
      <c r="L850" s="5" t="n">
        <f aca="false">metadata!$H$11*(denatran!G850 + denatran!F850)</f>
        <v>1960.16613825822</v>
      </c>
      <c r="M850" s="0" t="n">
        <f aca="false">metadata!$H$12*(denatran!G850 + denatran!F850)</f>
        <v>6485.78132105352</v>
      </c>
      <c r="N850" s="0" t="n">
        <f aca="false">metadata!$H$13*(denatran!G850 + denatran!F850)</f>
        <v>3697.95048449616</v>
      </c>
      <c r="O850" s="0" t="n">
        <f aca="false">metadata!$H$14*(denatran!G850 + denatran!F850)</f>
        <v>6821.33245095649</v>
      </c>
      <c r="P850" s="0" t="n">
        <f aca="false">metadata!$H$15*(denatran!G850 + denatran!F850)</f>
        <v>7574.76960523561</v>
      </c>
      <c r="Q850" s="0" t="n">
        <f aca="false">metadata!$H$16*(denatran!L850 + denatran!O850)</f>
        <v>2567.96295569661</v>
      </c>
      <c r="R850" s="0" t="n">
        <f aca="false">metadata!$H$17*(denatran!L850 + denatran!O850)</f>
        <v>621.223909468422</v>
      </c>
      <c r="S850" s="0" t="n">
        <f aca="false">metadata!$H$18*(denatran!L850 + denatran!O850)</f>
        <v>1162.81313483497</v>
      </c>
      <c r="T850" s="0" t="n">
        <f aca="false">metadata!$H$19*(denatran!M850 + denatran!N850)</f>
        <v>187609.0954447</v>
      </c>
      <c r="U850" s="0" t="n">
        <f aca="false">metadata!$H$20*(denatran!M850 + denatran!N850)</f>
        <v>26801.2993492428</v>
      </c>
      <c r="V850" s="0" t="n">
        <f aca="false">metadata!$H$21*(denatran!M850 + denatran!N850)</f>
        <v>8933.76644974759</v>
      </c>
      <c r="W850" s="0" t="n">
        <f aca="false">IF(B850&lt;2010, 0, metadata!$H$22*(denatran!M850 + denatran!N850))</f>
        <v>32435.3101704726</v>
      </c>
      <c r="X850" s="0" t="n">
        <f aca="false">IF(B850&lt;2010, 0, metadata!$H$23*(denatran!M850 + denatran!N850))</f>
        <v>5080.22930380895</v>
      </c>
      <c r="Y850" s="0" t="n">
        <f aca="false">IF(B850&lt;2010, 0, metadata!$H$24*(denatran!M850 + denatran!N850))</f>
        <v>1563.14747809506</v>
      </c>
      <c r="Z850" s="0" t="n">
        <f aca="false">IF(B850&lt;2010, 0, metadata!$H$25*(denatran!M850 + denatran!N850))</f>
        <v>38327.865997265</v>
      </c>
      <c r="AA850" s="0" t="n">
        <f aca="false">IF(B850&lt;2010, 0, metadata!$H$26*(denatran!M850 + denatran!N850))</f>
        <v>6003.15973451137</v>
      </c>
      <c r="AB850" s="0" t="n">
        <f aca="false">IF(B850&lt;2010, 0, metadata!$H$27*(denatran!M850 + denatran!N850))</f>
        <v>1847.12607215734</v>
      </c>
    </row>
    <row r="851" customFormat="false" ht="12.8" hidden="false" customHeight="false" outlineLevel="0" collapsed="false">
      <c r="A851" s="0" t="str">
        <f aca="false">denatran!A851</f>
        <v>RONDÔNIA</v>
      </c>
      <c r="B851" s="0" t="n">
        <f aca="false">denatran!B851</f>
        <v>2009</v>
      </c>
      <c r="C851" s="0" t="n">
        <f aca="false">metadata!$H$2*denatran!$D851</f>
        <v>34659.0097773194</v>
      </c>
      <c r="D851" s="0" t="n">
        <f aca="false">IF(B851&gt;2006, 0, metadata!$H$3*denatran!D851)</f>
        <v>0</v>
      </c>
      <c r="E851" s="0" t="n">
        <f aca="false">IF(B851&lt;2003, 0, metadata!$H$4*denatran!D851)</f>
        <v>43901.1928453811</v>
      </c>
      <c r="F851" s="0" t="n">
        <f aca="false">IF(B851&lt;2003, 0, metadata!$H$5*denatran!D851)</f>
        <v>51876.7672531658</v>
      </c>
      <c r="G851" s="0" t="n">
        <f aca="false">IF(B851&lt;2003, 0, metadata!$H$6*(denatran!H851 + denatran!I851 + denatran!X851))</f>
        <v>12817.622002314</v>
      </c>
      <c r="H851" s="0" t="n">
        <f aca="false">IF(B851&gt;2006, 0, metadata!$H$7*(denatran!H851 + denatran!I851 + denatran!X851))</f>
        <v>0</v>
      </c>
      <c r="I851" s="0" t="n">
        <f aca="false">IF(B851&lt;2003, 0, metadata!$H$8*(denatran!H851 + denatran!I851 + denatran!X851))</f>
        <v>11203.5120761894</v>
      </c>
      <c r="J851" s="0" t="n">
        <f aca="false">IF(B851&lt;2003, 0, metadata!$H$9*(denatran!H851 + denatran!I851 + denatran!X851))</f>
        <v>13238.8655233468</v>
      </c>
      <c r="K851" s="0" t="n">
        <f aca="false">metadata!$H$10*(denatran!H851 + denatran!I851 + denatran!X851)</f>
        <v>10899.1832313759</v>
      </c>
      <c r="L851" s="5" t="n">
        <f aca="false">metadata!$H$11*(denatran!G851 + denatran!F851)</f>
        <v>1805.65718719431</v>
      </c>
      <c r="M851" s="0" t="n">
        <f aca="false">metadata!$H$12*(denatran!G851 + denatran!F851)</f>
        <v>5974.54339627417</v>
      </c>
      <c r="N851" s="0" t="n">
        <f aca="false">metadata!$H$13*(denatran!G851 + denatran!F851)</f>
        <v>3406.461697248</v>
      </c>
      <c r="O851" s="0" t="n">
        <f aca="false">metadata!$H$14*(denatran!G851 + denatran!F851)</f>
        <v>6283.64490433249</v>
      </c>
      <c r="P851" s="0" t="n">
        <f aca="false">metadata!$H$15*(denatran!G851 + denatran!F851)</f>
        <v>6977.69281495103</v>
      </c>
      <c r="Q851" s="0" t="n">
        <f aca="false">metadata!$H$16*(denatran!L851 + denatran!O851)</f>
        <v>2300.66350281734</v>
      </c>
      <c r="R851" s="0" t="n">
        <f aca="false">metadata!$H$17*(denatran!L851 + denatran!O851)</f>
        <v>556.560667053626</v>
      </c>
      <c r="S851" s="0" t="n">
        <f aca="false">metadata!$H$18*(denatran!L851 + denatran!O851)</f>
        <v>1041.77583012903</v>
      </c>
      <c r="T851" s="0" t="n">
        <f aca="false">metadata!$H$19*(denatran!M851 + denatran!N851)</f>
        <v>164270.502328922</v>
      </c>
      <c r="U851" s="0" t="n">
        <f aca="false">metadata!$H$20*(denatran!M851 + denatran!N851)</f>
        <v>23467.2146184174</v>
      </c>
      <c r="V851" s="0" t="n">
        <f aca="false">metadata!$H$21*(denatran!M851 + denatran!N851)</f>
        <v>7822.40487280581</v>
      </c>
      <c r="W851" s="0" t="n">
        <f aca="false">IF(B851&lt;2010, 0, metadata!$H$22*(denatran!M851 + denatran!N851))</f>
        <v>0</v>
      </c>
      <c r="X851" s="0" t="n">
        <f aca="false">IF(B851&lt;2010, 0, metadata!$H$23*(denatran!M851 + denatran!N851))</f>
        <v>0</v>
      </c>
      <c r="Y851" s="0" t="n">
        <f aca="false">IF(B851&lt;2010, 0, metadata!$H$24*(denatran!M851 + denatran!N851))</f>
        <v>0</v>
      </c>
      <c r="Z851" s="0" t="n">
        <f aca="false">IF(B851&lt;2010, 0, metadata!$H$25*(denatran!M851 + denatran!N851))</f>
        <v>0</v>
      </c>
      <c r="AA851" s="0" t="n">
        <f aca="false">IF(B851&lt;2010, 0, metadata!$H$26*(denatran!M851 + denatran!N851))</f>
        <v>0</v>
      </c>
      <c r="AB851" s="0" t="n">
        <f aca="false">IF(B851&lt;2010, 0, metadata!$H$27*(denatran!M851 + denatran!N851))</f>
        <v>0</v>
      </c>
    </row>
    <row r="852" customFormat="false" ht="12.8" hidden="false" customHeight="false" outlineLevel="0" collapsed="false">
      <c r="A852" s="0" t="str">
        <f aca="false">denatran!A852</f>
        <v>RONDÔNIA</v>
      </c>
      <c r="B852" s="0" t="n">
        <f aca="false">denatran!B852</f>
        <v>2008</v>
      </c>
      <c r="C852" s="0" t="n">
        <f aca="false">metadata!$H$2*denatran!$D852</f>
        <v>29906.1090113881</v>
      </c>
      <c r="D852" s="0" t="n">
        <f aca="false">IF(B852&gt;2006, 0, metadata!$H$3*denatran!D852)</f>
        <v>0</v>
      </c>
      <c r="E852" s="0" t="n">
        <f aca="false">IF(B852&lt;2003, 0, metadata!$H$4*denatran!D852)</f>
        <v>37880.8819813168</v>
      </c>
      <c r="F852" s="0" t="n">
        <f aca="false">IF(B852&lt;2003, 0, metadata!$H$5*denatran!D852)</f>
        <v>44762.7403840843</v>
      </c>
      <c r="G852" s="0" t="n">
        <f aca="false">IF(B852&lt;2003, 0, metadata!$H$6*(denatran!H852 + denatran!I852 + denatran!X852))</f>
        <v>11427.7181140352</v>
      </c>
      <c r="H852" s="0" t="n">
        <f aca="false">IF(B852&gt;2006, 0, metadata!$H$7*(denatran!H852 + denatran!I852 + denatran!X852))</f>
        <v>0</v>
      </c>
      <c r="I852" s="0" t="n">
        <f aca="false">IF(B852&lt;2003, 0, metadata!$H$8*(denatran!H852 + denatran!I852 + denatran!X852))</f>
        <v>9988.63735182451</v>
      </c>
      <c r="J852" s="0" t="n">
        <f aca="false">IF(B852&lt;2003, 0, metadata!$H$9*(denatran!H852 + denatran!I852 + denatran!X852))</f>
        <v>11803.2832707278</v>
      </c>
      <c r="K852" s="0" t="n">
        <f aca="false">metadata!$H$10*(denatran!H852 + denatran!I852 + denatran!X852)</f>
        <v>9717.30899997645</v>
      </c>
      <c r="L852" s="5" t="n">
        <f aca="false">metadata!$H$11*(denatran!G852 + denatran!F852)</f>
        <v>1677.0720610938</v>
      </c>
      <c r="M852" s="0" t="n">
        <f aca="false">metadata!$H$12*(denatran!G852 + denatran!F852)</f>
        <v>5549.08200667529</v>
      </c>
      <c r="N852" s="0" t="n">
        <f aca="false">metadata!$H$13*(denatran!G852 + denatran!F852)</f>
        <v>3163.87948950468</v>
      </c>
      <c r="O852" s="0" t="n">
        <f aca="false">metadata!$H$14*(denatran!G852 + denatran!F852)</f>
        <v>5836.17166404932</v>
      </c>
      <c r="P852" s="0" t="n">
        <f aca="false">metadata!$H$15*(denatran!G852 + denatran!F852)</f>
        <v>6480.79477867691</v>
      </c>
      <c r="Q852" s="0" t="n">
        <f aca="false">metadata!$H$16*(denatran!L852 + denatran!O852)</f>
        <v>2028.64352979893</v>
      </c>
      <c r="R852" s="0" t="n">
        <f aca="false">metadata!$H$17*(denatran!L852 + denatran!O852)</f>
        <v>490.755468922894</v>
      </c>
      <c r="S852" s="0" t="n">
        <f aca="false">metadata!$H$18*(denatran!L852 + denatran!O852)</f>
        <v>918.601001278174</v>
      </c>
      <c r="T852" s="0" t="n">
        <f aca="false">metadata!$H$19*(denatran!M852 + denatran!N852)</f>
        <v>142063.882653665</v>
      </c>
      <c r="U852" s="0" t="n">
        <f aca="false">metadata!$H$20*(denatran!M852 + denatran!N852)</f>
        <v>20294.840379095</v>
      </c>
      <c r="V852" s="0" t="n">
        <f aca="false">metadata!$H$21*(denatran!M852 + denatran!N852)</f>
        <v>6764.94679303167</v>
      </c>
      <c r="W852" s="0" t="n">
        <f aca="false">IF(B852&lt;2010, 0, metadata!$H$22*(denatran!M852 + denatran!N852))</f>
        <v>0</v>
      </c>
      <c r="X852" s="0" t="n">
        <f aca="false">IF(B852&lt;2010, 0, metadata!$H$23*(denatran!M852 + denatran!N852))</f>
        <v>0</v>
      </c>
      <c r="Y852" s="0" t="n">
        <f aca="false">IF(B852&lt;2010, 0, metadata!$H$24*(denatran!M852 + denatran!N852))</f>
        <v>0</v>
      </c>
      <c r="Z852" s="0" t="n">
        <f aca="false">IF(B852&lt;2010, 0, metadata!$H$25*(denatran!M852 + denatran!N852))</f>
        <v>0</v>
      </c>
      <c r="AA852" s="0" t="n">
        <f aca="false">IF(B852&lt;2010, 0, metadata!$H$26*(denatran!M852 + denatran!N852))</f>
        <v>0</v>
      </c>
      <c r="AB852" s="0" t="n">
        <f aca="false">IF(B852&lt;2010, 0, metadata!$H$27*(denatran!M852 + denatran!N852))</f>
        <v>0</v>
      </c>
    </row>
    <row r="853" customFormat="false" ht="12.8" hidden="false" customHeight="false" outlineLevel="0" collapsed="false">
      <c r="A853" s="0" t="str">
        <f aca="false">denatran!A853</f>
        <v>RONDÔNIA</v>
      </c>
      <c r="B853" s="0" t="n">
        <f aca="false">denatran!B853</f>
        <v>2007</v>
      </c>
      <c r="C853" s="0" t="n">
        <f aca="false">metadata!$H$2*denatran!$D853</f>
        <v>26375.226459811</v>
      </c>
      <c r="D853" s="0" t="n">
        <f aca="false">IF(B853&gt;2006, 0, metadata!$H$3*denatran!D853)</f>
        <v>0</v>
      </c>
      <c r="E853" s="0" t="n">
        <f aca="false">IF(B853&lt;2003, 0, metadata!$H$4*denatran!D853)</f>
        <v>33408.4531148517</v>
      </c>
      <c r="F853" s="0" t="n">
        <f aca="false">IF(B853&lt;2003, 0, metadata!$H$5*denatran!D853)</f>
        <v>39477.8008112782</v>
      </c>
      <c r="G853" s="0" t="n">
        <f aca="false">IF(B853&lt;2003, 0, metadata!$H$6*(denatran!H853 + denatran!I853 + denatran!X853))</f>
        <v>10285.4468366324</v>
      </c>
      <c r="H853" s="0" t="n">
        <f aca="false">IF(B853&gt;2006, 0, metadata!$H$7*(denatran!H853 + denatran!I853 + denatran!X853))</f>
        <v>0</v>
      </c>
      <c r="I853" s="0" t="n">
        <f aca="false">IF(B853&lt;2003, 0, metadata!$H$8*(denatran!H853 + denatran!I853 + denatran!X853))</f>
        <v>8990.21111891202</v>
      </c>
      <c r="J853" s="0" t="n">
        <f aca="false">IF(B853&lt;2003, 0, metadata!$H$9*(denatran!H853 + denatran!I853 + denatran!X853))</f>
        <v>10623.4719274078</v>
      </c>
      <c r="K853" s="0" t="n">
        <f aca="false">metadata!$H$10*(denatran!H853 + denatran!I853 + denatran!X853)</f>
        <v>8746.0037180682</v>
      </c>
      <c r="L853" s="5" t="n">
        <f aca="false">metadata!$H$11*(denatran!G853 + denatran!F853)</f>
        <v>1537.92537667487</v>
      </c>
      <c r="M853" s="0" t="n">
        <f aca="false">metadata!$H$12*(denatran!G853 + denatran!F853)</f>
        <v>5088.67462126215</v>
      </c>
      <c r="N853" s="0" t="n">
        <f aca="false">metadata!$H$13*(denatran!G853 + denatran!F853)</f>
        <v>2901.37237900013</v>
      </c>
      <c r="O853" s="0" t="n">
        <f aca="false">metadata!$H$14*(denatran!G853 + denatran!F853)</f>
        <v>5351.94444710878</v>
      </c>
      <c r="P853" s="0" t="n">
        <f aca="false">metadata!$H$15*(denatran!G853 + denatran!F853)</f>
        <v>5943.08317595408</v>
      </c>
      <c r="Q853" s="0" t="n">
        <f aca="false">metadata!$H$16*(denatran!L853 + denatran!O853)</f>
        <v>1844.54324437215</v>
      </c>
      <c r="R853" s="0" t="n">
        <f aca="false">metadata!$H$17*(denatran!L853 + denatran!O853)</f>
        <v>446.219196001445</v>
      </c>
      <c r="S853" s="0" t="n">
        <f aca="false">metadata!$H$18*(denatran!L853 + denatran!O853)</f>
        <v>835.237559626402</v>
      </c>
      <c r="T853" s="0" t="n">
        <f aca="false">metadata!$H$19*(denatran!M853 + denatran!N853)</f>
        <v>120080.374821948</v>
      </c>
      <c r="U853" s="0" t="n">
        <f aca="false">metadata!$H$20*(denatran!M853 + denatran!N853)</f>
        <v>17154.3392602783</v>
      </c>
      <c r="V853" s="0" t="n">
        <f aca="false">metadata!$H$21*(denatran!M853 + denatran!N853)</f>
        <v>5718.11308675942</v>
      </c>
      <c r="W853" s="0" t="n">
        <f aca="false">IF(B853&lt;2010, 0, metadata!$H$22*(denatran!M853 + denatran!N853))</f>
        <v>0</v>
      </c>
      <c r="X853" s="0" t="n">
        <f aca="false">IF(B853&lt;2010, 0, metadata!$H$23*(denatran!M853 + denatran!N853))</f>
        <v>0</v>
      </c>
      <c r="Y853" s="0" t="n">
        <f aca="false">IF(B853&lt;2010, 0, metadata!$H$24*(denatran!M853 + denatran!N853))</f>
        <v>0</v>
      </c>
      <c r="Z853" s="0" t="n">
        <f aca="false">IF(B853&lt;2010, 0, metadata!$H$25*(denatran!M853 + denatran!N853))</f>
        <v>0</v>
      </c>
      <c r="AA853" s="0" t="n">
        <f aca="false">IF(B853&lt;2010, 0, metadata!$H$26*(denatran!M853 + denatran!N853))</f>
        <v>0</v>
      </c>
      <c r="AB853" s="0" t="n">
        <f aca="false">IF(B853&lt;2010, 0, metadata!$H$27*(denatran!M853 + denatran!N853))</f>
        <v>0</v>
      </c>
    </row>
    <row r="854" customFormat="false" ht="12.8" hidden="false" customHeight="false" outlineLevel="0" collapsed="false">
      <c r="A854" s="0" t="str">
        <f aca="false">denatran!A854</f>
        <v>RONDÔNIA</v>
      </c>
      <c r="B854" s="0" t="n">
        <f aca="false">denatran!B854</f>
        <v>2006</v>
      </c>
      <c r="C854" s="0" t="n">
        <f aca="false">metadata!$H$2*denatran!$D854</f>
        <v>23525.4133094565</v>
      </c>
      <c r="D854" s="0" t="n">
        <f aca="false">IF(B854&gt;2006, 0, metadata!$H$3*denatran!D854)</f>
        <v>1790.60940839851</v>
      </c>
      <c r="E854" s="0" t="n">
        <f aca="false">IF(B854&lt;2003, 0, metadata!$H$4*denatran!D854)</f>
        <v>29798.7078425304</v>
      </c>
      <c r="F854" s="0" t="n">
        <f aca="false">IF(B854&lt;2003, 0, metadata!$H$5*denatran!D854)</f>
        <v>35212.2694396146</v>
      </c>
      <c r="G854" s="0" t="n">
        <f aca="false">IF(B854&lt;2003, 0, metadata!$H$6*(denatran!H854 + denatran!I854 + denatran!X854))</f>
        <v>9522.26420502813</v>
      </c>
      <c r="H854" s="0" t="n">
        <f aca="false">IF(B854&gt;2006, 0, metadata!$H$7*(denatran!H854 + denatran!I854 + denatran!X854))</f>
        <v>368.344616384924</v>
      </c>
      <c r="I854" s="0" t="n">
        <f aca="false">IF(B854&lt;2003, 0, metadata!$H$8*(denatran!H854 + denatran!I854 + denatran!X854))</f>
        <v>8323.13528940383</v>
      </c>
      <c r="J854" s="0" t="n">
        <f aca="false">IF(B854&lt;2003, 0, metadata!$H$9*(denatran!H854 + denatran!I854 + denatran!X854))</f>
        <v>9835.20775268508</v>
      </c>
      <c r="K854" s="0" t="n">
        <f aca="false">metadata!$H$10*(denatran!H854 + denatran!I854 + denatran!X854)</f>
        <v>8097.04813649805</v>
      </c>
      <c r="L854" s="5" t="n">
        <f aca="false">metadata!$H$11*(denatran!G854 + denatran!F854)</f>
        <v>1442.94520886024</v>
      </c>
      <c r="M854" s="0" t="n">
        <f aca="false">metadata!$H$12*(denatran!G854 + denatran!F854)</f>
        <v>4774.40503652685</v>
      </c>
      <c r="N854" s="0" t="n">
        <f aca="false">metadata!$H$13*(denatran!G854 + denatran!F854)</f>
        <v>2722.18758913344</v>
      </c>
      <c r="O854" s="0" t="n">
        <f aca="false">metadata!$H$14*(denatran!G854 + denatran!F854)</f>
        <v>5021.41567800817</v>
      </c>
      <c r="P854" s="0" t="n">
        <f aca="false">metadata!$H$15*(denatran!G854 + denatran!F854)</f>
        <v>5576.0464874713</v>
      </c>
      <c r="Q854" s="0" t="n">
        <f aca="false">metadata!$H$16*(denatran!L854 + denatran!O854)</f>
        <v>1681.09523455414</v>
      </c>
      <c r="R854" s="0" t="n">
        <f aca="false">metadata!$H$17*(denatran!L854 + denatran!O854)</f>
        <v>406.678979337209</v>
      </c>
      <c r="S854" s="0" t="n">
        <f aca="false">metadata!$H$18*(denatran!L854 + denatran!O854)</f>
        <v>761.225786108644</v>
      </c>
      <c r="T854" s="0" t="n">
        <f aca="false">metadata!$H$19*(denatran!M854 + denatran!N854)</f>
        <v>104301.443216842</v>
      </c>
      <c r="U854" s="0" t="n">
        <f aca="false">metadata!$H$20*(denatran!M854 + denatran!N854)</f>
        <v>14900.2061738346</v>
      </c>
      <c r="V854" s="0" t="n">
        <f aca="false">metadata!$H$21*(denatran!M854 + denatran!N854)</f>
        <v>4966.7353912782</v>
      </c>
      <c r="W854" s="0" t="n">
        <f aca="false">IF(B854&lt;2010, 0, metadata!$H$22*(denatran!M854 + denatran!N854))</f>
        <v>0</v>
      </c>
      <c r="X854" s="0" t="n">
        <f aca="false">IF(B854&lt;2010, 0, metadata!$H$23*(denatran!M854 + denatran!N854))</f>
        <v>0</v>
      </c>
      <c r="Y854" s="0" t="n">
        <f aca="false">IF(B854&lt;2010, 0, metadata!$H$24*(denatran!M854 + denatran!N854))</f>
        <v>0</v>
      </c>
      <c r="Z854" s="0" t="n">
        <f aca="false">IF(B854&lt;2010, 0, metadata!$H$25*(denatran!M854 + denatran!N854))</f>
        <v>0</v>
      </c>
      <c r="AA854" s="0" t="n">
        <f aca="false">IF(B854&lt;2010, 0, metadata!$H$26*(denatran!M854 + denatran!N854))</f>
        <v>0</v>
      </c>
      <c r="AB854" s="0" t="n">
        <f aca="false">IF(B854&lt;2010, 0, metadata!$H$27*(denatran!M854 + denatran!N854))</f>
        <v>0</v>
      </c>
    </row>
    <row r="855" customFormat="false" ht="12.8" hidden="false" customHeight="false" outlineLevel="0" collapsed="false">
      <c r="A855" s="0" t="str">
        <f aca="false">denatran!A855</f>
        <v>RONDÔNIA</v>
      </c>
      <c r="B855" s="0" t="n">
        <f aca="false">denatran!B855</f>
        <v>2005</v>
      </c>
      <c r="C855" s="0" t="n">
        <f aca="false">metadata!$H$2*denatran!$D855</f>
        <v>21247.8026350048</v>
      </c>
      <c r="D855" s="0" t="n">
        <f aca="false">IF(B855&gt;2006, 0, metadata!$H$3*denatran!D855)</f>
        <v>1617.25172712442</v>
      </c>
      <c r="E855" s="0" t="n">
        <f aca="false">IF(B855&lt;2003, 0, metadata!$H$4*denatran!D855)</f>
        <v>26913.7487485394</v>
      </c>
      <c r="F855" s="0" t="n">
        <f aca="false">IF(B855&lt;2003, 0, metadata!$H$5*denatran!D855)</f>
        <v>31803.1968893314</v>
      </c>
      <c r="G855" s="0" t="n">
        <f aca="false">IF(B855&lt;2003, 0, metadata!$H$6*(denatran!H855 + denatran!I855 + denatran!X855))</f>
        <v>8774.36103239285</v>
      </c>
      <c r="H855" s="0" t="n">
        <f aca="false">IF(B855&gt;2006, 0, metadata!$H$7*(denatran!H855 + denatran!I855 + denatran!X855))</f>
        <v>339.413880870156</v>
      </c>
      <c r="I855" s="0" t="n">
        <f aca="false">IF(B855&lt;2003, 0, metadata!$H$8*(denatran!H855 + denatran!I855 + denatran!X855))</f>
        <v>7669.41479234696</v>
      </c>
      <c r="J855" s="0" t="n">
        <f aca="false">IF(B855&lt;2003, 0, metadata!$H$9*(denatran!H855 + denatran!I855 + denatran!X855))</f>
        <v>9062.7251872595</v>
      </c>
      <c r="K855" s="0" t="n">
        <f aca="false">metadata!$H$10*(denatran!H855 + denatran!I855 + denatran!X855)</f>
        <v>7461.08510713054</v>
      </c>
      <c r="L855" s="5" t="n">
        <f aca="false">metadata!$H$11*(denatran!G855 + denatran!F855)</f>
        <v>1375.73529228847</v>
      </c>
      <c r="M855" s="0" t="n">
        <f aca="false">metadata!$H$12*(denatran!G855 + denatran!F855)</f>
        <v>4552.02142679969</v>
      </c>
      <c r="N855" s="0" t="n">
        <f aca="false">metadata!$H$13*(denatran!G855 + denatran!F855)</f>
        <v>2595.39275338018</v>
      </c>
      <c r="O855" s="0" t="n">
        <f aca="false">metadata!$H$14*(denatran!G855 + denatran!F855)</f>
        <v>4787.52673564305</v>
      </c>
      <c r="P855" s="0" t="n">
        <f aca="false">metadata!$H$15*(denatran!G855 + denatran!F855)</f>
        <v>5316.32379188861</v>
      </c>
      <c r="Q855" s="0" t="n">
        <f aca="false">metadata!$H$16*(denatran!L855 + denatran!O855)</f>
        <v>1587.27489678857</v>
      </c>
      <c r="R855" s="0" t="n">
        <f aca="false">metadata!$H$17*(denatran!L855 + denatran!O855)</f>
        <v>383.982609483009</v>
      </c>
      <c r="S855" s="0" t="n">
        <f aca="false">metadata!$H$18*(denatran!L855 + denatran!O855)</f>
        <v>718.742493728414</v>
      </c>
      <c r="T855" s="0" t="n">
        <f aca="false">metadata!$H$19*(denatran!M855 + denatran!N855)</f>
        <v>92861.9457784578</v>
      </c>
      <c r="U855" s="0" t="n">
        <f aca="false">metadata!$H$20*(denatran!M855 + denatran!N855)</f>
        <v>13265.9922540654</v>
      </c>
      <c r="V855" s="0" t="n">
        <f aca="false">metadata!$H$21*(denatran!M855 + denatran!N855)</f>
        <v>4421.9974180218</v>
      </c>
      <c r="W855" s="0" t="n">
        <f aca="false">IF(B855&lt;2010, 0, metadata!$H$22*(denatran!M855 + denatran!N855))</f>
        <v>0</v>
      </c>
      <c r="X855" s="0" t="n">
        <f aca="false">IF(B855&lt;2010, 0, metadata!$H$23*(denatran!M855 + denatran!N855))</f>
        <v>0</v>
      </c>
      <c r="Y855" s="0" t="n">
        <f aca="false">IF(B855&lt;2010, 0, metadata!$H$24*(denatran!M855 + denatran!N855))</f>
        <v>0</v>
      </c>
      <c r="Z855" s="0" t="n">
        <f aca="false">IF(B855&lt;2010, 0, metadata!$H$25*(denatran!M855 + denatran!N855))</f>
        <v>0</v>
      </c>
      <c r="AA855" s="0" t="n">
        <f aca="false">IF(B855&lt;2010, 0, metadata!$H$26*(denatran!M855 + denatran!N855))</f>
        <v>0</v>
      </c>
      <c r="AB855" s="0" t="n">
        <f aca="false">IF(B855&lt;2010, 0, metadata!$H$27*(denatran!M855 + denatran!N855))</f>
        <v>0</v>
      </c>
    </row>
    <row r="856" customFormat="false" ht="12.8" hidden="false" customHeight="false" outlineLevel="0" collapsed="false">
      <c r="A856" s="0" t="str">
        <f aca="false">denatran!A856</f>
        <v>RONDÔNIA</v>
      </c>
      <c r="B856" s="0" t="n">
        <f aca="false">denatran!B856</f>
        <v>2004</v>
      </c>
      <c r="C856" s="0" t="n">
        <f aca="false">metadata!$H$2*denatran!$D856</f>
        <v>19481.1893468624</v>
      </c>
      <c r="D856" s="0" t="n">
        <f aca="false">IF(B856&gt;2006, 0, metadata!$H$3*denatran!D856)</f>
        <v>1482.78801619449</v>
      </c>
      <c r="E856" s="0" t="n">
        <f aca="false">IF(B856&lt;2003, 0, metadata!$H$4*denatran!D856)</f>
        <v>24676.0497737491</v>
      </c>
      <c r="F856" s="0" t="n">
        <f aca="false">IF(B856&lt;2003, 0, metadata!$H$5*denatran!D856)</f>
        <v>29158.9728631941</v>
      </c>
      <c r="G856" s="0" t="n">
        <f aca="false">IF(B856&lt;2003, 0, metadata!$H$6*(denatran!H856 + denatran!I856 + denatran!X856))</f>
        <v>7957.43685544956</v>
      </c>
      <c r="H856" s="0" t="n">
        <f aca="false">IF(B856&gt;2006, 0, metadata!$H$7*(denatran!H856 + denatran!I856 + denatran!X856))</f>
        <v>307.813243028911</v>
      </c>
      <c r="I856" s="0" t="n">
        <f aca="false">IF(B856&lt;2003, 0, metadata!$H$8*(denatran!H856 + denatran!I856 + denatran!X856))</f>
        <v>6955.36503490655</v>
      </c>
      <c r="J856" s="0" t="n">
        <f aca="false">IF(B856&lt;2003, 0, metadata!$H$9*(denatran!H856 + denatran!I856 + denatran!X856))</f>
        <v>8218.95328328461</v>
      </c>
      <c r="K856" s="0" t="n">
        <f aca="false">metadata!$H$10*(denatran!H856 + denatran!I856 + denatran!X856)</f>
        <v>6766.43158333038</v>
      </c>
      <c r="L856" s="5" t="n">
        <f aca="false">metadata!$H$11*(denatran!G856 + denatran!F856)</f>
        <v>1286.36826036335</v>
      </c>
      <c r="M856" s="0" t="n">
        <f aca="false">metadata!$H$12*(denatran!G856 + denatran!F856)</f>
        <v>4256.32453914051</v>
      </c>
      <c r="N856" s="0" t="n">
        <f aca="false">metadata!$H$13*(denatran!G856 + denatran!F856)</f>
        <v>2426.79742232365</v>
      </c>
      <c r="O856" s="0" t="n">
        <f aca="false">metadata!$H$14*(denatran!G856 + denatran!F856)</f>
        <v>4476.53154854217</v>
      </c>
      <c r="P856" s="0" t="n">
        <f aca="false">metadata!$H$15*(denatran!G856 + denatran!F856)</f>
        <v>4970.97822963032</v>
      </c>
      <c r="Q856" s="0" t="n">
        <f aca="false">metadata!$H$16*(denatran!L856 + denatran!O856)</f>
        <v>1448.6096177011</v>
      </c>
      <c r="R856" s="0" t="n">
        <f aca="false">metadata!$H$17*(denatran!L856 + denatran!O856)</f>
        <v>350.43766032743</v>
      </c>
      <c r="S856" s="0" t="n">
        <f aca="false">metadata!$H$18*(denatran!L856 + denatran!O856)</f>
        <v>655.952721971471</v>
      </c>
      <c r="T856" s="0" t="n">
        <f aca="false">metadata!$H$19*(denatran!M856 + denatran!N856)</f>
        <v>81825.5087004733</v>
      </c>
      <c r="U856" s="0" t="n">
        <f aca="false">metadata!$H$20*(denatran!M856 + denatran!N856)</f>
        <v>11689.3583857819</v>
      </c>
      <c r="V856" s="0" t="n">
        <f aca="false">metadata!$H$21*(denatran!M856 + denatran!N856)</f>
        <v>3896.45279526063</v>
      </c>
      <c r="W856" s="0" t="n">
        <f aca="false">IF(B856&lt;2010, 0, metadata!$H$22*(denatran!M856 + denatran!N856))</f>
        <v>0</v>
      </c>
      <c r="X856" s="0" t="n">
        <f aca="false">IF(B856&lt;2010, 0, metadata!$H$23*(denatran!M856 + denatran!N856))</f>
        <v>0</v>
      </c>
      <c r="Y856" s="0" t="n">
        <f aca="false">IF(B856&lt;2010, 0, metadata!$H$24*(denatran!M856 + denatran!N856))</f>
        <v>0</v>
      </c>
      <c r="Z856" s="0" t="n">
        <f aca="false">IF(B856&lt;2010, 0, metadata!$H$25*(denatran!M856 + denatran!N856))</f>
        <v>0</v>
      </c>
      <c r="AA856" s="0" t="n">
        <f aca="false">IF(B856&lt;2010, 0, metadata!$H$26*(denatran!M856 + denatran!N856))</f>
        <v>0</v>
      </c>
      <c r="AB856" s="0" t="n">
        <f aca="false">IF(B856&lt;2010, 0, metadata!$H$27*(denatran!M856 + denatran!N856))</f>
        <v>0</v>
      </c>
    </row>
    <row r="857" customFormat="false" ht="12.8" hidden="false" customHeight="false" outlineLevel="0" collapsed="false">
      <c r="A857" s="0" t="str">
        <f aca="false">denatran!A857</f>
        <v>RONDÔNIA</v>
      </c>
      <c r="B857" s="0" t="n">
        <f aca="false">denatran!B857</f>
        <v>2003</v>
      </c>
      <c r="C857" s="0" t="n">
        <f aca="false">metadata!$H$2*denatran!$D857</f>
        <v>17710.6693508735</v>
      </c>
      <c r="D857" s="0" t="n">
        <f aca="false">IF(B857&gt;2006, 0, metadata!$H$3*denatran!D857)</f>
        <v>1348.02695075124</v>
      </c>
      <c r="E857" s="0" t="n">
        <f aca="false">IF(B857&lt;2003, 0, metadata!$H$4*denatran!D857)</f>
        <v>22433.4023270994</v>
      </c>
      <c r="F857" s="0" t="n">
        <f aca="false">IF(B857&lt;2003, 0, metadata!$H$5*denatran!D857)</f>
        <v>26508.9013712758</v>
      </c>
      <c r="G857" s="0" t="n">
        <f aca="false">IF(B857&lt;2003, 0, metadata!$H$6*(denatran!H857 + denatran!I857 + denatran!X857))</f>
        <v>7168.7006459145</v>
      </c>
      <c r="H857" s="0" t="n">
        <f aca="false">IF(B857&gt;2006, 0, metadata!$H$7*(denatran!H857 + denatran!I857 + denatran!X857))</f>
        <v>277.302985145426</v>
      </c>
      <c r="I857" s="0" t="n">
        <f aca="false">IF(B857&lt;2003, 0, metadata!$H$8*(denatran!H857 + denatran!I857 + denatran!X857))</f>
        <v>6265.95356319529</v>
      </c>
      <c r="J857" s="0" t="n">
        <f aca="false">IF(B857&lt;2003, 0, metadata!$H$9*(denatran!H857 + denatran!I857 + denatran!X857))</f>
        <v>7404.29572749589</v>
      </c>
      <c r="K857" s="0" t="n">
        <f aca="false">metadata!$H$10*(denatran!H857 + denatran!I857 + denatran!X857)</f>
        <v>6095.7470782489</v>
      </c>
      <c r="L857" s="5" t="n">
        <f aca="false">metadata!$H$11*(denatran!G857 + denatran!F857)</f>
        <v>1180.97424833267</v>
      </c>
      <c r="M857" s="0" t="n">
        <f aca="false">metadata!$H$12*(denatran!G857 + denatran!F857)</f>
        <v>3907.59771377716</v>
      </c>
      <c r="N857" s="0" t="n">
        <f aca="false">metadata!$H$13*(denatran!G857 + denatran!F857)</f>
        <v>2227.96639966441</v>
      </c>
      <c r="O857" s="0" t="n">
        <f aca="false">metadata!$H$14*(denatran!G857 + denatran!F857)</f>
        <v>4109.76284441576</v>
      </c>
      <c r="P857" s="0" t="n">
        <f aca="false">metadata!$H$15*(denatran!G857 + denatran!F857)</f>
        <v>4563.69879381</v>
      </c>
      <c r="Q857" s="0" t="n">
        <f aca="false">metadata!$H$16*(denatran!L857 + denatran!O857)</f>
        <v>1345.34823965723</v>
      </c>
      <c r="R857" s="0" t="n">
        <f aca="false">metadata!$H$17*(denatran!L857 + denatran!O857)</f>
        <v>325.457379041361</v>
      </c>
      <c r="S857" s="0" t="n">
        <f aca="false">metadata!$H$18*(denatran!L857 + denatran!O857)</f>
        <v>609.194381301407</v>
      </c>
      <c r="T857" s="0" t="n">
        <f aca="false">metadata!$H$19*(denatran!M857 + denatran!N857)</f>
        <v>71077.8403573156</v>
      </c>
      <c r="U857" s="0" t="n">
        <f aca="false">metadata!$H$20*(denatran!M857 + denatran!N857)</f>
        <v>10153.9771939022</v>
      </c>
      <c r="V857" s="0" t="n">
        <f aca="false">metadata!$H$21*(denatran!M857 + denatran!N857)</f>
        <v>3384.65906463407</v>
      </c>
      <c r="W857" s="0" t="n">
        <f aca="false">IF(B857&lt;2010, 0, metadata!$H$22*(denatran!M857 + denatran!N857))</f>
        <v>0</v>
      </c>
      <c r="X857" s="0" t="n">
        <f aca="false">IF(B857&lt;2010, 0, metadata!$H$23*(denatran!M857 + denatran!N857))</f>
        <v>0</v>
      </c>
      <c r="Y857" s="0" t="n">
        <f aca="false">IF(B857&lt;2010, 0, metadata!$H$24*(denatran!M857 + denatran!N857))</f>
        <v>0</v>
      </c>
      <c r="Z857" s="0" t="n">
        <f aca="false">IF(B857&lt;2010, 0, metadata!$H$25*(denatran!M857 + denatran!N857))</f>
        <v>0</v>
      </c>
      <c r="AA857" s="0" t="n">
        <f aca="false">IF(B857&lt;2010, 0, metadata!$H$26*(denatran!M857 + denatran!N857))</f>
        <v>0</v>
      </c>
      <c r="AB857" s="0" t="n">
        <f aca="false">IF(B857&lt;2010, 0, metadata!$H$27*(denatran!M857 + denatran!N857))</f>
        <v>0</v>
      </c>
    </row>
    <row r="858" customFormat="false" ht="12.8" hidden="false" customHeight="false" outlineLevel="0" collapsed="false">
      <c r="A858" s="0" t="str">
        <f aca="false">denatran!A858</f>
        <v>RONDÔNIA</v>
      </c>
      <c r="B858" s="0" t="n">
        <f aca="false">denatran!B858</f>
        <v>2002</v>
      </c>
      <c r="C858" s="0" t="n">
        <f aca="false">metadata!$H$2*denatran!$D858</f>
        <v>16379.0028696304</v>
      </c>
      <c r="D858" s="0" t="n">
        <f aca="false">IF(B858&gt;2006, 0, metadata!$H$3*denatran!D858)</f>
        <v>1246.66870897257</v>
      </c>
      <c r="E858" s="0" t="n">
        <f aca="false">IF(B858&lt;2003, 0, metadata!$H$4*denatran!D858)</f>
        <v>0</v>
      </c>
      <c r="F858" s="0" t="n">
        <f aca="false">IF(B858&lt;2003, 0, metadata!$H$5*denatran!D858)</f>
        <v>0</v>
      </c>
      <c r="G858" s="0" t="n">
        <f aca="false">IF(B858&lt;2003, 0, metadata!$H$6*(denatran!H858 + denatran!I858 + denatran!X858))</f>
        <v>0</v>
      </c>
      <c r="H858" s="0" t="n">
        <f aca="false">IF(B858&gt;2006, 0, metadata!$H$7*(denatran!H858 + denatran!I858 + denatran!X858))</f>
        <v>252.957959733386</v>
      </c>
      <c r="I858" s="0" t="n">
        <f aca="false">IF(B858&lt;2003, 0, metadata!$H$8*(denatran!H858 + denatran!I858 + denatran!X858))</f>
        <v>0</v>
      </c>
      <c r="J858" s="0" t="n">
        <f aca="false">IF(B858&lt;2003, 0, metadata!$H$9*(denatran!H858 + denatran!I858 + denatran!X858))</f>
        <v>0</v>
      </c>
      <c r="K858" s="0" t="n">
        <f aca="false">metadata!$H$10*(denatran!H858 + denatran!I858 + denatran!X858)</f>
        <v>5560.58833321228</v>
      </c>
      <c r="L858" s="5" t="n">
        <f aca="false">metadata!$H$11*(denatran!G858 + denatran!F858)</f>
        <v>1096.03863947822</v>
      </c>
      <c r="M858" s="0" t="n">
        <f aca="false">metadata!$H$12*(denatran!G858 + denatran!F858)</f>
        <v>3626.56348170438</v>
      </c>
      <c r="N858" s="0" t="n">
        <f aca="false">metadata!$H$13*(denatran!G858 + denatran!F858)</f>
        <v>2067.73116766854</v>
      </c>
      <c r="O858" s="0" t="n">
        <f aca="false">metadata!$H$14*(denatran!G858 + denatran!F858)</f>
        <v>3814.18890626203</v>
      </c>
      <c r="P858" s="0" t="n">
        <f aca="false">metadata!$H$15*(denatran!G858 + denatran!F858)</f>
        <v>4235.47780488683</v>
      </c>
      <c r="Q858" s="0" t="n">
        <f aca="false">metadata!$H$16*(denatran!L858 + denatran!O858)</f>
        <v>1199.60218036103</v>
      </c>
      <c r="R858" s="0" t="n">
        <f aca="false">metadata!$H$17*(denatran!L858 + denatran!O858)</f>
        <v>290.19949631188</v>
      </c>
      <c r="S858" s="0" t="n">
        <f aca="false">metadata!$H$18*(denatran!L858 + denatran!O858)</f>
        <v>543.198323327088</v>
      </c>
      <c r="T858" s="0" t="n">
        <f aca="false">metadata!$H$19*(denatran!M858 + denatran!N858)</f>
        <v>62696.8597713789</v>
      </c>
      <c r="U858" s="0" t="n">
        <f aca="false">metadata!$H$20*(denatran!M858 + denatran!N858)</f>
        <v>8956.69425305413</v>
      </c>
      <c r="V858" s="0" t="n">
        <f aca="false">metadata!$H$21*(denatran!M858 + denatran!N858)</f>
        <v>2985.56475101804</v>
      </c>
      <c r="W858" s="0" t="n">
        <f aca="false">IF(B858&lt;2010, 0, metadata!$H$22*(denatran!M858 + denatran!N858))</f>
        <v>0</v>
      </c>
      <c r="X858" s="0" t="n">
        <f aca="false">IF(B858&lt;2010, 0, metadata!$H$23*(denatran!M858 + denatran!N858))</f>
        <v>0</v>
      </c>
      <c r="Y858" s="0" t="n">
        <f aca="false">IF(B858&lt;2010, 0, metadata!$H$24*(denatran!M858 + denatran!N858))</f>
        <v>0</v>
      </c>
      <c r="Z858" s="0" t="n">
        <f aca="false">IF(B858&lt;2010, 0, metadata!$H$25*(denatran!M858 + denatran!N858))</f>
        <v>0</v>
      </c>
      <c r="AA858" s="0" t="n">
        <f aca="false">IF(B858&lt;2010, 0, metadata!$H$26*(denatran!M858 + denatran!N858))</f>
        <v>0</v>
      </c>
      <c r="AB858" s="0" t="n">
        <f aca="false">IF(B858&lt;2010, 0, metadata!$H$27*(denatran!M858 + denatran!N858))</f>
        <v>0</v>
      </c>
    </row>
    <row r="859" customFormat="false" ht="12.8" hidden="false" customHeight="false" outlineLevel="0" collapsed="false">
      <c r="A859" s="0" t="str">
        <f aca="false">denatran!A859</f>
        <v>RONDÔNIA</v>
      </c>
      <c r="B859" s="0" t="n">
        <f aca="false">denatran!B859</f>
        <v>2001</v>
      </c>
      <c r="C859" s="0" t="n">
        <f aca="false">metadata!$H$2*denatran!$D859</f>
        <v>15096.5609072518</v>
      </c>
      <c r="D859" s="0" t="n">
        <f aca="false">IF(B859&gt;2006, 0, metadata!$H$3*denatran!D859)</f>
        <v>1149.05713406192</v>
      </c>
      <c r="E859" s="0" t="n">
        <f aca="false">IF(B859&lt;2003, 0, metadata!$H$4*denatran!D859)</f>
        <v>0</v>
      </c>
      <c r="F859" s="0" t="n">
        <f aca="false">IF(B859&lt;2003, 0, metadata!$H$5*denatran!D859)</f>
        <v>0</v>
      </c>
      <c r="G859" s="0" t="n">
        <f aca="false">IF(B859&lt;2003, 0, metadata!$H$6*(denatran!H859 + denatran!I859 + denatran!X859))</f>
        <v>0</v>
      </c>
      <c r="H859" s="0" t="n">
        <f aca="false">IF(B859&gt;2006, 0, metadata!$H$7*(denatran!H859 + denatran!I859 + denatran!X859))</f>
        <v>229.560647742577</v>
      </c>
      <c r="I859" s="0" t="n">
        <f aca="false">IF(B859&lt;2003, 0, metadata!$H$8*(denatran!H859 + denatran!I859 + denatran!X859))</f>
        <v>0</v>
      </c>
      <c r="J859" s="0" t="n">
        <f aca="false">IF(B859&lt;2003, 0, metadata!$H$9*(denatran!H859 + denatran!I859 + denatran!X859))</f>
        <v>0</v>
      </c>
      <c r="K859" s="0" t="n">
        <f aca="false">metadata!$H$10*(denatran!H859 + denatran!I859 + denatran!X859)</f>
        <v>5046.26247360404</v>
      </c>
      <c r="L859" s="5" t="n">
        <f aca="false">metadata!$H$11*(denatran!G859 + denatran!F859)</f>
        <v>1029.49343636704</v>
      </c>
      <c r="M859" s="0" t="n">
        <f aca="false">metadata!$H$12*(denatran!G859 + denatran!F859)</f>
        <v>3406.37927031518</v>
      </c>
      <c r="N859" s="0" t="n">
        <f aca="false">metadata!$H$13*(denatran!G859 + denatran!F859)</f>
        <v>1942.19034677438</v>
      </c>
      <c r="O859" s="0" t="n">
        <f aca="false">metadata!$H$14*(denatran!G859 + denatran!F859)</f>
        <v>3582.61315123898</v>
      </c>
      <c r="P859" s="0" t="n">
        <f aca="false">metadata!$H$15*(denatran!G859 + denatran!F859)</f>
        <v>3978.32379530442</v>
      </c>
      <c r="Q859" s="0" t="n">
        <f aca="false">metadata!$H$16*(denatran!L859 + denatran!O859)</f>
        <v>1136.46522349992</v>
      </c>
      <c r="R859" s="0" t="n">
        <f aca="false">metadata!$H$17*(denatran!L859 + denatran!O859)</f>
        <v>274.925838611255</v>
      </c>
      <c r="S859" s="0" t="n">
        <f aca="false">metadata!$H$18*(denatran!L859 + denatran!O859)</f>
        <v>514.60893788882</v>
      </c>
      <c r="T859" s="0" t="n">
        <f aca="false">metadata!$H$19*(denatran!M859 + denatran!N859)</f>
        <v>54616.8066038406</v>
      </c>
      <c r="U859" s="0" t="n">
        <f aca="false">metadata!$H$20*(denatran!M859 + denatran!N859)</f>
        <v>7802.40094340579</v>
      </c>
      <c r="V859" s="0" t="n">
        <f aca="false">metadata!$H$21*(denatran!M859 + denatran!N859)</f>
        <v>2600.8003144686</v>
      </c>
      <c r="W859" s="0" t="n">
        <f aca="false">IF(B859&lt;2010, 0, metadata!$H$22*(denatran!M859 + denatran!N859))</f>
        <v>0</v>
      </c>
      <c r="X859" s="0" t="n">
        <f aca="false">IF(B859&lt;2010, 0, metadata!$H$23*(denatran!M859 + denatran!N859))</f>
        <v>0</v>
      </c>
      <c r="Y859" s="0" t="n">
        <f aca="false">IF(B859&lt;2010, 0, metadata!$H$24*(denatran!M859 + denatran!N859))</f>
        <v>0</v>
      </c>
      <c r="Z859" s="0" t="n">
        <f aca="false">IF(B859&lt;2010, 0, metadata!$H$25*(denatran!M859 + denatran!N859))</f>
        <v>0</v>
      </c>
      <c r="AA859" s="0" t="n">
        <f aca="false">IF(B859&lt;2010, 0, metadata!$H$26*(denatran!M859 + denatran!N859))</f>
        <v>0</v>
      </c>
      <c r="AB859" s="0" t="n">
        <f aca="false">IF(B859&lt;2010, 0, metadata!$H$27*(denatran!M859 + denatran!N859))</f>
        <v>0</v>
      </c>
    </row>
    <row r="860" customFormat="false" ht="12.8" hidden="false" customHeight="false" outlineLevel="0" collapsed="false">
      <c r="A860" s="0" t="str">
        <f aca="false">denatran!A860</f>
        <v>RONDÔNIA</v>
      </c>
      <c r="B860" s="0" t="n">
        <f aca="false">denatran!B860</f>
        <v>2000</v>
      </c>
      <c r="C860" s="0" t="n">
        <f aca="false">metadata!$H$2*denatran!$D860</f>
        <v>455361.699421445</v>
      </c>
      <c r="D860" s="0" t="n">
        <f aca="false">IF(B860&gt;2006, 0, metadata!$H$3*denatran!D860)</f>
        <v>34659.3248961376</v>
      </c>
      <c r="E860" s="0" t="n">
        <f aca="false">IF(B860&lt;2003, 0, metadata!$H$4*denatran!D860)</f>
        <v>0</v>
      </c>
      <c r="F860" s="0" t="n">
        <f aca="false">IF(B860&lt;2003, 0, metadata!$H$5*denatran!D860)</f>
        <v>0</v>
      </c>
      <c r="G860" s="0" t="n">
        <f aca="false">IF(B860&lt;2003, 0, metadata!$H$6*(denatran!H860 + denatran!I860 + denatran!X860))</f>
        <v>0</v>
      </c>
      <c r="H860" s="0" t="n">
        <f aca="false">IF(B860&gt;2006, 0, metadata!$H$7*(denatran!H860 + denatran!I860 + denatran!X860))</f>
        <v>2338.94653313</v>
      </c>
      <c r="I860" s="0" t="n">
        <f aca="false">IF(B860&lt;2003, 0, metadata!$H$8*(denatran!H860 + denatran!I860 + denatran!X860))</f>
        <v>0</v>
      </c>
      <c r="J860" s="0" t="n">
        <f aca="false">IF(B860&lt;2003, 0, metadata!$H$9*(denatran!H860 + denatran!I860 + denatran!X860))</f>
        <v>0</v>
      </c>
      <c r="K860" s="0" t="n">
        <f aca="false">metadata!$H$10*(denatran!H860 + denatran!I860 + denatran!X860)</f>
        <v>51415.3372277276</v>
      </c>
      <c r="L860" s="5" t="n">
        <f aca="false">metadata!$H$11*(denatran!G860 + denatran!F860)</f>
        <v>11059.4287004116</v>
      </c>
      <c r="M860" s="0" t="n">
        <f aca="false">metadata!$H$12*(denatran!G860 + denatran!F860)</f>
        <v>36593.3451694</v>
      </c>
      <c r="N860" s="0" t="n">
        <f aca="false">metadata!$H$13*(denatran!G860 + denatran!F860)</f>
        <v>20864.159890691</v>
      </c>
      <c r="O860" s="0" t="n">
        <f aca="false">metadata!$H$14*(denatran!G860 + denatran!F860)</f>
        <v>38486.5539765891</v>
      </c>
      <c r="P860" s="0" t="n">
        <f aca="false">metadata!$H$15*(denatran!G860 + denatran!F860)</f>
        <v>42737.5122629083</v>
      </c>
      <c r="Q860" s="0" t="n">
        <f aca="false">metadata!$H$16*(denatran!L860 + denatran!O860)</f>
        <v>17287.7248795954</v>
      </c>
      <c r="R860" s="0" t="n">
        <f aca="false">metadata!$H$17*(denatran!L860 + denatran!O860)</f>
        <v>4182.12732068149</v>
      </c>
      <c r="S860" s="0" t="n">
        <f aca="false">metadata!$H$18*(denatran!L860 + denatran!O860)</f>
        <v>7828.14779972307</v>
      </c>
      <c r="T860" s="0" t="n">
        <f aca="false">metadata!$H$19*(denatran!M860 + denatran!N860)</f>
        <v>182433.143848249</v>
      </c>
      <c r="U860" s="0" t="n">
        <f aca="false">metadata!$H$20*(denatran!M860 + denatran!N860)</f>
        <v>26061.877692607</v>
      </c>
      <c r="V860" s="0" t="n">
        <f aca="false">metadata!$H$21*(denatran!M860 + denatran!N860)</f>
        <v>8687.29256420234</v>
      </c>
      <c r="W860" s="0" t="n">
        <f aca="false">IF(B860&lt;2010, 0, metadata!$H$22*(denatran!M860 + denatran!N860))</f>
        <v>0</v>
      </c>
      <c r="X860" s="0" t="n">
        <f aca="false">IF(B860&lt;2010, 0, metadata!$H$23*(denatran!M860 + denatran!N860))</f>
        <v>0</v>
      </c>
      <c r="Y860" s="0" t="n">
        <f aca="false">IF(B860&lt;2010, 0, metadata!$H$24*(denatran!M860 + denatran!N860))</f>
        <v>0</v>
      </c>
      <c r="Z860" s="0" t="n">
        <f aca="false">IF(B860&lt;2010, 0, metadata!$H$25*(denatran!M860 + denatran!N860))</f>
        <v>0</v>
      </c>
      <c r="AA860" s="0" t="n">
        <f aca="false">IF(B860&lt;2010, 0, metadata!$H$26*(denatran!M860 + denatran!N860))</f>
        <v>0</v>
      </c>
      <c r="AB860" s="0" t="n">
        <f aca="false">IF(B860&lt;2010, 0, metadata!$H$27*(denatran!M860 + denatran!N860))</f>
        <v>0</v>
      </c>
    </row>
    <row r="861" customFormat="false" ht="12.8" hidden="false" customHeight="false" outlineLevel="0" collapsed="false">
      <c r="A861" s="0" t="str">
        <f aca="false">denatran!A861</f>
        <v>RONDÔNIA</v>
      </c>
      <c r="B861" s="0" t="n">
        <f aca="false">denatran!B861</f>
        <v>1999</v>
      </c>
      <c r="C861" s="0" t="n">
        <f aca="false">metadata!$H$2*denatran!$D861</f>
        <v>11915.7193787123</v>
      </c>
      <c r="D861" s="0" t="n">
        <f aca="false">IF(B861&gt;2006, 0, metadata!$H$3*denatran!D861)</f>
        <v>906.951089304861</v>
      </c>
      <c r="E861" s="0" t="n">
        <f aca="false">IF(B861&lt;2003, 0, metadata!$H$4*denatran!D861)</f>
        <v>0</v>
      </c>
      <c r="F861" s="0" t="n">
        <f aca="false">IF(B861&lt;2003, 0, metadata!$H$5*denatran!D861)</f>
        <v>0</v>
      </c>
      <c r="G861" s="0" t="n">
        <f aca="false">IF(B861&lt;2003, 0, metadata!$H$6*(denatran!H861 + denatran!I861 + denatran!X861))</f>
        <v>0</v>
      </c>
      <c r="H861" s="0" t="n">
        <f aca="false">IF(B861&gt;2006, 0, metadata!$H$7*(denatran!H861 + denatran!I861 + denatran!X861))</f>
        <v>173.879936628561</v>
      </c>
      <c r="I861" s="0" t="n">
        <f aca="false">IF(B861&lt;2003, 0, metadata!$H$8*(denatran!H861 + denatran!I861 + denatran!X861))</f>
        <v>0</v>
      </c>
      <c r="J861" s="0" t="n">
        <f aca="false">IF(B861&lt;2003, 0, metadata!$H$9*(denatran!H861 + denatran!I861 + denatran!X861))</f>
        <v>0</v>
      </c>
      <c r="K861" s="0" t="n">
        <f aca="false">metadata!$H$10*(denatran!H861 + denatran!I861 + denatran!X861)</f>
        <v>3822.27445230637</v>
      </c>
      <c r="L861" s="5" t="n">
        <f aca="false">metadata!$H$11*(denatran!G861 + denatran!F861)</f>
        <v>777.271606594933</v>
      </c>
      <c r="M861" s="0" t="n">
        <f aca="false">metadata!$H$12*(denatran!G861 + denatran!F861)</f>
        <v>2571.82978985558</v>
      </c>
      <c r="N861" s="0" t="n">
        <f aca="false">metadata!$H$13*(denatran!G861 + denatran!F861)</f>
        <v>1466.36137523879</v>
      </c>
      <c r="O861" s="0" t="n">
        <f aca="false">metadata!$H$14*(denatran!G861 + denatran!F861)</f>
        <v>2704.8870653303</v>
      </c>
      <c r="P861" s="0" t="n">
        <f aca="false">metadata!$H$15*(denatran!G861 + denatran!F861)</f>
        <v>3003.65016298039</v>
      </c>
      <c r="Q861" s="0" t="n">
        <f aca="false">metadata!$H$16*(denatran!L861 + denatran!O861)</f>
        <v>848.513495011885</v>
      </c>
      <c r="R861" s="0" t="n">
        <f aca="false">metadata!$H$17*(denatran!L861 + denatran!O861)</f>
        <v>205.266539939244</v>
      </c>
      <c r="S861" s="0" t="n">
        <f aca="false">metadata!$H$18*(denatran!L861 + denatran!O861)</f>
        <v>384.21996504887</v>
      </c>
      <c r="T861" s="0" t="n">
        <f aca="false">metadata!$H$19*(denatran!M861 + denatran!N861)</f>
        <v>34325.7875252966</v>
      </c>
      <c r="U861" s="0" t="n">
        <f aca="false">metadata!$H$20*(denatran!M861 + denatran!N861)</f>
        <v>4903.68393218523</v>
      </c>
      <c r="V861" s="0" t="n">
        <f aca="false">metadata!$H$21*(denatran!M861 + denatran!N861)</f>
        <v>1634.56131072841</v>
      </c>
      <c r="W861" s="0" t="n">
        <f aca="false">IF(B861&lt;2010, 0, metadata!$H$22*(denatran!M861 + denatran!N861))</f>
        <v>0</v>
      </c>
      <c r="X861" s="0" t="n">
        <f aca="false">IF(B861&lt;2010, 0, metadata!$H$23*(denatran!M861 + denatran!N861))</f>
        <v>0</v>
      </c>
      <c r="Y861" s="0" t="n">
        <f aca="false">IF(B861&lt;2010, 0, metadata!$H$24*(denatran!M861 + denatran!N861))</f>
        <v>0</v>
      </c>
      <c r="Z861" s="0" t="n">
        <f aca="false">IF(B861&lt;2010, 0, metadata!$H$25*(denatran!M861 + denatran!N861))</f>
        <v>0</v>
      </c>
      <c r="AA861" s="0" t="n">
        <f aca="false">IF(B861&lt;2010, 0, metadata!$H$26*(denatran!M861 + denatran!N861))</f>
        <v>0</v>
      </c>
      <c r="AB861" s="0" t="n">
        <f aca="false">IF(B861&lt;2010, 0, metadata!$H$27*(denatran!M861 + denatran!N861))</f>
        <v>0</v>
      </c>
    </row>
    <row r="862" customFormat="false" ht="12.8" hidden="false" customHeight="false" outlineLevel="0" collapsed="false">
      <c r="A862" s="0" t="str">
        <f aca="false">denatran!A862</f>
        <v>RONDÔNIA</v>
      </c>
      <c r="B862" s="0" t="n">
        <f aca="false">denatran!B862</f>
        <v>1998</v>
      </c>
      <c r="C862" s="0" t="n">
        <f aca="false">metadata!$H$2*denatran!$D862</f>
        <v>6561.44605162507</v>
      </c>
      <c r="D862" s="0" t="n">
        <f aca="false">IF(B862&gt;2006, 0, metadata!$H$3*denatran!D862)</f>
        <v>499.416816962632</v>
      </c>
      <c r="E862" s="0" t="n">
        <f aca="false">IF(B862&lt;2003, 0, metadata!$H$4*denatran!D862)</f>
        <v>0</v>
      </c>
      <c r="F862" s="0" t="n">
        <f aca="false">IF(B862&lt;2003, 0, metadata!$H$5*denatran!D862)</f>
        <v>0</v>
      </c>
      <c r="G862" s="0" t="n">
        <f aca="false">IF(B862&lt;2003, 0, metadata!$H$6*(denatran!H862 + denatran!I862 + denatran!X862))</f>
        <v>0</v>
      </c>
      <c r="H862" s="0" t="n">
        <f aca="false">IF(B862&gt;2006, 0, metadata!$H$7*(denatran!H862 + denatran!I862 + denatran!X862))</f>
        <v>88.7385857212394</v>
      </c>
      <c r="I862" s="0" t="n">
        <f aca="false">IF(B862&lt;2003, 0, metadata!$H$8*(denatran!H862 + denatran!I862 + denatran!X862))</f>
        <v>0</v>
      </c>
      <c r="J862" s="0" t="n">
        <f aca="false">IF(B862&lt;2003, 0, metadata!$H$9*(denatran!H862 + denatran!I862 + denatran!X862))</f>
        <v>0</v>
      </c>
      <c r="K862" s="0" t="n">
        <f aca="false">metadata!$H$10*(denatran!H862 + denatran!I862 + denatran!X862)</f>
        <v>1950.67490656297</v>
      </c>
      <c r="L862" s="5" t="n">
        <f aca="false">metadata!$H$11*(denatran!G862 + denatran!F862)</f>
        <v>388.931231502177</v>
      </c>
      <c r="M862" s="0" t="n">
        <f aca="false">metadata!$H$12*(denatran!G862 + denatran!F862)</f>
        <v>1286.89240530022</v>
      </c>
      <c r="N862" s="0" t="n">
        <f aca="false">metadata!$H$13*(denatran!G862 + denatran!F862)</f>
        <v>733.738027556773</v>
      </c>
      <c r="O862" s="0" t="n">
        <f aca="false">metadata!$H$14*(denatran!G862 + denatran!F862)</f>
        <v>1353.47161592829</v>
      </c>
      <c r="P862" s="0" t="n">
        <f aca="false">metadata!$H$15*(denatran!G862 + denatran!F862)</f>
        <v>1502.96671971254</v>
      </c>
      <c r="Q862" s="0" t="n">
        <f aca="false">metadata!$H$16*(denatran!L862 + denatran!O862)</f>
        <v>397.703821723234</v>
      </c>
      <c r="R862" s="0" t="n">
        <f aca="false">metadata!$H$17*(denatran!L862 + denatran!O862)</f>
        <v>96.2097690674901</v>
      </c>
      <c r="S862" s="0" t="n">
        <f aca="false">metadata!$H$18*(denatran!L862 + denatran!O862)</f>
        <v>180.086409209275</v>
      </c>
      <c r="T862" s="0" t="n">
        <f aca="false">metadata!$H$19*(denatran!M862 + denatran!N862)</f>
        <v>14590.420285977</v>
      </c>
      <c r="U862" s="0" t="n">
        <f aca="false">metadata!$H$20*(denatran!M862 + denatran!N862)</f>
        <v>2084.34575513957</v>
      </c>
      <c r="V862" s="0" t="n">
        <f aca="false">metadata!$H$21*(denatran!M862 + denatran!N862)</f>
        <v>694.781918379857</v>
      </c>
      <c r="W862" s="0" t="n">
        <f aca="false">IF(B862&lt;2010, 0, metadata!$H$22*(denatran!M862 + denatran!N862))</f>
        <v>0</v>
      </c>
      <c r="X862" s="0" t="n">
        <f aca="false">IF(B862&lt;2010, 0, metadata!$H$23*(denatran!M862 + denatran!N862))</f>
        <v>0</v>
      </c>
      <c r="Y862" s="0" t="n">
        <f aca="false">IF(B862&lt;2010, 0, metadata!$H$24*(denatran!M862 + denatran!N862))</f>
        <v>0</v>
      </c>
      <c r="Z862" s="0" t="n">
        <f aca="false">IF(B862&lt;2010, 0, metadata!$H$25*(denatran!M862 + denatran!N862))</f>
        <v>0</v>
      </c>
      <c r="AA862" s="0" t="n">
        <f aca="false">IF(B862&lt;2010, 0, metadata!$H$26*(denatran!M862 + denatran!N862))</f>
        <v>0</v>
      </c>
      <c r="AB862" s="0" t="n">
        <f aca="false">IF(B862&lt;2010, 0, metadata!$H$27*(denatran!M862 + denatran!N862))</f>
        <v>0</v>
      </c>
    </row>
    <row r="863" customFormat="false" ht="12.8" hidden="false" customHeight="false" outlineLevel="0" collapsed="false">
      <c r="A863" s="0" t="str">
        <f aca="false">denatran!A863</f>
        <v>RONDÔNIA</v>
      </c>
      <c r="B863" s="0" t="n">
        <f aca="false">denatran!B863</f>
        <v>1997</v>
      </c>
      <c r="C863" s="0" t="n">
        <f aca="false">metadata!$H$2*denatran!$D863</f>
        <v>5178.95104388756</v>
      </c>
      <c r="D863" s="0" t="n">
        <f aca="false">IF(B863&gt;2006, 0, metadata!$H$3*denatran!D863)</f>
        <v>394.189821145148</v>
      </c>
      <c r="E863" s="0" t="n">
        <f aca="false">IF(B863&lt;2003, 0, metadata!$H$4*denatran!D863)</f>
        <v>0</v>
      </c>
      <c r="F863" s="0" t="n">
        <f aca="false">IF(B863&lt;2003, 0, metadata!$H$5*denatran!D863)</f>
        <v>0</v>
      </c>
      <c r="G863" s="0" t="n">
        <f aca="false">IF(B863&lt;2003, 0, metadata!$H$6*(denatran!H863 + denatran!I863 + denatran!X863))</f>
        <v>0</v>
      </c>
      <c r="H863" s="0" t="n">
        <f aca="false">IF(B863&gt;2006, 0, metadata!$H$7*(denatran!H863 + denatran!I863 + denatran!X863))</f>
        <v>70.0413883674768</v>
      </c>
      <c r="I863" s="0" t="n">
        <f aca="false">IF(B863&lt;2003, 0, metadata!$H$8*(denatran!H863 + denatran!I863 + denatran!X863))</f>
        <v>0</v>
      </c>
      <c r="J863" s="0" t="n">
        <f aca="false">IF(B863&lt;2003, 0, metadata!$H$9*(denatran!H863 + denatran!I863 + denatran!X863))</f>
        <v>0</v>
      </c>
      <c r="K863" s="0" t="n">
        <f aca="false">metadata!$H$10*(denatran!H863 + denatran!I863 + denatran!X863)</f>
        <v>1539.66820181772</v>
      </c>
      <c r="L863" s="5" t="n">
        <f aca="false">metadata!$H$11*(denatran!G863 + denatran!F863)</f>
        <v>306.983520330828</v>
      </c>
      <c r="M863" s="0" t="n">
        <f aca="false">metadata!$H$12*(denatran!G863 + denatran!F863)</f>
        <v>1015.74450408685</v>
      </c>
      <c r="N863" s="0" t="n">
        <f aca="false">metadata!$H$13*(denatran!G863 + denatran!F863)</f>
        <v>579.139612496548</v>
      </c>
      <c r="O863" s="0" t="n">
        <f aca="false">metadata!$H$14*(denatran!G863 + denatran!F863)</f>
        <v>1068.29549203532</v>
      </c>
      <c r="P863" s="0" t="n">
        <f aca="false">metadata!$H$15*(denatran!G863 + denatran!F863)</f>
        <v>1186.29201562294</v>
      </c>
      <c r="Q863" s="0" t="n">
        <f aca="false">metadata!$H$16*(denatran!L863 + denatran!O863)</f>
        <v>313.907728032221</v>
      </c>
      <c r="R863" s="0" t="n">
        <f aca="false">metadata!$H$17*(denatran!L863 + denatran!O863)</f>
        <v>75.9383952902964</v>
      </c>
      <c r="S863" s="0" t="n">
        <f aca="false">metadata!$H$18*(denatran!L863 + denatran!O863)</f>
        <v>142.142248770505</v>
      </c>
      <c r="T863" s="0" t="n">
        <f aca="false">metadata!$H$19*(denatran!M863 + denatran!N863)</f>
        <v>11516.2224571067</v>
      </c>
      <c r="U863" s="0" t="n">
        <f aca="false">metadata!$H$20*(denatran!M863 + denatran!N863)</f>
        <v>1645.17463672953</v>
      </c>
      <c r="V863" s="0" t="n">
        <f aca="false">metadata!$H$21*(denatran!M863 + denatran!N863)</f>
        <v>548.39154557651</v>
      </c>
      <c r="W863" s="0" t="n">
        <f aca="false">IF(B863&lt;2010, 0, metadata!$H$22*(denatran!M863 + denatran!N863))</f>
        <v>0</v>
      </c>
      <c r="X863" s="0" t="n">
        <f aca="false">IF(B863&lt;2010, 0, metadata!$H$23*(denatran!M863 + denatran!N863))</f>
        <v>0</v>
      </c>
      <c r="Y863" s="0" t="n">
        <f aca="false">IF(B863&lt;2010, 0, metadata!$H$24*(denatran!M863 + denatran!N863))</f>
        <v>0</v>
      </c>
      <c r="Z863" s="0" t="n">
        <f aca="false">IF(B863&lt;2010, 0, metadata!$H$25*(denatran!M863 + denatran!N863))</f>
        <v>0</v>
      </c>
      <c r="AA863" s="0" t="n">
        <f aca="false">IF(B863&lt;2010, 0, metadata!$H$26*(denatran!M863 + denatran!N863))</f>
        <v>0</v>
      </c>
      <c r="AB863" s="0" t="n">
        <f aca="false">IF(B863&lt;2010, 0, metadata!$H$27*(denatran!M863 + denatran!N863))</f>
        <v>0</v>
      </c>
    </row>
    <row r="864" customFormat="false" ht="12.8" hidden="false" customHeight="false" outlineLevel="0" collapsed="false">
      <c r="A864" s="0" t="str">
        <f aca="false">denatran!A864</f>
        <v>RONDÔNIA</v>
      </c>
      <c r="B864" s="0" t="n">
        <f aca="false">denatran!B864</f>
        <v>1996</v>
      </c>
      <c r="C864" s="0" t="n">
        <f aca="false">metadata!$H$2*denatran!$D864</f>
        <v>4087.74738128666</v>
      </c>
      <c r="D864" s="0" t="n">
        <f aca="false">IF(B864&gt;2006, 0, metadata!$H$3*denatran!D864)</f>
        <v>311.134126478705</v>
      </c>
      <c r="E864" s="0" t="n">
        <f aca="false">IF(B864&lt;2003, 0, metadata!$H$4*denatran!D864)</f>
        <v>0</v>
      </c>
      <c r="F864" s="0" t="n">
        <f aca="false">IF(B864&lt;2003, 0, metadata!$H$5*denatran!D864)</f>
        <v>0</v>
      </c>
      <c r="G864" s="0" t="n">
        <f aca="false">IF(B864&lt;2003, 0, metadata!$H$6*(denatran!H864 + denatran!I864 + denatran!X864))</f>
        <v>0</v>
      </c>
      <c r="H864" s="0" t="n">
        <f aca="false">IF(B864&gt;2006, 0, metadata!$H$7*(denatran!H864 + denatran!I864 + denatran!X864))</f>
        <v>55.2836857221798</v>
      </c>
      <c r="I864" s="0" t="n">
        <f aca="false">IF(B864&lt;2003, 0, metadata!$H$8*(denatran!H864 + denatran!I864 + denatran!X864))</f>
        <v>0</v>
      </c>
      <c r="J864" s="0" t="n">
        <f aca="false">IF(B864&lt;2003, 0, metadata!$H$9*(denatran!H864 + denatran!I864 + denatran!X864))</f>
        <v>0</v>
      </c>
      <c r="K864" s="0" t="n">
        <f aca="false">metadata!$H$10*(denatran!H864 + denatran!I864 + denatran!X864)</f>
        <v>1215.26050481959</v>
      </c>
      <c r="L864" s="5" t="n">
        <f aca="false">metadata!$H$11*(denatran!G864 + denatran!F864)</f>
        <v>242.3021709795</v>
      </c>
      <c r="M864" s="0" t="n">
        <f aca="false">metadata!$H$12*(denatran!G864 + denatran!F864)</f>
        <v>801.727396426707</v>
      </c>
      <c r="N864" s="0" t="n">
        <f aca="false">metadata!$H$13*(denatran!G864 + denatran!F864)</f>
        <v>457.115044015761</v>
      </c>
      <c r="O864" s="0" t="n">
        <f aca="false">metadata!$H$14*(denatran!G864 + denatran!F864)</f>
        <v>843.205904632322</v>
      </c>
      <c r="P864" s="0" t="n">
        <f aca="false">metadata!$H$15*(denatran!G864 + denatran!F864)</f>
        <v>936.340590828192</v>
      </c>
      <c r="Q864" s="0" t="n">
        <f aca="false">metadata!$H$16*(denatran!L864 + denatran!O864)</f>
        <v>247.767449886173</v>
      </c>
      <c r="R864" s="0" t="n">
        <f aca="false">metadata!$H$17*(denatran!L864 + denatran!O864)</f>
        <v>59.9381947920494</v>
      </c>
      <c r="S864" s="0" t="n">
        <f aca="false">metadata!$H$18*(denatran!L864 + denatran!O864)</f>
        <v>112.192913247867</v>
      </c>
      <c r="T864" s="0" t="n">
        <f aca="false">metadata!$H$19*(denatran!M864 + denatran!N864)</f>
        <v>9089.7573258417</v>
      </c>
      <c r="U864" s="0" t="n">
        <f aca="false">metadata!$H$20*(denatran!M864 + denatran!N864)</f>
        <v>1298.53676083453</v>
      </c>
      <c r="V864" s="0" t="n">
        <f aca="false">metadata!$H$21*(denatran!M864 + denatran!N864)</f>
        <v>432.845586944842</v>
      </c>
      <c r="W864" s="0" t="n">
        <f aca="false">IF(B864&lt;2010, 0, metadata!$H$22*(denatran!M864 + denatran!N864))</f>
        <v>0</v>
      </c>
      <c r="X864" s="0" t="n">
        <f aca="false">IF(B864&lt;2010, 0, metadata!$H$23*(denatran!M864 + denatran!N864))</f>
        <v>0</v>
      </c>
      <c r="Y864" s="0" t="n">
        <f aca="false">IF(B864&lt;2010, 0, metadata!$H$24*(denatran!M864 + denatran!N864))</f>
        <v>0</v>
      </c>
      <c r="Z864" s="0" t="n">
        <f aca="false">IF(B864&lt;2010, 0, metadata!$H$25*(denatran!M864 + denatran!N864))</f>
        <v>0</v>
      </c>
      <c r="AA864" s="0" t="n">
        <f aca="false">IF(B864&lt;2010, 0, metadata!$H$26*(denatran!M864 + denatran!N864))</f>
        <v>0</v>
      </c>
      <c r="AB864" s="0" t="n">
        <f aca="false">IF(B864&lt;2010, 0, metadata!$H$27*(denatran!M864 + denatran!N864))</f>
        <v>0</v>
      </c>
    </row>
    <row r="865" customFormat="false" ht="12.8" hidden="false" customHeight="false" outlineLevel="0" collapsed="false">
      <c r="A865" s="0" t="str">
        <f aca="false">denatran!A865</f>
        <v>RONDÔNIA</v>
      </c>
      <c r="B865" s="0" t="n">
        <f aca="false">denatran!B865</f>
        <v>1995</v>
      </c>
      <c r="C865" s="0" t="n">
        <f aca="false">metadata!$H$2*denatran!$D865</f>
        <v>3226.46005177776</v>
      </c>
      <c r="D865" s="0" t="n">
        <f aca="false">IF(B865&gt;2006, 0, metadata!$H$3*denatran!D865)</f>
        <v>245.578245471797</v>
      </c>
      <c r="E865" s="0" t="n">
        <f aca="false">IF(B865&lt;2003, 0, metadata!$H$4*denatran!D865)</f>
        <v>0</v>
      </c>
      <c r="F865" s="0" t="n">
        <f aca="false">IF(B865&lt;2003, 0, metadata!$H$5*denatran!D865)</f>
        <v>0</v>
      </c>
      <c r="G865" s="0" t="n">
        <f aca="false">IF(B865&lt;2003, 0, metadata!$H$6*(denatran!H865 + denatran!I865 + denatran!X865))</f>
        <v>0</v>
      </c>
      <c r="H865" s="0" t="n">
        <f aca="false">IF(B865&gt;2006, 0, metadata!$H$7*(denatran!H865 + denatran!I865 + denatran!X865))</f>
        <v>43.6354272561495</v>
      </c>
      <c r="I865" s="0" t="n">
        <f aca="false">IF(B865&lt;2003, 0, metadata!$H$8*(denatran!H865 + denatran!I865 + denatran!X865))</f>
        <v>0</v>
      </c>
      <c r="J865" s="0" t="n">
        <f aca="false">IF(B865&lt;2003, 0, metadata!$H$9*(denatran!H865 + denatran!I865 + denatran!X865))</f>
        <v>0</v>
      </c>
      <c r="K865" s="0" t="n">
        <f aca="false">metadata!$H$10*(denatran!H865 + denatran!I865 + denatran!X865)</f>
        <v>959.205426747652</v>
      </c>
      <c r="L865" s="5" t="n">
        <f aca="false">metadata!$H$11*(denatran!G865 + denatran!F865)</f>
        <v>191.249165421349</v>
      </c>
      <c r="M865" s="0" t="n">
        <f aca="false">metadata!$H$12*(denatran!G865 + denatran!F865)</f>
        <v>632.803638705372</v>
      </c>
      <c r="N865" s="0" t="n">
        <f aca="false">metadata!$H$13*(denatran!G865 + denatran!F865)</f>
        <v>360.801020957233</v>
      </c>
      <c r="O865" s="0" t="n">
        <f aca="false">metadata!$H$14*(denatran!G865 + denatran!F865)</f>
        <v>665.542635822809</v>
      </c>
      <c r="P865" s="0" t="n">
        <f aca="false">metadata!$H$15*(denatran!G865 + denatran!F865)</f>
        <v>739.053867417371</v>
      </c>
      <c r="Q865" s="0" t="n">
        <f aca="false">metadata!$H$16*(denatran!L865 + denatran!O865)</f>
        <v>195.562911457842</v>
      </c>
      <c r="R865" s="0" t="n">
        <f aca="false">metadata!$H$17*(denatran!L865 + denatran!O865)</f>
        <v>47.3092324534375</v>
      </c>
      <c r="S865" s="0" t="n">
        <f aca="false">metadata!$H$18*(denatran!L865 + denatran!O865)</f>
        <v>88.5538950728587</v>
      </c>
      <c r="T865" s="0" t="n">
        <f aca="false">metadata!$H$19*(denatran!M865 + denatran!N865)</f>
        <v>7174.54777818274</v>
      </c>
      <c r="U865" s="0" t="n">
        <f aca="false">metadata!$H$20*(denatran!M865 + denatran!N865)</f>
        <v>1024.93539688325</v>
      </c>
      <c r="V865" s="0" t="n">
        <f aca="false">metadata!$H$21*(denatran!M865 + denatran!N865)</f>
        <v>341.645132294416</v>
      </c>
      <c r="W865" s="0" t="n">
        <f aca="false">IF(B865&lt;2010, 0, metadata!$H$22*(denatran!M865 + denatran!N865))</f>
        <v>0</v>
      </c>
      <c r="X865" s="0" t="n">
        <f aca="false">IF(B865&lt;2010, 0, metadata!$H$23*(denatran!M865 + denatran!N865))</f>
        <v>0</v>
      </c>
      <c r="Y865" s="0" t="n">
        <f aca="false">IF(B865&lt;2010, 0, metadata!$H$24*(denatran!M865 + denatran!N865))</f>
        <v>0</v>
      </c>
      <c r="Z865" s="0" t="n">
        <f aca="false">IF(B865&lt;2010, 0, metadata!$H$25*(denatran!M865 + denatran!N865))</f>
        <v>0</v>
      </c>
      <c r="AA865" s="0" t="n">
        <f aca="false">IF(B865&lt;2010, 0, metadata!$H$26*(denatran!M865 + denatran!N865))</f>
        <v>0</v>
      </c>
      <c r="AB865" s="0" t="n">
        <f aca="false">IF(B865&lt;2010, 0, metadata!$H$27*(denatran!M865 + denatran!N865))</f>
        <v>0</v>
      </c>
    </row>
    <row r="866" customFormat="false" ht="12.8" hidden="false" customHeight="false" outlineLevel="0" collapsed="false">
      <c r="A866" s="0" t="str">
        <f aca="false">denatran!A866</f>
        <v>RONDÔNIA</v>
      </c>
      <c r="B866" s="0" t="n">
        <f aca="false">denatran!B866</f>
        <v>1994</v>
      </c>
      <c r="C866" s="0" t="n">
        <f aca="false">metadata!$H$2*denatran!$D866</f>
        <v>2546.64574268312</v>
      </c>
      <c r="D866" s="0" t="n">
        <f aca="false">IF(B866&gt;2006, 0, metadata!$H$3*denatran!D866)</f>
        <v>193.834971854603</v>
      </c>
      <c r="E866" s="0" t="n">
        <f aca="false">IF(B866&lt;2003, 0, metadata!$H$4*denatran!D866)</f>
        <v>0</v>
      </c>
      <c r="F866" s="0" t="n">
        <f aca="false">IF(B866&lt;2003, 0, metadata!$H$5*denatran!D866)</f>
        <v>0</v>
      </c>
      <c r="G866" s="0" t="n">
        <f aca="false">IF(B866&lt;2003, 0, metadata!$H$6*(denatran!H866 + denatran!I866 + denatran!X866))</f>
        <v>0</v>
      </c>
      <c r="H866" s="0" t="n">
        <f aca="false">IF(B866&gt;2006, 0, metadata!$H$7*(denatran!H866 + denatran!I866 + denatran!X866))</f>
        <v>34.4414538747515</v>
      </c>
      <c r="I866" s="0" t="n">
        <f aca="false">IF(B866&lt;2003, 0, metadata!$H$8*(denatran!H866 + denatran!I866 + denatran!X866))</f>
        <v>0</v>
      </c>
      <c r="J866" s="0" t="n">
        <f aca="false">IF(B866&lt;2003, 0, metadata!$H$9*(denatran!H866 + denatran!I866 + denatran!X866))</f>
        <v>0</v>
      </c>
      <c r="K866" s="0" t="n">
        <f aca="false">metadata!$H$10*(denatran!H866 + denatran!I866 + denatran!X866)</f>
        <v>757.101088246701</v>
      </c>
      <c r="L866" s="5" t="n">
        <f aca="false">metadata!$H$11*(denatran!G866 + denatran!F866)</f>
        <v>150.953015098892</v>
      </c>
      <c r="M866" s="0" t="n">
        <f aca="false">metadata!$H$12*(denatran!G866 + denatran!F866)</f>
        <v>499.472073604471</v>
      </c>
      <c r="N866" s="0" t="n">
        <f aca="false">metadata!$H$13*(denatran!G866 + denatran!F866)</f>
        <v>284.780337965193</v>
      </c>
      <c r="O866" s="0" t="n">
        <f aca="false">metadata!$H$14*(denatran!G866 + denatran!F866)</f>
        <v>525.312972388542</v>
      </c>
      <c r="P866" s="0" t="n">
        <f aca="false">metadata!$H$15*(denatran!G866 + denatran!F866)</f>
        <v>583.335406255819</v>
      </c>
      <c r="Q866" s="0" t="n">
        <f aca="false">metadata!$H$16*(denatran!L866 + denatran!O866)</f>
        <v>154.357855946927</v>
      </c>
      <c r="R866" s="0" t="n">
        <f aca="false">metadata!$H$17*(denatran!L866 + denatran!O866)</f>
        <v>37.3411892550068</v>
      </c>
      <c r="S866" s="0" t="n">
        <f aca="false">metadata!$H$18*(denatran!L866 + denatran!O866)</f>
        <v>69.8956119915525</v>
      </c>
      <c r="T866" s="0" t="n">
        <f aca="false">metadata!$H$19*(denatran!M866 + denatran!N866)</f>
        <v>5662.87239320334</v>
      </c>
      <c r="U866" s="0" t="n">
        <f aca="false">metadata!$H$20*(denatran!M866 + denatran!N866)</f>
        <v>808.98177045762</v>
      </c>
      <c r="V866" s="0" t="n">
        <f aca="false">metadata!$H$21*(denatran!M866 + denatran!N866)</f>
        <v>269.66059015254</v>
      </c>
      <c r="W866" s="0" t="n">
        <f aca="false">IF(B866&lt;2010, 0, metadata!$H$22*(denatran!M866 + denatran!N866))</f>
        <v>0</v>
      </c>
      <c r="X866" s="0" t="n">
        <f aca="false">IF(B866&lt;2010, 0, metadata!$H$23*(denatran!M866 + denatran!N866))</f>
        <v>0</v>
      </c>
      <c r="Y866" s="0" t="n">
        <f aca="false">IF(B866&lt;2010, 0, metadata!$H$24*(denatran!M866 + denatran!N866))</f>
        <v>0</v>
      </c>
      <c r="Z866" s="0" t="n">
        <f aca="false">IF(B866&lt;2010, 0, metadata!$H$25*(denatran!M866 + denatran!N866))</f>
        <v>0</v>
      </c>
      <c r="AA866" s="0" t="n">
        <f aca="false">IF(B866&lt;2010, 0, metadata!$H$26*(denatran!M866 + denatran!N866))</f>
        <v>0</v>
      </c>
      <c r="AB866" s="0" t="n">
        <f aca="false">IF(B866&lt;2010, 0, metadata!$H$27*(denatran!M866 + denatran!N866))</f>
        <v>0</v>
      </c>
    </row>
    <row r="867" customFormat="false" ht="12.8" hidden="false" customHeight="false" outlineLevel="0" collapsed="false">
      <c r="A867" s="0" t="str">
        <f aca="false">denatran!A867</f>
        <v>RONDÔNIA</v>
      </c>
      <c r="B867" s="0" t="n">
        <f aca="false">denatran!B867</f>
        <v>1993</v>
      </c>
      <c r="C867" s="0" t="n">
        <f aca="false">metadata!$H$2*denatran!$D867</f>
        <v>2010.06813493712</v>
      </c>
      <c r="D867" s="0" t="n">
        <f aca="false">IF(B867&gt;2006, 0, metadata!$H$3*denatran!D867)</f>
        <v>152.993992776895</v>
      </c>
      <c r="E867" s="0" t="n">
        <f aca="false">IF(B867&lt;2003, 0, metadata!$H$4*denatran!D867)</f>
        <v>0</v>
      </c>
      <c r="F867" s="0" t="n">
        <f aca="false">IF(B867&lt;2003, 0, metadata!$H$5*denatran!D867)</f>
        <v>0</v>
      </c>
      <c r="G867" s="0" t="n">
        <f aca="false">IF(B867&lt;2003, 0, metadata!$H$6*(denatran!H867 + denatran!I867 + denatran!X867))</f>
        <v>0</v>
      </c>
      <c r="H867" s="0" t="n">
        <f aca="false">IF(B867&gt;2006, 0, metadata!$H$7*(denatran!H867 + denatran!I867 + denatran!X867))</f>
        <v>27.1846483373085</v>
      </c>
      <c r="I867" s="0" t="n">
        <f aca="false">IF(B867&lt;2003, 0, metadata!$H$8*(denatran!H867 + denatran!I867 + denatran!X867))</f>
        <v>0</v>
      </c>
      <c r="J867" s="0" t="n">
        <f aca="false">IF(B867&lt;2003, 0, metadata!$H$9*(denatran!H867 + denatran!I867 + denatran!X867))</f>
        <v>0</v>
      </c>
      <c r="K867" s="0" t="n">
        <f aca="false">metadata!$H$10*(denatran!H867 + denatran!I867 + denatran!X867)</f>
        <v>597.580082264419</v>
      </c>
      <c r="L867" s="5" t="n">
        <f aca="false">metadata!$H$11*(denatran!G867 + denatran!F867)</f>
        <v>119.147253360524</v>
      </c>
      <c r="M867" s="0" t="n">
        <f aca="false">metadata!$H$12*(denatran!G867 + denatran!F867)</f>
        <v>394.233435226661</v>
      </c>
      <c r="N867" s="0" t="n">
        <f aca="false">metadata!$H$13*(denatran!G867 + denatran!F867)</f>
        <v>224.777193469145</v>
      </c>
      <c r="O867" s="0" t="n">
        <f aca="false">metadata!$H$14*(denatran!G867 + denatran!F867)</f>
        <v>414.629663234908</v>
      </c>
      <c r="P867" s="0" t="n">
        <f aca="false">metadata!$H$15*(denatran!G867 + denatran!F867)</f>
        <v>460.426785101269</v>
      </c>
      <c r="Q867" s="0" t="n">
        <f aca="false">metadata!$H$16*(denatran!L867 + denatran!O867)</f>
        <v>121.834695111239</v>
      </c>
      <c r="R867" s="0" t="n">
        <f aca="false">metadata!$H$17*(denatran!L867 + denatran!O867)</f>
        <v>29.4734102133362</v>
      </c>
      <c r="S867" s="0" t="n">
        <f aca="false">metadata!$H$18*(denatran!L867 + denatran!O867)</f>
        <v>55.1686243914416</v>
      </c>
      <c r="T867" s="0" t="n">
        <f aca="false">metadata!$H$19*(denatran!M867 + denatran!N867)</f>
        <v>4469.70662586168</v>
      </c>
      <c r="U867" s="0" t="n">
        <f aca="false">metadata!$H$20*(denatran!M867 + denatran!N867)</f>
        <v>638.529517980239</v>
      </c>
      <c r="V867" s="0" t="n">
        <f aca="false">metadata!$H$21*(denatran!M867 + denatran!N867)</f>
        <v>212.84317266008</v>
      </c>
      <c r="W867" s="0" t="n">
        <f aca="false">IF(B867&lt;2010, 0, metadata!$H$22*(denatran!M867 + denatran!N867))</f>
        <v>0</v>
      </c>
      <c r="X867" s="0" t="n">
        <f aca="false">IF(B867&lt;2010, 0, metadata!$H$23*(denatran!M867 + denatran!N867))</f>
        <v>0</v>
      </c>
      <c r="Y867" s="0" t="n">
        <f aca="false">IF(B867&lt;2010, 0, metadata!$H$24*(denatran!M867 + denatran!N867))</f>
        <v>0</v>
      </c>
      <c r="Z867" s="0" t="n">
        <f aca="false">IF(B867&lt;2010, 0, metadata!$H$25*(denatran!M867 + denatran!N867))</f>
        <v>0</v>
      </c>
      <c r="AA867" s="0" t="n">
        <f aca="false">IF(B867&lt;2010, 0, metadata!$H$26*(denatran!M867 + denatran!N867))</f>
        <v>0</v>
      </c>
      <c r="AB867" s="0" t="n">
        <f aca="false">IF(B867&lt;2010, 0, metadata!$H$27*(denatran!M867 + denatran!N867))</f>
        <v>0</v>
      </c>
    </row>
    <row r="868" customFormat="false" ht="12.8" hidden="false" customHeight="false" outlineLevel="0" collapsed="false">
      <c r="A868" s="0" t="str">
        <f aca="false">denatran!A868</f>
        <v>RONDÔNIA</v>
      </c>
      <c r="B868" s="0" t="n">
        <f aca="false">denatran!B868</f>
        <v>1992</v>
      </c>
      <c r="C868" s="0" t="n">
        <f aca="false">metadata!$H$2*denatran!$D868</f>
        <v>1586.54729213837</v>
      </c>
      <c r="D868" s="0" t="n">
        <f aca="false">IF(B868&gt;2006, 0, metadata!$H$3*denatran!D868)</f>
        <v>120.758197562896</v>
      </c>
      <c r="E868" s="0" t="n">
        <f aca="false">IF(B868&lt;2003, 0, metadata!$H$4*denatran!D868)</f>
        <v>0</v>
      </c>
      <c r="F868" s="0" t="n">
        <f aca="false">IF(B868&lt;2003, 0, metadata!$H$5*denatran!D868)</f>
        <v>0</v>
      </c>
      <c r="G868" s="0" t="n">
        <f aca="false">IF(B868&lt;2003, 0, metadata!$H$6*(denatran!H868 + denatran!I868 + denatran!X868))</f>
        <v>0</v>
      </c>
      <c r="H868" s="0" t="n">
        <f aca="false">IF(B868&gt;2006, 0, metadata!$H$7*(denatran!H868 + denatran!I868 + denatran!X868))</f>
        <v>21.4568498737183</v>
      </c>
      <c r="I868" s="0" t="n">
        <f aca="false">IF(B868&lt;2003, 0, metadata!$H$8*(denatran!H868 + denatran!I868 + denatran!X868))</f>
        <v>0</v>
      </c>
      <c r="J868" s="0" t="n">
        <f aca="false">IF(B868&lt;2003, 0, metadata!$H$9*(denatran!H868 + denatran!I868 + denatran!X868))</f>
        <v>0</v>
      </c>
      <c r="K868" s="0" t="n">
        <f aca="false">metadata!$H$10*(denatran!H868 + denatran!I868 + denatran!X868)</f>
        <v>471.670111511964</v>
      </c>
      <c r="L868" s="5" t="n">
        <f aca="false">metadata!$H$11*(denatran!G868 + denatran!F868)</f>
        <v>94.042957499436</v>
      </c>
      <c r="M868" s="0" t="n">
        <f aca="false">metadata!$H$12*(denatran!G868 + denatran!F868)</f>
        <v>311.168551084378</v>
      </c>
      <c r="N868" s="0" t="n">
        <f aca="false">metadata!$H$13*(denatran!G868 + denatran!F868)</f>
        <v>177.416696197758</v>
      </c>
      <c r="O868" s="0" t="n">
        <f aca="false">metadata!$H$14*(denatran!G868 + denatran!F868)</f>
        <v>327.267299059075</v>
      </c>
      <c r="P868" s="0" t="n">
        <f aca="false">metadata!$H$15*(denatran!G868 + denatran!F868)</f>
        <v>363.414979041614</v>
      </c>
      <c r="Q868" s="0" t="n">
        <f aca="false">metadata!$H$16*(denatran!L868 + denatran!O868)</f>
        <v>96.1641559594627</v>
      </c>
      <c r="R868" s="0" t="n">
        <f aca="false">metadata!$H$17*(denatran!L868 + denatran!O868)</f>
        <v>23.2633702068584</v>
      </c>
      <c r="S868" s="0" t="n">
        <f aca="false">metadata!$H$18*(denatran!L868 + denatran!O868)</f>
        <v>43.544609318419</v>
      </c>
      <c r="T868" s="0" t="n">
        <f aca="false">metadata!$H$19*(denatran!M868 + denatran!N868)</f>
        <v>3527.94058104682</v>
      </c>
      <c r="U868" s="0" t="n">
        <f aca="false">metadata!$H$20*(denatran!M868 + denatran!N868)</f>
        <v>503.991511578116</v>
      </c>
      <c r="V868" s="0" t="n">
        <f aca="false">metadata!$H$21*(denatran!M868 + denatran!N868)</f>
        <v>167.997170526039</v>
      </c>
      <c r="W868" s="0" t="n">
        <f aca="false">IF(B868&lt;2010, 0, metadata!$H$22*(denatran!M868 + denatran!N868))</f>
        <v>0</v>
      </c>
      <c r="X868" s="0" t="n">
        <f aca="false">IF(B868&lt;2010, 0, metadata!$H$23*(denatran!M868 + denatran!N868))</f>
        <v>0</v>
      </c>
      <c r="Y868" s="0" t="n">
        <f aca="false">IF(B868&lt;2010, 0, metadata!$H$24*(denatran!M868 + denatran!N868))</f>
        <v>0</v>
      </c>
      <c r="Z868" s="0" t="n">
        <f aca="false">IF(B868&lt;2010, 0, metadata!$H$25*(denatran!M868 + denatran!N868))</f>
        <v>0</v>
      </c>
      <c r="AA868" s="0" t="n">
        <f aca="false">IF(B868&lt;2010, 0, metadata!$H$26*(denatran!M868 + denatran!N868))</f>
        <v>0</v>
      </c>
      <c r="AB868" s="0" t="n">
        <f aca="false">IF(B868&lt;2010, 0, metadata!$H$27*(denatran!M868 + denatran!N868))</f>
        <v>0</v>
      </c>
    </row>
    <row r="869" customFormat="false" ht="12.8" hidden="false" customHeight="false" outlineLevel="0" collapsed="false">
      <c r="A869" s="0" t="str">
        <f aca="false">denatran!A869</f>
        <v>RONDÔNIA</v>
      </c>
      <c r="B869" s="0" t="n">
        <f aca="false">denatran!B869</f>
        <v>1991</v>
      </c>
      <c r="C869" s="0" t="n">
        <f aca="false">metadata!$H$2*denatran!$D869</f>
        <v>1252.26218277935</v>
      </c>
      <c r="D869" s="0" t="n">
        <f aca="false">IF(B869&gt;2006, 0, metadata!$H$3*denatran!D869)</f>
        <v>95.3144761696926</v>
      </c>
      <c r="E869" s="0" t="n">
        <f aca="false">IF(B869&lt;2003, 0, metadata!$H$4*denatran!D869)</f>
        <v>0</v>
      </c>
      <c r="F869" s="0" t="n">
        <f aca="false">IF(B869&lt;2003, 0, metadata!$H$5*denatran!D869)</f>
        <v>0</v>
      </c>
      <c r="G869" s="0" t="n">
        <f aca="false">IF(B869&lt;2003, 0, metadata!$H$6*(denatran!H869 + denatran!I869 + denatran!X869))</f>
        <v>0</v>
      </c>
      <c r="H869" s="0" t="n">
        <f aca="false">IF(B869&gt;2006, 0, metadata!$H$7*(denatran!H869 + denatran!I869 + denatran!X869))</f>
        <v>16.9358970839225</v>
      </c>
      <c r="I869" s="0" t="n">
        <f aca="false">IF(B869&lt;2003, 0, metadata!$H$8*(denatran!H869 + denatran!I869 + denatran!X869))</f>
        <v>0</v>
      </c>
      <c r="J869" s="0" t="n">
        <f aca="false">IF(B869&lt;2003, 0, metadata!$H$9*(denatran!H869 + denatran!I869 + denatran!X869))</f>
        <v>0</v>
      </c>
      <c r="K869" s="0" t="n">
        <f aca="false">metadata!$H$10*(denatran!H869 + denatran!I869 + denatran!X869)</f>
        <v>372.289339448344</v>
      </c>
      <c r="L869" s="5" t="n">
        <f aca="false">metadata!$H$11*(denatran!G869 + denatran!F869)</f>
        <v>74.2281303663774</v>
      </c>
      <c r="M869" s="0" t="n">
        <f aca="false">metadata!$H$12*(denatran!G869 + denatran!F869)</f>
        <v>245.605416821845</v>
      </c>
      <c r="N869" s="0" t="n">
        <f aca="false">metadata!$H$13*(denatran!G869 + denatran!F869)</f>
        <v>140.035043608854</v>
      </c>
      <c r="O869" s="0" t="n">
        <f aca="false">metadata!$H$14*(denatran!G869 + denatran!F869)</f>
        <v>258.31216270878</v>
      </c>
      <c r="P869" s="0" t="n">
        <f aca="false">metadata!$H$15*(denatran!G869 + denatran!F869)</f>
        <v>286.843535748618</v>
      </c>
      <c r="Q869" s="0" t="n">
        <f aca="false">metadata!$H$16*(denatran!L869 + denatran!O869)</f>
        <v>75.9023928524844</v>
      </c>
      <c r="R869" s="0" t="n">
        <f aca="false">metadata!$H$17*(denatran!L869 + denatran!O869)</f>
        <v>18.3617840441306</v>
      </c>
      <c r="S869" s="0" t="n">
        <f aca="false">metadata!$H$18*(denatran!L869 + denatran!O869)</f>
        <v>34.3697712533124</v>
      </c>
      <c r="T869" s="0" t="n">
        <f aca="false">metadata!$H$19*(denatran!M869 + denatran!N869)</f>
        <v>2784.60440141248</v>
      </c>
      <c r="U869" s="0" t="n">
        <f aca="false">metadata!$H$20*(denatran!M869 + denatran!N869)</f>
        <v>397.800628773211</v>
      </c>
      <c r="V869" s="0" t="n">
        <f aca="false">metadata!$H$21*(denatran!M869 + denatran!N869)</f>
        <v>132.60020959107</v>
      </c>
      <c r="W869" s="0" t="n">
        <f aca="false">IF(B869&lt;2010, 0, metadata!$H$22*(denatran!M869 + denatran!N869))</f>
        <v>0</v>
      </c>
      <c r="X869" s="0" t="n">
        <f aca="false">IF(B869&lt;2010, 0, metadata!$H$23*(denatran!M869 + denatran!N869))</f>
        <v>0</v>
      </c>
      <c r="Y869" s="0" t="n">
        <f aca="false">IF(B869&lt;2010, 0, metadata!$H$24*(denatran!M869 + denatran!N869))</f>
        <v>0</v>
      </c>
      <c r="Z869" s="0" t="n">
        <f aca="false">IF(B869&lt;2010, 0, metadata!$H$25*(denatran!M869 + denatran!N869))</f>
        <v>0</v>
      </c>
      <c r="AA869" s="0" t="n">
        <f aca="false">IF(B869&lt;2010, 0, metadata!$H$26*(denatran!M869 + denatran!N869))</f>
        <v>0</v>
      </c>
      <c r="AB869" s="0" t="n">
        <f aca="false">IF(B869&lt;2010, 0, metadata!$H$27*(denatran!M869 + denatran!N869))</f>
        <v>0</v>
      </c>
    </row>
    <row r="870" customFormat="false" ht="12.8" hidden="false" customHeight="false" outlineLevel="0" collapsed="false">
      <c r="A870" s="0" t="str">
        <f aca="false">denatran!A870</f>
        <v>RONDÔNIA</v>
      </c>
      <c r="B870" s="0" t="n">
        <f aca="false">denatran!B870</f>
        <v>1990</v>
      </c>
      <c r="C870" s="0" t="n">
        <f aca="false">metadata!$H$2*denatran!$D870</f>
        <v>988.410860608967</v>
      </c>
      <c r="D870" s="0" t="n">
        <f aca="false">IF(B870&gt;2006, 0, metadata!$H$3*denatran!D870)</f>
        <v>75.2317403774689</v>
      </c>
      <c r="E870" s="0" t="n">
        <f aca="false">IF(B870&lt;2003, 0, metadata!$H$4*denatran!D870)</f>
        <v>0</v>
      </c>
      <c r="F870" s="0" t="n">
        <f aca="false">IF(B870&lt;2003, 0, metadata!$H$5*denatran!D870)</f>
        <v>0</v>
      </c>
      <c r="G870" s="0" t="n">
        <f aca="false">IF(B870&lt;2003, 0, metadata!$H$6*(denatran!H870 + denatran!I870 + denatran!X870))</f>
        <v>0</v>
      </c>
      <c r="H870" s="0" t="n">
        <f aca="false">IF(B870&gt;2006, 0, metadata!$H$7*(denatran!H870 + denatran!I870 + denatran!X870))</f>
        <v>13.3675078925978</v>
      </c>
      <c r="I870" s="0" t="n">
        <f aca="false">IF(B870&lt;2003, 0, metadata!$H$8*(denatran!H870 + denatran!I870 + denatran!X870))</f>
        <v>0</v>
      </c>
      <c r="J870" s="0" t="n">
        <f aca="false">IF(B870&lt;2003, 0, metadata!$H$9*(denatran!H870 + denatran!I870 + denatran!X870))</f>
        <v>0</v>
      </c>
      <c r="K870" s="0" t="n">
        <f aca="false">metadata!$H$10*(denatran!H870 + denatran!I870 + denatran!X870)</f>
        <v>293.848070683549</v>
      </c>
      <c r="L870" s="5" t="n">
        <f aca="false">metadata!$H$11*(denatran!G870 + denatran!F870)</f>
        <v>58.5882822509166</v>
      </c>
      <c r="M870" s="0" t="n">
        <f aca="false">metadata!$H$12*(denatran!G870 + denatran!F870)</f>
        <v>193.856418208133</v>
      </c>
      <c r="N870" s="0" t="n">
        <f aca="false">metadata!$H$13*(denatran!G870 + denatran!F870)</f>
        <v>110.529695675742</v>
      </c>
      <c r="O870" s="0" t="n">
        <f aca="false">metadata!$H$14*(denatran!G870 + denatran!F870)</f>
        <v>203.885855981116</v>
      </c>
      <c r="P870" s="0" t="n">
        <f aca="false">metadata!$H$15*(denatran!G870 + denatran!F870)</f>
        <v>226.405676006401</v>
      </c>
      <c r="Q870" s="0" t="n">
        <f aca="false">metadata!$H$16*(denatran!L870 + denatran!O870)</f>
        <v>59.9097780586916</v>
      </c>
      <c r="R870" s="0" t="n">
        <f aca="false">metadata!$H$17*(denatran!L870 + denatran!O870)</f>
        <v>14.492960834363</v>
      </c>
      <c r="S870" s="0" t="n">
        <f aca="false">metadata!$H$18*(denatran!L870 + denatran!O870)</f>
        <v>27.1280692259038</v>
      </c>
      <c r="T870" s="0" t="n">
        <f aca="false">metadata!$H$19*(denatran!M870 + denatran!N870)</f>
        <v>2197.8889650304</v>
      </c>
      <c r="U870" s="0" t="n">
        <f aca="false">metadata!$H$20*(denatran!M870 + denatran!N870)</f>
        <v>313.984137861486</v>
      </c>
      <c r="V870" s="0" t="n">
        <f aca="false">metadata!$H$21*(denatran!M870 + denatran!N870)</f>
        <v>104.661379287162</v>
      </c>
      <c r="W870" s="0" t="n">
        <f aca="false">IF(B870&lt;2010, 0, metadata!$H$22*(denatran!M870 + denatran!N870))</f>
        <v>0</v>
      </c>
      <c r="X870" s="0" t="n">
        <f aca="false">IF(B870&lt;2010, 0, metadata!$H$23*(denatran!M870 + denatran!N870))</f>
        <v>0</v>
      </c>
      <c r="Y870" s="0" t="n">
        <f aca="false">IF(B870&lt;2010, 0, metadata!$H$24*(denatran!M870 + denatran!N870))</f>
        <v>0</v>
      </c>
      <c r="Z870" s="0" t="n">
        <f aca="false">IF(B870&lt;2010, 0, metadata!$H$25*(denatran!M870 + denatran!N870))</f>
        <v>0</v>
      </c>
      <c r="AA870" s="0" t="n">
        <f aca="false">IF(B870&lt;2010, 0, metadata!$H$26*(denatran!M870 + denatran!N870))</f>
        <v>0</v>
      </c>
      <c r="AB870" s="0" t="n">
        <f aca="false">IF(B870&lt;2010, 0, metadata!$H$27*(denatran!M870 + denatran!N870))</f>
        <v>0</v>
      </c>
    </row>
    <row r="871" customFormat="false" ht="12.8" hidden="false" customHeight="false" outlineLevel="0" collapsed="false">
      <c r="A871" s="0" t="str">
        <f aca="false">denatran!A871</f>
        <v>RONDÔNIA</v>
      </c>
      <c r="B871" s="0" t="n">
        <f aca="false">denatran!B871</f>
        <v>1989</v>
      </c>
      <c r="C871" s="0" t="n">
        <f aca="false">metadata!$H$2*denatran!$D871</f>
        <v>780.152944650487</v>
      </c>
      <c r="D871" s="0" t="n">
        <f aca="false">IF(B871&gt;2006, 0, metadata!$H$3*denatran!D871)</f>
        <v>59.3804318889238</v>
      </c>
      <c r="E871" s="0" t="n">
        <f aca="false">IF(B871&lt;2003, 0, metadata!$H$4*denatran!D871)</f>
        <v>0</v>
      </c>
      <c r="F871" s="0" t="n">
        <f aca="false">IF(B871&lt;2003, 0, metadata!$H$5*denatran!D871)</f>
        <v>0</v>
      </c>
      <c r="G871" s="0" t="n">
        <f aca="false">IF(B871&lt;2003, 0, metadata!$H$6*(denatran!H871 + denatran!I871 + denatran!X871))</f>
        <v>0</v>
      </c>
      <c r="H871" s="0" t="n">
        <f aca="false">IF(B871&gt;2006, 0, metadata!$H$7*(denatran!H871 + denatran!I871 + denatran!X871))</f>
        <v>10.5509773927652</v>
      </c>
      <c r="I871" s="0" t="n">
        <f aca="false">IF(B871&lt;2003, 0, metadata!$H$8*(denatran!H871 + denatran!I871 + denatran!X871))</f>
        <v>0</v>
      </c>
      <c r="J871" s="0" t="n">
        <f aca="false">IF(B871&lt;2003, 0, metadata!$H$9*(denatran!H871 + denatran!I871 + denatran!X871))</f>
        <v>0</v>
      </c>
      <c r="K871" s="0" t="n">
        <f aca="false">metadata!$H$10*(denatran!H871 + denatran!I871 + denatran!X871)</f>
        <v>231.934357219015</v>
      </c>
      <c r="L871" s="5" t="n">
        <f aca="false">metadata!$H$11*(denatran!G871 + denatran!F871)</f>
        <v>46.2437461400471</v>
      </c>
      <c r="M871" s="0" t="n">
        <f aca="false">metadata!$H$12*(denatran!G871 + denatran!F871)</f>
        <v>153.010920389212</v>
      </c>
      <c r="N871" s="0" t="n">
        <f aca="false">metadata!$H$13*(denatran!G871 + denatran!F871)</f>
        <v>87.2411170185091</v>
      </c>
      <c r="O871" s="0" t="n">
        <f aca="false">metadata!$H$14*(denatran!G871 + denatran!F871)</f>
        <v>160.927158184253</v>
      </c>
      <c r="P871" s="0" t="n">
        <f aca="false">metadata!$H$15*(denatran!G871 + denatran!F871)</f>
        <v>178.702057880216</v>
      </c>
      <c r="Q871" s="0" t="n">
        <f aca="false">metadata!$H$16*(denatran!L871 + denatran!O871)</f>
        <v>47.2868031185426</v>
      </c>
      <c r="R871" s="0" t="n">
        <f aca="false">metadata!$H$17*(denatran!L871 + denatran!O871)</f>
        <v>11.4392976870634</v>
      </c>
      <c r="S871" s="0" t="n">
        <f aca="false">metadata!$H$18*(denatran!L871 + denatran!O871)</f>
        <v>21.4121919666401</v>
      </c>
      <c r="T871" s="0" t="n">
        <f aca="false">metadata!$H$19*(denatran!M871 + denatran!N871)</f>
        <v>1734.79432128745</v>
      </c>
      <c r="U871" s="0" t="n">
        <f aca="false">metadata!$H$20*(denatran!M871 + denatran!N871)</f>
        <v>247.827760183922</v>
      </c>
      <c r="V871" s="0" t="n">
        <f aca="false">metadata!$H$21*(denatran!M871 + denatran!N871)</f>
        <v>82.6092533946406</v>
      </c>
      <c r="W871" s="0" t="n">
        <f aca="false">IF(B871&lt;2010, 0, metadata!$H$22*(denatran!M871 + denatran!N871))</f>
        <v>0</v>
      </c>
      <c r="X871" s="0" t="n">
        <f aca="false">IF(B871&lt;2010, 0, metadata!$H$23*(denatran!M871 + denatran!N871))</f>
        <v>0</v>
      </c>
      <c r="Y871" s="0" t="n">
        <f aca="false">IF(B871&lt;2010, 0, metadata!$H$24*(denatran!M871 + denatran!N871))</f>
        <v>0</v>
      </c>
      <c r="Z871" s="0" t="n">
        <f aca="false">IF(B871&lt;2010, 0, metadata!$H$25*(denatran!M871 + denatran!N871))</f>
        <v>0</v>
      </c>
      <c r="AA871" s="0" t="n">
        <f aca="false">IF(B871&lt;2010, 0, metadata!$H$26*(denatran!M871 + denatran!N871))</f>
        <v>0</v>
      </c>
      <c r="AB871" s="0" t="n">
        <f aca="false">IF(B871&lt;2010, 0, metadata!$H$27*(denatran!M871 + denatran!N871))</f>
        <v>0</v>
      </c>
    </row>
    <row r="872" customFormat="false" ht="12.8" hidden="false" customHeight="false" outlineLevel="0" collapsed="false">
      <c r="A872" s="0" t="str">
        <f aca="false">denatran!A872</f>
        <v>RONDÔNIA</v>
      </c>
      <c r="B872" s="0" t="n">
        <f aca="false">denatran!B872</f>
        <v>1988</v>
      </c>
      <c r="C872" s="0" t="n">
        <f aca="false">metadata!$H$2*denatran!$D872</f>
        <v>615.774918409779</v>
      </c>
      <c r="D872" s="0" t="n">
        <f aca="false">IF(B872&gt;2006, 0, metadata!$H$3*denatran!D872)</f>
        <v>46.8689900515864</v>
      </c>
      <c r="E872" s="0" t="n">
        <f aca="false">IF(B872&lt;2003, 0, metadata!$H$4*denatran!D872)</f>
        <v>0</v>
      </c>
      <c r="F872" s="0" t="n">
        <f aca="false">IF(B872&lt;2003, 0, metadata!$H$5*denatran!D872)</f>
        <v>0</v>
      </c>
      <c r="G872" s="0" t="n">
        <f aca="false">IF(B872&lt;2003, 0, metadata!$H$6*(denatran!H872 + denatran!I872 + denatran!X872))</f>
        <v>0</v>
      </c>
      <c r="H872" s="0" t="n">
        <f aca="false">IF(B872&gt;2006, 0, metadata!$H$7*(denatran!H872 + denatran!I872 + denatran!X872))</f>
        <v>8.32788915010007</v>
      </c>
      <c r="I872" s="0" t="n">
        <f aca="false">IF(B872&lt;2003, 0, metadata!$H$8*(denatran!H872 + denatran!I872 + denatran!X872))</f>
        <v>0</v>
      </c>
      <c r="J872" s="0" t="n">
        <f aca="false">IF(B872&lt;2003, 0, metadata!$H$9*(denatran!H872 + denatran!I872 + denatran!X872))</f>
        <v>0</v>
      </c>
      <c r="K872" s="0" t="n">
        <f aca="false">metadata!$H$10*(denatran!H872 + denatran!I872 + denatran!X872)</f>
        <v>183.065847372976</v>
      </c>
      <c r="L872" s="5" t="n">
        <f aca="false">metadata!$H$11*(denatran!G872 + denatran!F872)</f>
        <v>36.5002006357962</v>
      </c>
      <c r="M872" s="0" t="n">
        <f aca="false">metadata!$H$12*(denatran!G872 + denatran!F872)</f>
        <v>120.77155853162</v>
      </c>
      <c r="N872" s="0" t="n">
        <f aca="false">metadata!$H$13*(denatran!G872 + denatran!F872)</f>
        <v>68.8594359380616</v>
      </c>
      <c r="O872" s="0" t="n">
        <f aca="false">metadata!$H$14*(denatran!G872 + denatran!F872)</f>
        <v>127.019847044506</v>
      </c>
      <c r="P872" s="0" t="n">
        <f aca="false">metadata!$H$15*(denatran!G872 + denatran!F872)</f>
        <v>141.049579913011</v>
      </c>
      <c r="Q872" s="0" t="n">
        <f aca="false">metadata!$H$16*(denatran!L872 + denatran!O872)</f>
        <v>37.3234857752474</v>
      </c>
      <c r="R872" s="0" t="n">
        <f aca="false">metadata!$H$17*(denatran!L872 + denatran!O872)</f>
        <v>9.02904058520523</v>
      </c>
      <c r="S872" s="0" t="n">
        <f aca="false">metadata!$H$18*(denatran!L872 + denatran!O872)</f>
        <v>16.9006485864632</v>
      </c>
      <c r="T872" s="0" t="n">
        <f aca="false">metadata!$H$19*(denatran!M872 + denatran!N872)</f>
        <v>1369.27360073877</v>
      </c>
      <c r="U872" s="0" t="n">
        <f aca="false">metadata!$H$20*(denatran!M872 + denatran!N872)</f>
        <v>195.610514391253</v>
      </c>
      <c r="V872" s="0" t="n">
        <f aca="false">metadata!$H$21*(denatran!M872 + denatran!N872)</f>
        <v>65.2035047970843</v>
      </c>
      <c r="W872" s="0" t="n">
        <f aca="false">IF(B872&lt;2010, 0, metadata!$H$22*(denatran!M872 + denatran!N872))</f>
        <v>0</v>
      </c>
      <c r="X872" s="0" t="n">
        <f aca="false">IF(B872&lt;2010, 0, metadata!$H$23*(denatran!M872 + denatran!N872))</f>
        <v>0</v>
      </c>
      <c r="Y872" s="0" t="n">
        <f aca="false">IF(B872&lt;2010, 0, metadata!$H$24*(denatran!M872 + denatran!N872))</f>
        <v>0</v>
      </c>
      <c r="Z872" s="0" t="n">
        <f aca="false">IF(B872&lt;2010, 0, metadata!$H$25*(denatran!M872 + denatran!N872))</f>
        <v>0</v>
      </c>
      <c r="AA872" s="0" t="n">
        <f aca="false">IF(B872&lt;2010, 0, metadata!$H$26*(denatran!M872 + denatran!N872))</f>
        <v>0</v>
      </c>
      <c r="AB872" s="0" t="n">
        <f aca="false">IF(B872&lt;2010, 0, metadata!$H$27*(denatran!M872 + denatran!N872))</f>
        <v>0</v>
      </c>
    </row>
    <row r="873" customFormat="false" ht="12.8" hidden="false" customHeight="false" outlineLevel="0" collapsed="false">
      <c r="A873" s="0" t="str">
        <f aca="false">denatran!A873</f>
        <v>RONDÔNIA</v>
      </c>
      <c r="B873" s="0" t="n">
        <f aca="false">denatran!B873</f>
        <v>1987</v>
      </c>
      <c r="C873" s="0" t="n">
        <f aca="false">metadata!$H$2*denatran!$D873</f>
        <v>486.0313003272</v>
      </c>
      <c r="D873" s="0" t="n">
        <f aca="false">IF(B873&gt;2006, 0, metadata!$H$3*denatran!D873)</f>
        <v>36.9937058148183</v>
      </c>
      <c r="E873" s="0" t="n">
        <f aca="false">IF(B873&lt;2003, 0, metadata!$H$4*denatran!D873)</f>
        <v>0</v>
      </c>
      <c r="F873" s="0" t="n">
        <f aca="false">IF(B873&lt;2003, 0, metadata!$H$5*denatran!D873)</f>
        <v>0</v>
      </c>
      <c r="G873" s="0" t="n">
        <f aca="false">IF(B873&lt;2003, 0, metadata!$H$6*(denatran!H873 + denatran!I873 + denatran!X873))</f>
        <v>0</v>
      </c>
      <c r="H873" s="0" t="n">
        <f aca="false">IF(B873&gt;2006, 0, metadata!$H$7*(denatran!H873 + denatran!I873 + denatran!X873))</f>
        <v>6.57320503254137</v>
      </c>
      <c r="I873" s="0" t="n">
        <f aca="false">IF(B873&lt;2003, 0, metadata!$H$8*(denatran!H873 + denatran!I873 + denatran!X873))</f>
        <v>0</v>
      </c>
      <c r="J873" s="0" t="n">
        <f aca="false">IF(B873&lt;2003, 0, metadata!$H$9*(denatran!H873 + denatran!I873 + denatran!X873))</f>
        <v>0</v>
      </c>
      <c r="K873" s="0" t="n">
        <f aca="false">metadata!$H$10*(denatran!H873 + denatran!I873 + denatran!X873)</f>
        <v>144.493920073857</v>
      </c>
      <c r="L873" s="5" t="n">
        <f aca="false">metadata!$H$11*(denatran!G873 + denatran!F873)</f>
        <v>28.8096176814628</v>
      </c>
      <c r="M873" s="0" t="n">
        <f aca="false">metadata!$H$12*(denatran!G873 + denatran!F873)</f>
        <v>95.3250219857181</v>
      </c>
      <c r="N873" s="0" t="n">
        <f aca="false">metadata!$H$13*(denatran!G873 + denatran!F873)</f>
        <v>54.3507703678534</v>
      </c>
      <c r="O873" s="0" t="n">
        <f aca="false">metadata!$H$14*(denatran!G873 + denatran!F873)</f>
        <v>100.25679770432</v>
      </c>
      <c r="P873" s="0" t="n">
        <f aca="false">metadata!$H$15*(denatran!G873 + denatran!F873)</f>
        <v>111.330469439655</v>
      </c>
      <c r="Q873" s="0" t="n">
        <f aca="false">metadata!$H$16*(denatran!L873 + denatran!O873)</f>
        <v>29.4594368522418</v>
      </c>
      <c r="R873" s="0" t="n">
        <f aca="false">metadata!$H$17*(denatran!L873 + denatran!O873)</f>
        <v>7.1266240392955</v>
      </c>
      <c r="S873" s="0" t="n">
        <f aca="false">metadata!$H$18*(denatran!L873 + denatran!O873)</f>
        <v>13.3396862445531</v>
      </c>
      <c r="T873" s="0" t="n">
        <f aca="false">metadata!$H$19*(denatran!M873 + denatran!N873)</f>
        <v>1080.76800268097</v>
      </c>
      <c r="U873" s="0" t="n">
        <f aca="false">metadata!$H$20*(denatran!M873 + denatran!N873)</f>
        <v>154.395428954424</v>
      </c>
      <c r="V873" s="0" t="n">
        <f aca="false">metadata!$H$21*(denatran!M873 + denatran!N873)</f>
        <v>51.465142984808</v>
      </c>
      <c r="W873" s="0" t="n">
        <f aca="false">IF(B873&lt;2010, 0, metadata!$H$22*(denatran!M873 + denatran!N873))</f>
        <v>0</v>
      </c>
      <c r="X873" s="0" t="n">
        <f aca="false">IF(B873&lt;2010, 0, metadata!$H$23*(denatran!M873 + denatran!N873))</f>
        <v>0</v>
      </c>
      <c r="Y873" s="0" t="n">
        <f aca="false">IF(B873&lt;2010, 0, metadata!$H$24*(denatran!M873 + denatran!N873))</f>
        <v>0</v>
      </c>
      <c r="Z873" s="0" t="n">
        <f aca="false">IF(B873&lt;2010, 0, metadata!$H$25*(denatran!M873 + denatran!N873))</f>
        <v>0</v>
      </c>
      <c r="AA873" s="0" t="n">
        <f aca="false">IF(B873&lt;2010, 0, metadata!$H$26*(denatran!M873 + denatran!N873))</f>
        <v>0</v>
      </c>
      <c r="AB873" s="0" t="n">
        <f aca="false">IF(B873&lt;2010, 0, metadata!$H$27*(denatran!M873 + denatran!N873))</f>
        <v>0</v>
      </c>
    </row>
    <row r="874" customFormat="false" ht="12.8" hidden="false" customHeight="false" outlineLevel="0" collapsed="false">
      <c r="A874" s="0" t="str">
        <f aca="false">denatran!A874</f>
        <v>RONDÔNIA</v>
      </c>
      <c r="B874" s="0" t="n">
        <f aca="false">denatran!B874</f>
        <v>1986</v>
      </c>
      <c r="C874" s="0" t="n">
        <f aca="false">metadata!$H$2*denatran!$D874</f>
        <v>383.624629447066</v>
      </c>
      <c r="D874" s="0" t="n">
        <f aca="false">IF(B874&gt;2006, 0, metadata!$H$3*denatran!D874)</f>
        <v>29.1991414452721</v>
      </c>
      <c r="E874" s="0" t="n">
        <f aca="false">IF(B874&lt;2003, 0, metadata!$H$4*denatran!D874)</f>
        <v>0</v>
      </c>
      <c r="F874" s="0" t="n">
        <f aca="false">IF(B874&lt;2003, 0, metadata!$H$5*denatran!D874)</f>
        <v>0</v>
      </c>
      <c r="G874" s="0" t="n">
        <f aca="false">IF(B874&lt;2003, 0, metadata!$H$6*(denatran!H874 + denatran!I874 + denatran!X874))</f>
        <v>0</v>
      </c>
      <c r="H874" s="0" t="n">
        <f aca="false">IF(B874&gt;2006, 0, metadata!$H$7*(denatran!H874 + denatran!I874 + denatran!X874))</f>
        <v>5.18823241052724</v>
      </c>
      <c r="I874" s="0" t="n">
        <f aca="false">IF(B874&lt;2003, 0, metadata!$H$8*(denatran!H874 + denatran!I874 + denatran!X874))</f>
        <v>0</v>
      </c>
      <c r="J874" s="0" t="n">
        <f aca="false">IF(B874&lt;2003, 0, metadata!$H$9*(denatran!H874 + denatran!I874 + denatran!X874))</f>
        <v>0</v>
      </c>
      <c r="K874" s="0" t="n">
        <f aca="false">metadata!$H$10*(denatran!H874 + denatran!I874 + denatran!X874)</f>
        <v>114.049088008057</v>
      </c>
      <c r="L874" s="5" t="n">
        <f aca="false">metadata!$H$11*(denatran!G874 + denatran!F874)</f>
        <v>22.7394385919641</v>
      </c>
      <c r="M874" s="0" t="n">
        <f aca="false">metadata!$H$12*(denatran!G874 + denatran!F874)</f>
        <v>75.2400641927505</v>
      </c>
      <c r="N874" s="0" t="n">
        <f aca="false">metadata!$H$13*(denatran!G874 + denatran!F874)</f>
        <v>42.8990769287776</v>
      </c>
      <c r="O874" s="0" t="n">
        <f aca="false">metadata!$H$14*(denatran!G874 + denatran!F874)</f>
        <v>79.1327160266776</v>
      </c>
      <c r="P874" s="0" t="n">
        <f aca="false">metadata!$H$15*(denatran!G874 + denatran!F874)</f>
        <v>87.8731679548281</v>
      </c>
      <c r="Q874" s="0" t="n">
        <f aca="false">metadata!$H$16*(denatran!L874 + denatran!O874)</f>
        <v>23.2523410293788</v>
      </c>
      <c r="R874" s="0" t="n">
        <f aca="false">metadata!$H$17*(denatran!L874 + denatran!O874)</f>
        <v>5.62504617386324</v>
      </c>
      <c r="S874" s="0" t="n">
        <f aca="false">metadata!$H$18*(denatran!L874 + denatran!O874)</f>
        <v>10.5290177588598</v>
      </c>
      <c r="T874" s="0" t="n">
        <f aca="false">metadata!$H$19*(denatran!M874 + denatran!N874)</f>
        <v>853.050460469551</v>
      </c>
      <c r="U874" s="0" t="n">
        <f aca="false">metadata!$H$20*(denatran!M874 + denatran!N874)</f>
        <v>121.86435149565</v>
      </c>
      <c r="V874" s="0" t="n">
        <f aca="false">metadata!$H$21*(denatran!M874 + denatran!N874)</f>
        <v>40.62145049855</v>
      </c>
      <c r="W874" s="0" t="n">
        <f aca="false">IF(B874&lt;2010, 0, metadata!$H$22*(denatran!M874 + denatran!N874))</f>
        <v>0</v>
      </c>
      <c r="X874" s="0" t="n">
        <f aca="false">IF(B874&lt;2010, 0, metadata!$H$23*(denatran!M874 + denatran!N874))</f>
        <v>0</v>
      </c>
      <c r="Y874" s="0" t="n">
        <f aca="false">IF(B874&lt;2010, 0, metadata!$H$24*(denatran!M874 + denatran!N874))</f>
        <v>0</v>
      </c>
      <c r="Z874" s="0" t="n">
        <f aca="false">IF(B874&lt;2010, 0, metadata!$H$25*(denatran!M874 + denatran!N874))</f>
        <v>0</v>
      </c>
      <c r="AA874" s="0" t="n">
        <f aca="false">IF(B874&lt;2010, 0, metadata!$H$26*(denatran!M874 + denatran!N874))</f>
        <v>0</v>
      </c>
      <c r="AB874" s="0" t="n">
        <f aca="false">IF(B874&lt;2010, 0, metadata!$H$27*(denatran!M874 + denatran!N874))</f>
        <v>0</v>
      </c>
    </row>
    <row r="875" customFormat="false" ht="12.8" hidden="false" customHeight="false" outlineLevel="0" collapsed="false">
      <c r="A875" s="0" t="str">
        <f aca="false">denatran!A875</f>
        <v>RONDÔNIA</v>
      </c>
      <c r="B875" s="0" t="n">
        <f aca="false">denatran!B875</f>
        <v>1985</v>
      </c>
      <c r="C875" s="0" t="n">
        <f aca="false">metadata!$H$2*denatran!$D875</f>
        <v>302.795017973789</v>
      </c>
      <c r="D875" s="0" t="n">
        <f aca="false">IF(B875&gt;2006, 0, metadata!$H$3*denatran!D875)</f>
        <v>23.0468897981962</v>
      </c>
      <c r="E875" s="0" t="n">
        <f aca="false">IF(B875&lt;2003, 0, metadata!$H$4*denatran!D875)</f>
        <v>0</v>
      </c>
      <c r="F875" s="0" t="n">
        <f aca="false">IF(B875&lt;2003, 0, metadata!$H$5*denatran!D875)</f>
        <v>0</v>
      </c>
      <c r="G875" s="0" t="n">
        <f aca="false">IF(B875&lt;2003, 0, metadata!$H$6*(denatran!H875 + denatran!I875 + denatran!X875))</f>
        <v>0</v>
      </c>
      <c r="H875" s="0" t="n">
        <f aca="false">IF(B875&gt;2006, 0, metadata!$H$7*(denatran!H875 + denatran!I875 + denatran!X875))</f>
        <v>4.09507316634517</v>
      </c>
      <c r="I875" s="0" t="n">
        <f aca="false">IF(B875&lt;2003, 0, metadata!$H$8*(denatran!H875 + denatran!I875 + denatran!X875))</f>
        <v>0</v>
      </c>
      <c r="J875" s="0" t="n">
        <f aca="false">IF(B875&lt;2003, 0, metadata!$H$9*(denatran!H875 + denatran!I875 + denatran!X875))</f>
        <v>0</v>
      </c>
      <c r="K875" s="0" t="n">
        <f aca="false">metadata!$H$10*(denatran!H875 + denatran!I875 + denatran!X875)</f>
        <v>90.0189742850152</v>
      </c>
      <c r="L875" s="5" t="n">
        <f aca="false">metadata!$H$11*(denatran!G875 + denatran!F875)</f>
        <v>17.9482446867185</v>
      </c>
      <c r="M875" s="0" t="n">
        <f aca="false">metadata!$H$12*(denatran!G875 + denatran!F875)</f>
        <v>59.3870018784509</v>
      </c>
      <c r="N875" s="0" t="n">
        <f aca="false">metadata!$H$13*(denatran!G875 + denatran!F875)</f>
        <v>33.8602523733439</v>
      </c>
      <c r="O875" s="0" t="n">
        <f aca="false">metadata!$H$14*(denatran!G875 + denatran!F875)</f>
        <v>62.4594729648839</v>
      </c>
      <c r="P875" s="0" t="n">
        <f aca="false">metadata!$H$15*(denatran!G875 + denatran!F875)</f>
        <v>69.3583139034805</v>
      </c>
      <c r="Q875" s="0" t="n">
        <f aca="false">metadata!$H$16*(denatran!L875 + denatran!O875)</f>
        <v>18.3530787115297</v>
      </c>
      <c r="R875" s="0" t="n">
        <f aca="false">metadata!$H$17*(denatran!L875 + denatran!O875)</f>
        <v>4.43985038127832</v>
      </c>
      <c r="S875" s="0" t="n">
        <f aca="false">metadata!$H$18*(denatran!L875 + denatran!O875)</f>
        <v>8.31055640545156</v>
      </c>
      <c r="T875" s="0" t="n">
        <f aca="false">metadata!$H$19*(denatran!M875 + denatran!N875)</f>
        <v>673.312946258753</v>
      </c>
      <c r="U875" s="0" t="n">
        <f aca="false">metadata!$H$20*(denatran!M875 + denatran!N875)</f>
        <v>96.1875637512504</v>
      </c>
      <c r="V875" s="0" t="n">
        <f aca="false">metadata!$H$21*(denatran!M875 + denatran!N875)</f>
        <v>32.0625212504168</v>
      </c>
      <c r="W875" s="0" t="n">
        <f aca="false">IF(B875&lt;2010, 0, metadata!$H$22*(denatran!M875 + denatran!N875))</f>
        <v>0</v>
      </c>
      <c r="X875" s="0" t="n">
        <f aca="false">IF(B875&lt;2010, 0, metadata!$H$23*(denatran!M875 + denatran!N875))</f>
        <v>0</v>
      </c>
      <c r="Y875" s="0" t="n">
        <f aca="false">IF(B875&lt;2010, 0, metadata!$H$24*(denatran!M875 + denatran!N875))</f>
        <v>0</v>
      </c>
      <c r="Z875" s="0" t="n">
        <f aca="false">IF(B875&lt;2010, 0, metadata!$H$25*(denatran!M875 + denatran!N875))</f>
        <v>0</v>
      </c>
      <c r="AA875" s="0" t="n">
        <f aca="false">IF(B875&lt;2010, 0, metadata!$H$26*(denatran!M875 + denatran!N875))</f>
        <v>0</v>
      </c>
      <c r="AB875" s="0" t="n">
        <f aca="false">IF(B875&lt;2010, 0, metadata!$H$27*(denatran!M875 + denatran!N875))</f>
        <v>0</v>
      </c>
    </row>
    <row r="876" customFormat="false" ht="12.8" hidden="false" customHeight="false" outlineLevel="0" collapsed="false">
      <c r="A876" s="0" t="str">
        <f aca="false">denatran!A876</f>
        <v>RONDÔNIA</v>
      </c>
      <c r="B876" s="0" t="n">
        <f aca="false">denatran!B876</f>
        <v>1984</v>
      </c>
      <c r="C876" s="0" t="n">
        <f aca="false">metadata!$H$2*denatran!$D876</f>
        <v>238.996184999635</v>
      </c>
      <c r="D876" s="0" t="n">
        <f aca="false">IF(B876&gt;2006, 0, metadata!$H$3*denatran!D876)</f>
        <v>18.1909160022992</v>
      </c>
      <c r="E876" s="0" t="n">
        <f aca="false">IF(B876&lt;2003, 0, metadata!$H$4*denatran!D876)</f>
        <v>0</v>
      </c>
      <c r="F876" s="0" t="n">
        <f aca="false">IF(B876&lt;2003, 0, metadata!$H$5*denatran!D876)</f>
        <v>0</v>
      </c>
      <c r="G876" s="0" t="n">
        <f aca="false">IF(B876&lt;2003, 0, metadata!$H$6*(denatran!H876 + denatran!I876 + denatran!X876))</f>
        <v>0</v>
      </c>
      <c r="H876" s="0" t="n">
        <f aca="false">IF(B876&gt;2006, 0, metadata!$H$7*(denatran!H876 + denatran!I876 + denatran!X876))</f>
        <v>3.23224229579494</v>
      </c>
      <c r="I876" s="0" t="n">
        <f aca="false">IF(B876&lt;2003, 0, metadata!$H$8*(denatran!H876 + denatran!I876 + denatran!X876))</f>
        <v>0</v>
      </c>
      <c r="J876" s="0" t="n">
        <f aca="false">IF(B876&lt;2003, 0, metadata!$H$9*(denatran!H876 + denatran!I876 + denatran!X876))</f>
        <v>0</v>
      </c>
      <c r="K876" s="0" t="n">
        <f aca="false">metadata!$H$10*(denatran!H876 + denatran!I876 + denatran!X876)</f>
        <v>71.0519993877879</v>
      </c>
      <c r="L876" s="5" t="n">
        <f aca="false">metadata!$H$11*(denatran!G876 + denatran!F876)</f>
        <v>14.1665541139682</v>
      </c>
      <c r="M876" s="0" t="n">
        <f aca="false">metadata!$H$12*(denatran!G876 + denatran!F876)</f>
        <v>46.8741757459975</v>
      </c>
      <c r="N876" s="0" t="n">
        <f aca="false">metadata!$H$13*(denatran!G876 + denatran!F876)</f>
        <v>26.7259058438488</v>
      </c>
      <c r="O876" s="0" t="n">
        <f aca="false">metadata!$H$14*(denatran!G876 + denatran!F876)</f>
        <v>49.2992779590158</v>
      </c>
      <c r="P876" s="0" t="n">
        <f aca="false">metadata!$H$15*(denatran!G876 + denatran!F876)</f>
        <v>54.7445348733374</v>
      </c>
      <c r="Q876" s="0" t="n">
        <f aca="false">metadata!$H$16*(denatran!L876 + denatran!O876)</f>
        <v>14.4860897131185</v>
      </c>
      <c r="R876" s="0" t="n">
        <f aca="false">metadata!$H$17*(denatran!L876 + denatran!O876)</f>
        <v>3.50437503957396</v>
      </c>
      <c r="S876" s="0" t="n">
        <f aca="false">metadata!$H$18*(denatran!L876 + denatran!O876)</f>
        <v>6.55952429276474</v>
      </c>
      <c r="T876" s="0" t="n">
        <f aca="false">metadata!$H$19*(denatran!M876 + denatran!N876)</f>
        <v>531.446080399631</v>
      </c>
      <c r="U876" s="0" t="n">
        <f aca="false">metadata!$H$20*(denatran!M876 + denatran!N876)</f>
        <v>75.9208686285186</v>
      </c>
      <c r="V876" s="0" t="n">
        <f aca="false">metadata!$H$21*(denatran!M876 + denatran!N876)</f>
        <v>25.3069562095062</v>
      </c>
      <c r="W876" s="0" t="n">
        <f aca="false">IF(B876&lt;2010, 0, metadata!$H$22*(denatran!M876 + denatran!N876))</f>
        <v>0</v>
      </c>
      <c r="X876" s="0" t="n">
        <f aca="false">IF(B876&lt;2010, 0, metadata!$H$23*(denatran!M876 + denatran!N876))</f>
        <v>0</v>
      </c>
      <c r="Y876" s="0" t="n">
        <f aca="false">IF(B876&lt;2010, 0, metadata!$H$24*(denatran!M876 + denatran!N876))</f>
        <v>0</v>
      </c>
      <c r="Z876" s="0" t="n">
        <f aca="false">IF(B876&lt;2010, 0, metadata!$H$25*(denatran!M876 + denatran!N876))</f>
        <v>0</v>
      </c>
      <c r="AA876" s="0" t="n">
        <f aca="false">IF(B876&lt;2010, 0, metadata!$H$26*(denatran!M876 + denatran!N876))</f>
        <v>0</v>
      </c>
      <c r="AB876" s="0" t="n">
        <f aca="false">IF(B876&lt;2010, 0, metadata!$H$27*(denatran!M876 + denatran!N876))</f>
        <v>0</v>
      </c>
    </row>
    <row r="877" customFormat="false" ht="12.8" hidden="false" customHeight="false" outlineLevel="0" collapsed="false">
      <c r="A877" s="0" t="str">
        <f aca="false">denatran!A877</f>
        <v>RONDÔNIA</v>
      </c>
      <c r="B877" s="0" t="n">
        <f aca="false">denatran!B877</f>
        <v>1983</v>
      </c>
      <c r="C877" s="0" t="n">
        <f aca="false">metadata!$H$2*denatran!$D877</f>
        <v>188.639749843321</v>
      </c>
      <c r="D877" s="0" t="n">
        <f aca="false">IF(B877&gt;2006, 0, metadata!$H$3*denatran!D877)</f>
        <v>14.3580946453177</v>
      </c>
      <c r="E877" s="0" t="n">
        <f aca="false">IF(B877&lt;2003, 0, metadata!$H$4*denatran!D877)</f>
        <v>0</v>
      </c>
      <c r="F877" s="0" t="n">
        <f aca="false">IF(B877&lt;2003, 0, metadata!$H$5*denatran!D877)</f>
        <v>0</v>
      </c>
      <c r="G877" s="0" t="n">
        <f aca="false">IF(B877&lt;2003, 0, metadata!$H$6*(denatran!H877 + denatran!I877 + denatran!X877))</f>
        <v>0</v>
      </c>
      <c r="H877" s="0" t="n">
        <f aca="false">IF(B877&gt;2006, 0, metadata!$H$7*(denatran!H877 + denatran!I877 + denatran!X877))</f>
        <v>2.55120966936226</v>
      </c>
      <c r="I877" s="0" t="n">
        <f aca="false">IF(B877&lt;2003, 0, metadata!$H$8*(denatran!H877 + denatran!I877 + denatran!X877))</f>
        <v>0</v>
      </c>
      <c r="J877" s="0" t="n">
        <f aca="false">IF(B877&lt;2003, 0, metadata!$H$9*(denatran!H877 + denatran!I877 + denatran!X877))</f>
        <v>0</v>
      </c>
      <c r="K877" s="0" t="n">
        <f aca="false">metadata!$H$10*(denatran!H877 + denatran!I877 + denatran!X877)</f>
        <v>56.0813612585514</v>
      </c>
      <c r="L877" s="5" t="n">
        <f aca="false">metadata!$H$11*(denatran!G877 + denatran!F877)</f>
        <v>11.1816647793141</v>
      </c>
      <c r="M877" s="0" t="n">
        <f aca="false">metadata!$H$12*(denatran!G877 + denatran!F877)</f>
        <v>36.9977988847412</v>
      </c>
      <c r="N877" s="0" t="n">
        <f aca="false">metadata!$H$13*(denatran!G877 + denatran!F877)</f>
        <v>21.0947643064994</v>
      </c>
      <c r="O877" s="0" t="n">
        <f aca="false">metadata!$H$14*(denatran!G877 + denatran!F877)</f>
        <v>38.9119326806801</v>
      </c>
      <c r="P877" s="0" t="n">
        <f aca="false">metadata!$H$15*(denatran!G877 + denatran!F877)</f>
        <v>43.2098753534964</v>
      </c>
      <c r="Q877" s="0" t="n">
        <f aca="false">metadata!$H$16*(denatran!L877 + denatran!O877)</f>
        <v>11.4338743093107</v>
      </c>
      <c r="R877" s="0" t="n">
        <f aca="false">metadata!$H$17*(denatran!L877 + denatran!O877)</f>
        <v>2.76600411351094</v>
      </c>
      <c r="S877" s="0" t="n">
        <f aca="false">metadata!$H$18*(denatran!L877 + denatran!O877)</f>
        <v>5.17743419912841</v>
      </c>
      <c r="T877" s="0" t="n">
        <f aca="false">metadata!$H$19*(denatran!M877 + denatran!N877)</f>
        <v>419.470526954032</v>
      </c>
      <c r="U877" s="0" t="n">
        <f aca="false">metadata!$H$20*(denatran!M877 + denatran!N877)</f>
        <v>59.9243609934331</v>
      </c>
      <c r="V877" s="0" t="n">
        <f aca="false">metadata!$H$21*(denatran!M877 + denatran!N877)</f>
        <v>19.974786997811</v>
      </c>
      <c r="W877" s="0" t="n">
        <f aca="false">IF(B877&lt;2010, 0, metadata!$H$22*(denatran!M877 + denatran!N877))</f>
        <v>0</v>
      </c>
      <c r="X877" s="0" t="n">
        <f aca="false">IF(B877&lt;2010, 0, metadata!$H$23*(denatran!M877 + denatran!N877))</f>
        <v>0</v>
      </c>
      <c r="Y877" s="0" t="n">
        <f aca="false">IF(B877&lt;2010, 0, metadata!$H$24*(denatran!M877 + denatran!N877))</f>
        <v>0</v>
      </c>
      <c r="Z877" s="0" t="n">
        <f aca="false">IF(B877&lt;2010, 0, metadata!$H$25*(denatran!M877 + denatran!N877))</f>
        <v>0</v>
      </c>
      <c r="AA877" s="0" t="n">
        <f aca="false">IF(B877&lt;2010, 0, metadata!$H$26*(denatran!M877 + denatran!N877))</f>
        <v>0</v>
      </c>
      <c r="AB877" s="0" t="n">
        <f aca="false">IF(B877&lt;2010, 0, metadata!$H$27*(denatran!M877 + denatran!N877))</f>
        <v>0</v>
      </c>
    </row>
    <row r="878" customFormat="false" ht="12.8" hidden="false" customHeight="false" outlineLevel="0" collapsed="false">
      <c r="A878" s="0" t="str">
        <f aca="false">denatran!A878</f>
        <v>RONDÔNIA</v>
      </c>
      <c r="B878" s="0" t="n">
        <f aca="false">denatran!B878</f>
        <v>1982</v>
      </c>
      <c r="C878" s="0" t="n">
        <f aca="false">metadata!$H$2*denatran!$D878</f>
        <v>148.89340271689</v>
      </c>
      <c r="D878" s="0" t="n">
        <f aca="false">IF(B878&gt;2006, 0, metadata!$H$3*denatran!D878)</f>
        <v>11.3328477696144</v>
      </c>
      <c r="E878" s="0" t="n">
        <f aca="false">IF(B878&lt;2003, 0, metadata!$H$4*denatran!D878)</f>
        <v>0</v>
      </c>
      <c r="F878" s="0" t="n">
        <f aca="false">IF(B878&lt;2003, 0, metadata!$H$5*denatran!D878)</f>
        <v>0</v>
      </c>
      <c r="G878" s="0" t="n">
        <f aca="false">IF(B878&lt;2003, 0, metadata!$H$6*(denatran!H878 + denatran!I878 + denatran!X878))</f>
        <v>0</v>
      </c>
      <c r="H878" s="0" t="n">
        <f aca="false">IF(B878&gt;2006, 0, metadata!$H$7*(denatran!H878 + denatran!I878 + denatran!X878))</f>
        <v>2.01367044343028</v>
      </c>
      <c r="I878" s="0" t="n">
        <f aca="false">IF(B878&lt;2003, 0, metadata!$H$8*(denatran!H878 + denatran!I878 + denatran!X878))</f>
        <v>0</v>
      </c>
      <c r="J878" s="0" t="n">
        <f aca="false">IF(B878&lt;2003, 0, metadata!$H$9*(denatran!H878 + denatran!I878 + denatran!X878))</f>
        <v>0</v>
      </c>
      <c r="K878" s="0" t="n">
        <f aca="false">metadata!$H$10*(denatran!H878 + denatran!I878 + denatran!X878)</f>
        <v>44.2650327606789</v>
      </c>
      <c r="L878" s="5" t="n">
        <f aca="false">metadata!$H$11*(denatran!G878 + denatran!F878)</f>
        <v>8.82569086533707</v>
      </c>
      <c r="M878" s="0" t="n">
        <f aca="false">metadata!$H$12*(denatran!G878 + denatran!F878)</f>
        <v>29.2023721064072</v>
      </c>
      <c r="N878" s="0" t="n">
        <f aca="false">metadata!$H$13*(denatran!G878 + denatran!F878)</f>
        <v>16.6501028532649</v>
      </c>
      <c r="O878" s="0" t="n">
        <f aca="false">metadata!$H$14*(denatran!G878 + denatran!F878)</f>
        <v>30.7131984002793</v>
      </c>
      <c r="P878" s="0" t="n">
        <f aca="false">metadata!$H$15*(denatran!G878 + denatran!F878)</f>
        <v>34.1055656493307</v>
      </c>
      <c r="Q878" s="0" t="n">
        <f aca="false">metadata!$H$16*(denatran!L878 + denatran!O878)</f>
        <v>9.02475991176029</v>
      </c>
      <c r="R878" s="0" t="n">
        <f aca="false">metadata!$H$17*(denatran!L878 + denatran!O878)</f>
        <v>2.1832077530405</v>
      </c>
      <c r="S878" s="0" t="n">
        <f aca="false">metadata!$H$18*(denatran!L878 + denatran!O878)</f>
        <v>4.08655013533098</v>
      </c>
      <c r="T878" s="0" t="n">
        <f aca="false">metadata!$H$19*(denatran!M878 + denatran!N878)</f>
        <v>331.088194028603</v>
      </c>
      <c r="U878" s="0" t="n">
        <f aca="false">metadata!$H$20*(denatran!M878 + denatran!N878)</f>
        <v>47.2983134326575</v>
      </c>
      <c r="V878" s="0" t="n">
        <f aca="false">metadata!$H$21*(denatran!M878 + denatran!N878)</f>
        <v>15.7661044775525</v>
      </c>
      <c r="W878" s="0" t="n">
        <f aca="false">IF(B878&lt;2010, 0, metadata!$H$22*(denatran!M878 + denatran!N878))</f>
        <v>0</v>
      </c>
      <c r="X878" s="0" t="n">
        <f aca="false">IF(B878&lt;2010, 0, metadata!$H$23*(denatran!M878 + denatran!N878))</f>
        <v>0</v>
      </c>
      <c r="Y878" s="0" t="n">
        <f aca="false">IF(B878&lt;2010, 0, metadata!$H$24*(denatran!M878 + denatran!N878))</f>
        <v>0</v>
      </c>
      <c r="Z878" s="0" t="n">
        <f aca="false">IF(B878&lt;2010, 0, metadata!$H$25*(denatran!M878 + denatran!N878))</f>
        <v>0</v>
      </c>
      <c r="AA878" s="0" t="n">
        <f aca="false">IF(B878&lt;2010, 0, metadata!$H$26*(denatran!M878 + denatran!N878))</f>
        <v>0</v>
      </c>
      <c r="AB878" s="0" t="n">
        <f aca="false">IF(B878&lt;2010, 0, metadata!$H$27*(denatran!M878 + denatran!N878))</f>
        <v>0</v>
      </c>
    </row>
    <row r="879" customFormat="false" ht="12.8" hidden="false" customHeight="false" outlineLevel="0" collapsed="false">
      <c r="A879" s="0" t="str">
        <f aca="false">denatran!A879</f>
        <v>RONDÔNIA</v>
      </c>
      <c r="B879" s="0" t="n">
        <f aca="false">denatran!B879</f>
        <v>1981</v>
      </c>
      <c r="C879" s="0" t="n">
        <f aca="false">metadata!$H$2*denatran!$D879</f>
        <v>117.521600781527</v>
      </c>
      <c r="D879" s="0" t="n">
        <f aca="false">IF(B879&gt;2006, 0, metadata!$H$3*denatran!D879)</f>
        <v>8.9450196381828</v>
      </c>
      <c r="E879" s="0" t="n">
        <f aca="false">IF(B879&lt;2003, 0, metadata!$H$4*denatran!D879)</f>
        <v>0</v>
      </c>
      <c r="F879" s="0" t="n">
        <f aca="false">IF(B879&lt;2003, 0, metadata!$H$5*denatran!D879)</f>
        <v>0</v>
      </c>
      <c r="G879" s="0" t="n">
        <f aca="false">IF(B879&lt;2003, 0, metadata!$H$6*(denatran!H879 + denatran!I879 + denatran!X879))</f>
        <v>0</v>
      </c>
      <c r="H879" s="0" t="n">
        <f aca="false">IF(B879&gt;2006, 0, metadata!$H$7*(denatran!H879 + denatran!I879 + denatran!X879))</f>
        <v>1.5893905951518</v>
      </c>
      <c r="I879" s="0" t="n">
        <f aca="false">IF(B879&lt;2003, 0, metadata!$H$8*(denatran!H879 + denatran!I879 + denatran!X879))</f>
        <v>0</v>
      </c>
      <c r="J879" s="0" t="n">
        <f aca="false">IF(B879&lt;2003, 0, metadata!$H$9*(denatran!H879 + denatran!I879 + denatran!X879))</f>
        <v>0</v>
      </c>
      <c r="K879" s="0" t="n">
        <f aca="false">metadata!$H$10*(denatran!H879 + denatran!I879 + denatran!X879)</f>
        <v>34.9384016602343</v>
      </c>
      <c r="L879" s="5" t="n">
        <f aca="false">metadata!$H$11*(denatran!G879 + denatran!F879)</f>
        <v>6.96612005348212</v>
      </c>
      <c r="M879" s="0" t="n">
        <f aca="false">metadata!$H$12*(denatran!G879 + denatran!F879)</f>
        <v>23.0494397598551</v>
      </c>
      <c r="N879" s="0" t="n">
        <f aca="false">metadata!$H$13*(denatran!G879 + denatran!F879)</f>
        <v>13.1419304333677</v>
      </c>
      <c r="O879" s="0" t="n">
        <f aca="false">metadata!$H$14*(denatran!G879 + denatran!F879)</f>
        <v>24.2419353393689</v>
      </c>
      <c r="P879" s="0" t="n">
        <f aca="false">metadata!$H$15*(denatran!G879 + denatran!F879)</f>
        <v>26.9195316752214</v>
      </c>
      <c r="Q879" s="0" t="n">
        <f aca="false">metadata!$H$16*(denatran!L879 + denatran!O879)</f>
        <v>7.12324530265242</v>
      </c>
      <c r="R879" s="0" t="n">
        <f aca="false">metadata!$H$17*(denatran!L879 + denatran!O879)</f>
        <v>1.72320643691525</v>
      </c>
      <c r="S879" s="0" t="n">
        <f aca="false">metadata!$H$18*(denatran!L879 + denatran!O879)</f>
        <v>3.22551506523924</v>
      </c>
      <c r="T879" s="0" t="n">
        <f aca="false">metadata!$H$19*(denatran!M879 + denatran!N879)</f>
        <v>261.327996083821</v>
      </c>
      <c r="U879" s="0" t="n">
        <f aca="false">metadata!$H$20*(denatran!M879 + denatran!N879)</f>
        <v>37.3325708691172</v>
      </c>
      <c r="V879" s="0" t="n">
        <f aca="false">metadata!$H$21*(denatran!M879 + denatran!N879)</f>
        <v>12.4441902897057</v>
      </c>
      <c r="W879" s="0" t="n">
        <f aca="false">IF(B879&lt;2010, 0, metadata!$H$22*(denatran!M879 + denatran!N879))</f>
        <v>0</v>
      </c>
      <c r="X879" s="0" t="n">
        <f aca="false">IF(B879&lt;2010, 0, metadata!$H$23*(denatran!M879 + denatran!N879))</f>
        <v>0</v>
      </c>
      <c r="Y879" s="0" t="n">
        <f aca="false">IF(B879&lt;2010, 0, metadata!$H$24*(denatran!M879 + denatran!N879))</f>
        <v>0</v>
      </c>
      <c r="Z879" s="0" t="n">
        <f aca="false">IF(B879&lt;2010, 0, metadata!$H$25*(denatran!M879 + denatran!N879))</f>
        <v>0</v>
      </c>
      <c r="AA879" s="0" t="n">
        <f aca="false">IF(B879&lt;2010, 0, metadata!$H$26*(denatran!M879 + denatran!N879))</f>
        <v>0</v>
      </c>
      <c r="AB879" s="0" t="n">
        <f aca="false">IF(B879&lt;2010, 0, metadata!$H$27*(denatran!M879 + denatran!N879))</f>
        <v>0</v>
      </c>
    </row>
    <row r="880" customFormat="false" ht="12.8" hidden="false" customHeight="false" outlineLevel="0" collapsed="false">
      <c r="A880" s="0" t="str">
        <f aca="false">denatran!A880</f>
        <v>RONDÔNIA</v>
      </c>
      <c r="B880" s="0" t="n">
        <f aca="false">denatran!B880</f>
        <v>1980</v>
      </c>
      <c r="C880" s="0" t="n">
        <f aca="false">metadata!$H$2*denatran!$D880</f>
        <v>92.7598295037546</v>
      </c>
      <c r="D880" s="0" t="n">
        <f aca="false">IF(B880&gt;2006, 0, metadata!$H$3*denatran!D880)</f>
        <v>7.06030628435755</v>
      </c>
      <c r="E880" s="0" t="n">
        <f aca="false">IF(B880&lt;2003, 0, metadata!$H$4*denatran!D880)</f>
        <v>0</v>
      </c>
      <c r="F880" s="0" t="n">
        <f aca="false">IF(B880&lt;2003, 0, metadata!$H$5*denatran!D880)</f>
        <v>0</v>
      </c>
      <c r="G880" s="0" t="n">
        <f aca="false">IF(B880&lt;2003, 0, metadata!$H$6*(denatran!H880 + denatran!I880 + denatran!X880))</f>
        <v>0</v>
      </c>
      <c r="H880" s="0" t="n">
        <f aca="false">IF(B880&gt;2006, 0, metadata!$H$7*(denatran!H880 + denatran!I880 + denatran!X880))</f>
        <v>1.25450640257383</v>
      </c>
      <c r="I880" s="0" t="n">
        <f aca="false">IF(B880&lt;2003, 0, metadata!$H$8*(denatran!H880 + denatran!I880 + denatran!X880))</f>
        <v>0</v>
      </c>
      <c r="J880" s="0" t="n">
        <f aca="false">IF(B880&lt;2003, 0, metadata!$H$9*(denatran!H880 + denatran!I880 + denatran!X880))</f>
        <v>0</v>
      </c>
      <c r="K880" s="0" t="n">
        <f aca="false">metadata!$H$10*(denatran!H880 + denatran!I880 + denatran!X880)</f>
        <v>27.5768893512762</v>
      </c>
      <c r="L880" s="5" t="n">
        <f aca="false">metadata!$H$11*(denatran!G880 + denatran!F880)</f>
        <v>5.4983603368791</v>
      </c>
      <c r="M880" s="0" t="n">
        <f aca="false">metadata!$H$12*(denatran!G880 + denatran!F880)</f>
        <v>18.1929286876877</v>
      </c>
      <c r="N880" s="0" t="n">
        <f aca="false">metadata!$H$13*(denatran!G880 + denatran!F880)</f>
        <v>10.372929046598</v>
      </c>
      <c r="O880" s="0" t="n">
        <f aca="false">metadata!$H$14*(denatran!G880 + denatran!F880)</f>
        <v>19.1341657530789</v>
      </c>
      <c r="P880" s="0" t="n">
        <f aca="false">metadata!$H$15*(denatran!G880 + denatran!F880)</f>
        <v>21.2475932246404</v>
      </c>
      <c r="Q880" s="0" t="n">
        <f aca="false">metadata!$H$16*(denatran!L880 + denatran!O880)</f>
        <v>5.62237933616813</v>
      </c>
      <c r="R880" s="0" t="n">
        <f aca="false">metadata!$H$17*(denatran!L880 + denatran!O880)</f>
        <v>1.36012728064505</v>
      </c>
      <c r="S880" s="0" t="n">
        <f aca="false">metadata!$H$18*(denatran!L880 + denatran!O880)</f>
        <v>2.54589986456697</v>
      </c>
      <c r="T880" s="0" t="n">
        <f aca="false">metadata!$H$19*(denatran!M880 + denatran!N880)</f>
        <v>206.266254034071</v>
      </c>
      <c r="U880" s="0" t="n">
        <f aca="false">metadata!$H$20*(denatran!M880 + denatran!N880)</f>
        <v>29.4666077191529</v>
      </c>
      <c r="V880" s="0" t="n">
        <f aca="false">metadata!$H$21*(denatran!M880 + denatran!N880)</f>
        <v>9.82220257305098</v>
      </c>
      <c r="W880" s="0" t="n">
        <f aca="false">IF(B880&lt;2010, 0, metadata!$H$22*(denatran!M880 + denatran!N880))</f>
        <v>0</v>
      </c>
      <c r="X880" s="0" t="n">
        <f aca="false">IF(B880&lt;2010, 0, metadata!$H$23*(denatran!M880 + denatran!N880))</f>
        <v>0</v>
      </c>
      <c r="Y880" s="0" t="n">
        <f aca="false">IF(B880&lt;2010, 0, metadata!$H$24*(denatran!M880 + denatran!N880))</f>
        <v>0</v>
      </c>
      <c r="Z880" s="0" t="n">
        <f aca="false">IF(B880&lt;2010, 0, metadata!$H$25*(denatran!M880 + denatran!N880))</f>
        <v>0</v>
      </c>
      <c r="AA880" s="0" t="n">
        <f aca="false">IF(B880&lt;2010, 0, metadata!$H$26*(denatran!M880 + denatran!N880))</f>
        <v>0</v>
      </c>
      <c r="AB880" s="0" t="n">
        <f aca="false">IF(B880&lt;2010, 0, metadata!$H$27*(denatran!M880 + denatran!N880))</f>
        <v>0</v>
      </c>
    </row>
    <row r="881" customFormat="false" ht="12.8" hidden="false" customHeight="false" outlineLevel="0" collapsed="false">
      <c r="A881" s="0" t="str">
        <f aca="false">denatran!A881</f>
        <v>RONDÔNIA</v>
      </c>
      <c r="B881" s="0" t="n">
        <f aca="false">denatran!B881</f>
        <v>1979</v>
      </c>
      <c r="C881" s="0" t="n">
        <f aca="false">metadata!$H$2*denatran!$D881</f>
        <v>73.2153571117638</v>
      </c>
      <c r="D881" s="0" t="n">
        <f aca="false">IF(B881&gt;2006, 0, metadata!$H$3*denatran!D881)</f>
        <v>5.57270155295774</v>
      </c>
      <c r="E881" s="0" t="n">
        <f aca="false">IF(B881&lt;2003, 0, metadata!$H$4*denatran!D881)</f>
        <v>0</v>
      </c>
      <c r="F881" s="0" t="n">
        <f aca="false">IF(B881&lt;2003, 0, metadata!$H$5*denatran!D881)</f>
        <v>0</v>
      </c>
      <c r="G881" s="0" t="n">
        <f aca="false">IF(B881&lt;2003, 0, metadata!$H$6*(denatran!H881 + denatran!I881 + denatran!X881))</f>
        <v>0</v>
      </c>
      <c r="H881" s="0" t="n">
        <f aca="false">IF(B881&gt;2006, 0, metadata!$H$7*(denatran!H881 + denatran!I881 + denatran!X881))</f>
        <v>0.990182223865773</v>
      </c>
      <c r="I881" s="0" t="n">
        <f aca="false">IF(B881&lt;2003, 0, metadata!$H$8*(denatran!H881 + denatran!I881 + denatran!X881))</f>
        <v>0</v>
      </c>
      <c r="J881" s="0" t="n">
        <f aca="false">IF(B881&lt;2003, 0, metadata!$H$9*(denatran!H881 + denatran!I881 + denatran!X881))</f>
        <v>0</v>
      </c>
      <c r="K881" s="0" t="n">
        <f aca="false">metadata!$H$10*(denatran!H881 + denatran!I881 + denatran!X881)</f>
        <v>21.7664458061942</v>
      </c>
      <c r="L881" s="5" t="n">
        <f aca="false">metadata!$H$11*(denatran!G881 + denatran!F881)</f>
        <v>4.33985721779994</v>
      </c>
      <c r="M881" s="0" t="n">
        <f aca="false">metadata!$H$12*(denatran!G881 + denatran!F881)</f>
        <v>14.3596832584087</v>
      </c>
      <c r="N881" s="0" t="n">
        <f aca="false">metadata!$H$13*(denatran!G881 + denatran!F881)</f>
        <v>8.18735554500906</v>
      </c>
      <c r="O881" s="0" t="n">
        <f aca="false">metadata!$H$14*(denatran!G881 + denatran!F881)</f>
        <v>15.1026019144489</v>
      </c>
      <c r="P881" s="0" t="n">
        <f aca="false">metadata!$H$15*(denatran!G881 + denatran!F881)</f>
        <v>16.7707307573757</v>
      </c>
      <c r="Q881" s="0" t="n">
        <f aca="false">metadata!$H$16*(denatran!L881 + denatran!O881)</f>
        <v>4.43774544560466</v>
      </c>
      <c r="R881" s="0" t="n">
        <f aca="false">metadata!$H$17*(denatran!L881 + denatran!O881)</f>
        <v>1.07354880989565</v>
      </c>
      <c r="S881" s="0" t="n">
        <f aca="false">metadata!$H$18*(denatran!L881 + denatran!O881)</f>
        <v>2.0094794131496</v>
      </c>
      <c r="T881" s="0" t="n">
        <f aca="false">metadata!$H$19*(denatran!M881 + denatran!N881)</f>
        <v>162.806006975239</v>
      </c>
      <c r="U881" s="0" t="n">
        <f aca="false">metadata!$H$20*(denatran!M881 + denatran!N881)</f>
        <v>23.2580009964627</v>
      </c>
      <c r="V881" s="0" t="n">
        <f aca="false">metadata!$H$21*(denatran!M881 + denatran!N881)</f>
        <v>7.75266699882091</v>
      </c>
      <c r="W881" s="0" t="n">
        <f aca="false">IF(B881&lt;2010, 0, metadata!$H$22*(denatran!M881 + denatran!N881))</f>
        <v>0</v>
      </c>
      <c r="X881" s="0" t="n">
        <f aca="false">IF(B881&lt;2010, 0, metadata!$H$23*(denatran!M881 + denatran!N881))</f>
        <v>0</v>
      </c>
      <c r="Y881" s="0" t="n">
        <f aca="false">IF(B881&lt;2010, 0, metadata!$H$24*(denatran!M881 + denatran!N881))</f>
        <v>0</v>
      </c>
      <c r="Z881" s="0" t="n">
        <f aca="false">IF(B881&lt;2010, 0, metadata!$H$25*(denatran!M881 + denatran!N881))</f>
        <v>0</v>
      </c>
      <c r="AA881" s="0" t="n">
        <f aca="false">IF(B881&lt;2010, 0, metadata!$H$26*(denatran!M881 + denatran!N881))</f>
        <v>0</v>
      </c>
      <c r="AB881" s="0" t="n">
        <f aca="false">IF(B881&lt;2010, 0, metadata!$H$27*(denatran!M881 + denatran!N881))</f>
        <v>0</v>
      </c>
    </row>
    <row r="882" customFormat="false" ht="12.8" hidden="false" customHeight="false" outlineLevel="0" collapsed="false">
      <c r="A882" s="0" t="str">
        <f aca="false">denatran!A882</f>
        <v>RORAIMA</v>
      </c>
      <c r="B882" s="0" t="n">
        <f aca="false">denatran!B882</f>
        <v>2018</v>
      </c>
      <c r="C882" s="0" t="n">
        <f aca="false">metadata!$H$2*denatran!$D882</f>
        <v>19202.2504066294</v>
      </c>
      <c r="D882" s="0" t="n">
        <f aca="false">IF(B882&gt;2006, 0, metadata!$H$3*denatran!D882)</f>
        <v>0</v>
      </c>
      <c r="E882" s="0" t="n">
        <f aca="false">IF(B882&lt;2003, 0, metadata!$H$4*denatran!D882)</f>
        <v>24322.7288829927</v>
      </c>
      <c r="F882" s="0" t="n">
        <f aca="false">IF(B882&lt;2003, 0, metadata!$H$5*denatran!D882)</f>
        <v>28741.4638064355</v>
      </c>
      <c r="G882" s="0" t="n">
        <f aca="false">IF(B882&lt;2003, 0, metadata!$H$6*(denatran!H882 + denatran!I882 + denatran!X882))</f>
        <v>8892.11824203285</v>
      </c>
      <c r="H882" s="0" t="n">
        <f aca="false">IF(B882&gt;2006, 0, metadata!$H$7*(denatran!H882 + denatran!I882 + denatran!X882))</f>
        <v>0</v>
      </c>
      <c r="I882" s="0" t="n">
        <f aca="false">IF(B882&lt;2003, 0, metadata!$H$8*(denatran!H882 + denatran!I882 + denatran!X882))</f>
        <v>7772.34295796317</v>
      </c>
      <c r="J882" s="0" t="n">
        <f aca="false">IF(B882&lt;2003, 0, metadata!$H$9*(denatran!H882 + denatran!I882 + denatran!X882))</f>
        <v>9184.35241753257</v>
      </c>
      <c r="K882" s="0" t="n">
        <f aca="false">metadata!$H$10*(denatran!H882 + denatran!I882 + denatran!X882)</f>
        <v>7561.21736289922</v>
      </c>
      <c r="L882" s="5" t="n">
        <f aca="false">metadata!$H$11*(denatran!G882 + denatran!F882)</f>
        <v>437.898456433044</v>
      </c>
      <c r="M882" s="0" t="n">
        <f aca="false">metadata!$H$12*(denatran!G882 + denatran!F882)</f>
        <v>1448.91474953</v>
      </c>
      <c r="N882" s="0" t="n">
        <f aca="false">metadata!$H$13*(denatran!G882 + denatran!F882)</f>
        <v>826.117122177005</v>
      </c>
      <c r="O882" s="0" t="n">
        <f aca="false">metadata!$H$14*(denatran!G882 + denatran!F882)</f>
        <v>1523.87641679431</v>
      </c>
      <c r="P882" s="0" t="n">
        <f aca="false">metadata!$H$15*(denatran!G882 + denatran!F882)</f>
        <v>1692.19325506564</v>
      </c>
      <c r="Q882" s="0" t="n">
        <f aca="false">metadata!$H$16*(denatran!L882 + denatran!O882)</f>
        <v>1083.35937193451</v>
      </c>
      <c r="R882" s="0" t="n">
        <f aca="false">metadata!$H$17*(denatran!L882 + denatran!O882)</f>
        <v>262.078836806991</v>
      </c>
      <c r="S882" s="0" t="n">
        <f aca="false">metadata!$H$18*(denatran!L882 + denatran!O882)</f>
        <v>490.561791258501</v>
      </c>
      <c r="T882" s="0" t="n">
        <f aca="false">metadata!$H$19*(denatran!M882 + denatran!N882)</f>
        <v>60943.5776003474</v>
      </c>
      <c r="U882" s="0" t="n">
        <f aca="false">metadata!$H$20*(denatran!M882 + denatran!N882)</f>
        <v>8706.22537147819</v>
      </c>
      <c r="V882" s="0" t="n">
        <f aca="false">metadata!$H$21*(denatran!M882 + denatran!N882)</f>
        <v>2902.07512382606</v>
      </c>
      <c r="W882" s="0" t="n">
        <f aca="false">IF(B882&lt;2010, 0, metadata!$H$22*(denatran!M882 + denatran!N882))</f>
        <v>10536.3966372739</v>
      </c>
      <c r="X882" s="0" t="n">
        <f aca="false">IF(B882&lt;2010, 0, metadata!$H$23*(denatran!M882 + denatran!N882))</f>
        <v>1650.27899138025</v>
      </c>
      <c r="Y882" s="0" t="n">
        <f aca="false">IF(B882&lt;2010, 0, metadata!$H$24*(denatran!M882 + denatran!N882))</f>
        <v>507.778151193923</v>
      </c>
      <c r="Z882" s="0" t="n">
        <f aca="false">IF(B882&lt;2010, 0, metadata!$H$25*(denatran!M882 + denatran!N882))</f>
        <v>12450.5545433353</v>
      </c>
      <c r="AA882" s="0" t="n">
        <f aca="false">IF(B882&lt;2010, 0, metadata!$H$26*(denatran!M882 + denatran!N882))</f>
        <v>1950.08685618504</v>
      </c>
      <c r="AB882" s="0" t="n">
        <f aca="false">IF(B882&lt;2010, 0, metadata!$H$27*(denatran!M882 + denatran!N882))</f>
        <v>600.026724980013</v>
      </c>
    </row>
    <row r="883" customFormat="false" ht="12.8" hidden="false" customHeight="false" outlineLevel="0" collapsed="false">
      <c r="A883" s="0" t="str">
        <f aca="false">denatran!A883</f>
        <v>RORAIMA</v>
      </c>
      <c r="B883" s="0" t="n">
        <f aca="false">denatran!B883</f>
        <v>2017</v>
      </c>
      <c r="C883" s="0" t="n">
        <f aca="false">metadata!$H$2*denatran!$D883</f>
        <v>18253.7017415232</v>
      </c>
      <c r="D883" s="0" t="n">
        <f aca="false">IF(B883&gt;2006, 0, metadata!$H$3*denatran!D883)</f>
        <v>0</v>
      </c>
      <c r="E883" s="0" t="n">
        <f aca="false">IF(B883&lt;2003, 0, metadata!$H$4*denatran!D883)</f>
        <v>23121.2399155467</v>
      </c>
      <c r="F883" s="0" t="n">
        <f aca="false">IF(B883&lt;2003, 0, metadata!$H$5*denatran!D883)</f>
        <v>27321.6991148253</v>
      </c>
      <c r="G883" s="0" t="n">
        <f aca="false">IF(B883&lt;2003, 0, metadata!$H$6*(denatran!H883 + denatran!I883 + denatran!X883))</f>
        <v>8339.15989072554</v>
      </c>
      <c r="H883" s="0" t="n">
        <f aca="false">IF(B883&gt;2006, 0, metadata!$H$7*(denatran!H883 + denatran!I883 + denatran!X883))</f>
        <v>0</v>
      </c>
      <c r="I883" s="0" t="n">
        <f aca="false">IF(B883&lt;2003, 0, metadata!$H$8*(denatran!H883 + denatran!I883 + denatran!X883))</f>
        <v>7289.01808183695</v>
      </c>
      <c r="J883" s="0" t="n">
        <f aca="false">IF(B883&lt;2003, 0, metadata!$H$9*(denatran!H883 + denatran!I883 + denatran!X883))</f>
        <v>8613.221419002</v>
      </c>
      <c r="K883" s="0" t="n">
        <f aca="false">metadata!$H$10*(denatran!H883 + denatran!I883 + denatran!X883)</f>
        <v>7091.02137887583</v>
      </c>
      <c r="L883" s="5" t="n">
        <f aca="false">metadata!$H$11*(denatran!G883 + denatran!F883)</f>
        <v>414.707342363222</v>
      </c>
      <c r="M883" s="0" t="n">
        <f aca="false">metadata!$H$12*(denatran!G883 + denatran!F883)</f>
        <v>1372.18018529448</v>
      </c>
      <c r="N883" s="0" t="n">
        <f aca="false">metadata!$H$13*(denatran!G883 + denatran!F883)</f>
        <v>782.365937092913</v>
      </c>
      <c r="O883" s="0" t="n">
        <f aca="false">metadata!$H$14*(denatran!G883 + denatran!F883)</f>
        <v>1443.17188063755</v>
      </c>
      <c r="P883" s="0" t="n">
        <f aca="false">metadata!$H$15*(denatran!G883 + denatran!F883)</f>
        <v>1602.57465461183</v>
      </c>
      <c r="Q883" s="0" t="n">
        <f aca="false">metadata!$H$16*(denatran!L883 + denatran!O883)</f>
        <v>1066.83755144749</v>
      </c>
      <c r="R883" s="0" t="n">
        <f aca="false">metadata!$H$17*(denatran!L883 + denatran!O883)</f>
        <v>258.08199180122</v>
      </c>
      <c r="S883" s="0" t="n">
        <f aca="false">metadata!$H$18*(denatran!L883 + denatran!O883)</f>
        <v>483.080456751291</v>
      </c>
      <c r="T883" s="0" t="n">
        <f aca="false">metadata!$H$19*(denatran!M883 + denatran!N883)</f>
        <v>59437.1167058202</v>
      </c>
      <c r="U883" s="0" t="n">
        <f aca="false">metadata!$H$20*(denatran!M883 + denatran!N883)</f>
        <v>8491.01667226003</v>
      </c>
      <c r="V883" s="0" t="n">
        <f aca="false">metadata!$H$21*(denatran!M883 + denatran!N883)</f>
        <v>2830.33889075334</v>
      </c>
      <c r="W883" s="0" t="n">
        <f aca="false">IF(B883&lt;2010, 0, metadata!$H$22*(denatran!M883 + denatran!N883))</f>
        <v>10275.9480366458</v>
      </c>
      <c r="X883" s="0" t="n">
        <f aca="false">IF(B883&lt;2010, 0, metadata!$H$23*(denatran!M883 + denatran!N883))</f>
        <v>1609.48583706501</v>
      </c>
      <c r="Y883" s="0" t="n">
        <f aca="false">IF(B883&lt;2010, 0, metadata!$H$24*(denatran!M883 + denatran!N883))</f>
        <v>495.226411404617</v>
      </c>
      <c r="Z883" s="0" t="n">
        <f aca="false">IF(B883&lt;2010, 0, metadata!$H$25*(denatran!M883 + denatran!N883))</f>
        <v>12142.7899802224</v>
      </c>
      <c r="AA883" s="0" t="n">
        <f aca="false">IF(B883&lt;2010, 0, metadata!$H$26*(denatran!M883 + denatran!N883))</f>
        <v>1901.88276798663</v>
      </c>
      <c r="AB883" s="0" t="n">
        <f aca="false">IF(B883&lt;2010, 0, metadata!$H$27*(denatran!M883 + denatran!N883))</f>
        <v>585.194697842039</v>
      </c>
    </row>
    <row r="884" customFormat="false" ht="12.8" hidden="false" customHeight="false" outlineLevel="0" collapsed="false">
      <c r="A884" s="0" t="str">
        <f aca="false">denatran!A884</f>
        <v>RORAIMA</v>
      </c>
      <c r="B884" s="0" t="n">
        <f aca="false">denatran!B884</f>
        <v>2016</v>
      </c>
      <c r="C884" s="0" t="n">
        <f aca="false">metadata!$H$2*denatran!$D884</f>
        <v>17377.5573951704</v>
      </c>
      <c r="D884" s="0" t="n">
        <f aca="false">IF(B884&gt;2006, 0, metadata!$H$3*denatran!D884)</f>
        <v>0</v>
      </c>
      <c r="E884" s="0" t="n">
        <f aca="false">IF(B884&lt;2003, 0, metadata!$H$4*denatran!D884)</f>
        <v>22011.4626265603</v>
      </c>
      <c r="F884" s="0" t="n">
        <f aca="false">IF(B884&lt;2003, 0, metadata!$H$5*denatran!D884)</f>
        <v>26010.3074556884</v>
      </c>
      <c r="G884" s="0" t="n">
        <f aca="false">IF(B884&lt;2003, 0, metadata!$H$6*(denatran!H884 + denatran!I884 + denatran!X884))</f>
        <v>7720.34180248311</v>
      </c>
      <c r="H884" s="0" t="n">
        <f aca="false">IF(B884&gt;2006, 0, metadata!$H$7*(denatran!H884 + denatran!I884 + denatran!X884))</f>
        <v>0</v>
      </c>
      <c r="I884" s="0" t="n">
        <f aca="false">IF(B884&lt;2003, 0, metadata!$H$8*(denatran!H884 + denatran!I884 + denatran!X884))</f>
        <v>6748.12711755847</v>
      </c>
      <c r="J884" s="0" t="n">
        <f aca="false">IF(B884&lt;2003, 0, metadata!$H$9*(denatran!H884 + denatran!I884 + denatran!X884))</f>
        <v>7974.06624246636</v>
      </c>
      <c r="K884" s="0" t="n">
        <f aca="false">metadata!$H$10*(denatran!H884 + denatran!I884 + denatran!X884)</f>
        <v>6564.82301466861</v>
      </c>
      <c r="L884" s="5" t="n">
        <f aca="false">metadata!$H$11*(denatran!G884 + denatran!F884)</f>
        <v>391.220800088688</v>
      </c>
      <c r="M884" s="0" t="n">
        <f aca="false">metadata!$H$12*(denatran!G884 + denatran!F884)</f>
        <v>1294.46811068653</v>
      </c>
      <c r="N884" s="0" t="n">
        <f aca="false">metadata!$H$13*(denatran!G884 + denatran!F884)</f>
        <v>738.057412071445</v>
      </c>
      <c r="O884" s="0" t="n">
        <f aca="false">metadata!$H$14*(denatran!G884 + denatran!F884)</f>
        <v>1361.43926121765</v>
      </c>
      <c r="P884" s="0" t="n">
        <f aca="false">metadata!$H$15*(denatran!G884 + denatran!F884)</f>
        <v>1511.81441593568</v>
      </c>
      <c r="Q884" s="0" t="n">
        <f aca="false">metadata!$H$16*(denatran!L884 + denatran!O884)</f>
        <v>983.638383995001</v>
      </c>
      <c r="R884" s="0" t="n">
        <f aca="false">metadata!$H$17*(denatran!L884 + denatran!O884)</f>
        <v>237.955022307872</v>
      </c>
      <c r="S884" s="0" t="n">
        <f aca="false">metadata!$H$18*(denatran!L884 + denatran!O884)</f>
        <v>445.406593697125</v>
      </c>
      <c r="T884" s="0" t="n">
        <f aca="false">metadata!$H$19*(denatran!M884 + denatran!N884)</f>
        <v>57599.3316839657</v>
      </c>
      <c r="U884" s="0" t="n">
        <f aca="false">metadata!$H$20*(denatran!M884 + denatran!N884)</f>
        <v>8228.47595485224</v>
      </c>
      <c r="V884" s="0" t="n">
        <f aca="false">metadata!$H$21*(denatran!M884 + denatran!N884)</f>
        <v>2742.82531828408</v>
      </c>
      <c r="W884" s="0" t="n">
        <f aca="false">IF(B884&lt;2010, 0, metadata!$H$22*(denatran!M884 + denatran!N884))</f>
        <v>9958.21756057693</v>
      </c>
      <c r="X884" s="0" t="n">
        <f aca="false">IF(B884&lt;2010, 0, metadata!$H$23*(denatran!M884 + denatran!N884))</f>
        <v>1559.72082274096</v>
      </c>
      <c r="Y884" s="0" t="n">
        <f aca="false">IF(B884&lt;2010, 0, metadata!$H$24*(denatran!M884 + denatran!N884))</f>
        <v>479.914099304911</v>
      </c>
      <c r="Z884" s="0" t="n">
        <f aca="false">IF(B884&lt;2010, 0, metadata!$H$25*(denatran!M884 + denatran!N884))</f>
        <v>11767.3370850285</v>
      </c>
      <c r="AA884" s="0" t="n">
        <f aca="false">IF(B884&lt;2010, 0, metadata!$H$26*(denatran!M884 + denatran!N884))</f>
        <v>1843.07689283578</v>
      </c>
      <c r="AB884" s="0" t="n">
        <f aca="false">IF(B884&lt;2010, 0, metadata!$H$27*(denatran!M884 + denatran!N884))</f>
        <v>567.100582411008</v>
      </c>
    </row>
    <row r="885" customFormat="false" ht="12.8" hidden="false" customHeight="false" outlineLevel="0" collapsed="false">
      <c r="A885" s="0" t="str">
        <f aca="false">denatran!A885</f>
        <v>RORAIMA</v>
      </c>
      <c r="B885" s="0" t="n">
        <f aca="false">denatran!B885</f>
        <v>2015</v>
      </c>
      <c r="C885" s="0" t="n">
        <f aca="false">metadata!$H$2*denatran!$D885</f>
        <v>16437.0825929469</v>
      </c>
      <c r="D885" s="0" t="n">
        <f aca="false">IF(B885&gt;2006, 0, metadata!$H$3*denatran!D885)</f>
        <v>0</v>
      </c>
      <c r="E885" s="0" t="n">
        <f aca="false">IF(B885&lt;2003, 0, metadata!$H$4*denatran!D885)</f>
        <v>20820.2005009569</v>
      </c>
      <c r="F885" s="0" t="n">
        <f aca="false">IF(B885&lt;2003, 0, metadata!$H$5*denatran!D885)</f>
        <v>24602.6275266921</v>
      </c>
      <c r="G885" s="0" t="n">
        <f aca="false">IF(B885&lt;2003, 0, metadata!$H$6*(denatran!H885 + denatran!I885 + denatran!X885))</f>
        <v>7198.20580806143</v>
      </c>
      <c r="H885" s="0" t="n">
        <f aca="false">IF(B885&gt;2006, 0, metadata!$H$7*(denatran!H885 + denatran!I885 + denatran!X885))</f>
        <v>0</v>
      </c>
      <c r="I885" s="0" t="n">
        <f aca="false">IF(B885&lt;2003, 0, metadata!$H$8*(denatran!H885 + denatran!I885 + denatran!X885))</f>
        <v>6291.7431706875</v>
      </c>
      <c r="J885" s="0" t="n">
        <f aca="false">IF(B885&lt;2003, 0, metadata!$H$9*(denatran!H885 + denatran!I885 + denatran!X885))</f>
        <v>7434.77055924216</v>
      </c>
      <c r="K885" s="0" t="n">
        <f aca="false">metadata!$H$10*(denatran!H885 + denatran!I885 + denatran!X885)</f>
        <v>6120.83614457126</v>
      </c>
      <c r="L885" s="5" t="n">
        <f aca="false">metadata!$H$11*(denatran!G885 + denatran!F885)</f>
        <v>369.211398837711</v>
      </c>
      <c r="M885" s="0" t="n">
        <f aca="false">metadata!$H$12*(denatran!G885 + denatran!F885)</f>
        <v>1221.64358794071</v>
      </c>
      <c r="N885" s="0" t="n">
        <f aca="false">metadata!$H$13*(denatran!G885 + denatran!F885)</f>
        <v>696.535586736861</v>
      </c>
      <c r="O885" s="0" t="n">
        <f aca="false">metadata!$H$14*(denatran!G885 + denatran!F885)</f>
        <v>1284.84705811347</v>
      </c>
      <c r="P885" s="0" t="n">
        <f aca="false">metadata!$H$15*(denatran!G885 + denatran!F885)</f>
        <v>1426.76236837124</v>
      </c>
      <c r="Q885" s="0" t="n">
        <f aca="false">metadata!$H$16*(denatran!L885 + denatran!O885)</f>
        <v>961.805978351441</v>
      </c>
      <c r="R885" s="0" t="n">
        <f aca="false">metadata!$H$17*(denatran!L885 + denatran!O885)</f>
        <v>232.673477121675</v>
      </c>
      <c r="S885" s="0" t="n">
        <f aca="false">metadata!$H$18*(denatran!L885 + denatran!O885)</f>
        <v>435.520544526883</v>
      </c>
      <c r="T885" s="0" t="n">
        <f aca="false">metadata!$H$19*(denatran!M885 + denatran!N885)</f>
        <v>55299.5166863886</v>
      </c>
      <c r="U885" s="0" t="n">
        <f aca="false">metadata!$H$20*(denatran!M885 + denatran!N885)</f>
        <v>7899.93095519836</v>
      </c>
      <c r="V885" s="0" t="n">
        <f aca="false">metadata!$H$21*(denatran!M885 + denatran!N885)</f>
        <v>2633.31031839945</v>
      </c>
      <c r="W885" s="0" t="n">
        <f aca="false">IF(B885&lt;2010, 0, metadata!$H$22*(denatran!M885 + denatran!N885))</f>
        <v>9560.60777196672</v>
      </c>
      <c r="X885" s="0" t="n">
        <f aca="false">IF(B885&lt;2010, 0, metadata!$H$23*(denatran!M885 + denatran!N885))</f>
        <v>1497.44459078996</v>
      </c>
      <c r="Y885" s="0" t="n">
        <f aca="false">IF(B885&lt;2010, 0, metadata!$H$24*(denatran!M885 + denatran!N885))</f>
        <v>460.752181781528</v>
      </c>
      <c r="Z885" s="0" t="n">
        <f aca="false">IF(B885&lt;2010, 0, metadata!$H$25*(denatran!M885 + denatran!N885))</f>
        <v>11297.4931212446</v>
      </c>
      <c r="AA885" s="0" t="n">
        <f aca="false">IF(B885&lt;2010, 0, metadata!$H$26*(denatran!M885 + denatran!N885))</f>
        <v>1769.48687441181</v>
      </c>
      <c r="AB885" s="0" t="n">
        <f aca="false">IF(B885&lt;2010, 0, metadata!$H$27*(denatran!M885 + denatran!N885))</f>
        <v>544.457499819016</v>
      </c>
    </row>
    <row r="886" customFormat="false" ht="12.8" hidden="false" customHeight="false" outlineLevel="0" collapsed="false">
      <c r="A886" s="0" t="str">
        <f aca="false">denatran!A886</f>
        <v>RORAIMA</v>
      </c>
      <c r="B886" s="0" t="n">
        <f aca="false">denatran!B886</f>
        <v>2014</v>
      </c>
      <c r="C886" s="0" t="n">
        <f aca="false">metadata!$H$2*denatran!$D886</f>
        <v>15223.398688665</v>
      </c>
      <c r="D886" s="0" t="n">
        <f aca="false">IF(B886&gt;2006, 0, metadata!$H$3*denatran!D886)</f>
        <v>0</v>
      </c>
      <c r="E886" s="0" t="n">
        <f aca="false">IF(B886&lt;2003, 0, metadata!$H$4*denatran!D886)</f>
        <v>19282.8752433242</v>
      </c>
      <c r="F886" s="0" t="n">
        <f aca="false">IF(B886&lt;2003, 0, metadata!$H$5*denatran!D886)</f>
        <v>22786.0148240826</v>
      </c>
      <c r="G886" s="0" t="n">
        <f aca="false">IF(B886&lt;2003, 0, metadata!$H$6*(denatran!H886 + denatran!I886 + denatran!X886))</f>
        <v>6658.68284308889</v>
      </c>
      <c r="H886" s="0" t="n">
        <f aca="false">IF(B886&gt;2006, 0, metadata!$H$7*(denatran!H886 + denatran!I886 + denatran!X886))</f>
        <v>0</v>
      </c>
      <c r="I886" s="0" t="n">
        <f aca="false">IF(B886&lt;2003, 0, metadata!$H$8*(denatran!H886 + denatran!I886 + denatran!X886))</f>
        <v>5820.16177654433</v>
      </c>
      <c r="J886" s="0" t="n">
        <f aca="false">IF(B886&lt;2003, 0, metadata!$H$9*(denatran!H886 + denatran!I886 + denatran!X886))</f>
        <v>6877.51649302462</v>
      </c>
      <c r="K886" s="0" t="n">
        <f aca="false">metadata!$H$10*(denatran!H886 + denatran!I886 + denatran!X886)</f>
        <v>5662.06464610537</v>
      </c>
      <c r="L886" s="5" t="n">
        <f aca="false">metadata!$H$11*(denatran!G886 + denatran!F886)</f>
        <v>344.764714897866</v>
      </c>
      <c r="M886" s="0" t="n">
        <f aca="false">metadata!$H$12*(denatran!G886 + denatran!F886)</f>
        <v>1140.75460462237</v>
      </c>
      <c r="N886" s="0" t="n">
        <f aca="false">metadata!$H$13*(denatran!G886 + denatran!F886)</f>
        <v>650.415706918917</v>
      </c>
      <c r="O886" s="0" t="n">
        <f aca="false">metadata!$H$14*(denatran!G886 + denatran!F886)</f>
        <v>1199.77316808835</v>
      </c>
      <c r="P886" s="0" t="n">
        <f aca="false">metadata!$H$15*(denatran!G886 + denatran!F886)</f>
        <v>1332.29180547249</v>
      </c>
      <c r="Q886" s="0" t="n">
        <f aca="false">metadata!$H$16*(denatran!L886 + denatran!O886)</f>
        <v>890.998176264218</v>
      </c>
      <c r="R886" s="0" t="n">
        <f aca="false">metadata!$H$17*(denatran!L886 + denatran!O886)</f>
        <v>215.544141382656</v>
      </c>
      <c r="S886" s="0" t="n">
        <f aca="false">metadata!$H$18*(denatran!L886 + denatran!O886)</f>
        <v>403.457682353125</v>
      </c>
      <c r="T886" s="0" t="n">
        <f aca="false">metadata!$H$19*(denatran!M886 + denatran!N886)</f>
        <v>52452.5609280873</v>
      </c>
      <c r="U886" s="0" t="n">
        <f aca="false">metadata!$H$20*(denatran!M886 + denatran!N886)</f>
        <v>7493.22298972676</v>
      </c>
      <c r="V886" s="0" t="n">
        <f aca="false">metadata!$H$21*(denatran!M886 + denatran!N886)</f>
        <v>2497.74099657558</v>
      </c>
      <c r="W886" s="0" t="n">
        <f aca="false">IF(B886&lt;2010, 0, metadata!$H$22*(denatran!M886 + denatran!N886))</f>
        <v>9068.40406061024</v>
      </c>
      <c r="X886" s="0" t="n">
        <f aca="false">IF(B886&lt;2010, 0, metadata!$H$23*(denatran!M886 + denatran!N886))</f>
        <v>1420.35244322811</v>
      </c>
      <c r="Y886" s="0" t="n">
        <f aca="false">IF(B886&lt;2010, 0, metadata!$H$24*(denatran!M886 + denatran!N886))</f>
        <v>437.031520993264</v>
      </c>
      <c r="Z886" s="0" t="n">
        <f aca="false">IF(B886&lt;2010, 0, metadata!$H$25*(denatran!M886 + denatran!N886))</f>
        <v>10715.8702604464</v>
      </c>
      <c r="AA886" s="0" t="n">
        <f aca="false">IF(B886&lt;2010, 0, metadata!$H$26*(denatran!M886 + denatran!N886))</f>
        <v>1678.38931790124</v>
      </c>
      <c r="AB886" s="0" t="n">
        <f aca="false">IF(B886&lt;2010, 0, metadata!$H$27*(denatran!M886 + denatran!N886))</f>
        <v>516.42748243115</v>
      </c>
    </row>
    <row r="887" customFormat="false" ht="12.8" hidden="false" customHeight="false" outlineLevel="0" collapsed="false">
      <c r="A887" s="0" t="str">
        <f aca="false">denatran!A887</f>
        <v>RORAIMA</v>
      </c>
      <c r="B887" s="0" t="n">
        <f aca="false">denatran!B887</f>
        <v>2013</v>
      </c>
      <c r="C887" s="0" t="n">
        <f aca="false">metadata!$H$2*denatran!$D887</f>
        <v>13987.055878874</v>
      </c>
      <c r="D887" s="0" t="n">
        <f aca="false">IF(B887&gt;2006, 0, metadata!$H$3*denatran!D887)</f>
        <v>0</v>
      </c>
      <c r="E887" s="0" t="n">
        <f aca="false">IF(B887&lt;2003, 0, metadata!$H$4*denatran!D887)</f>
        <v>17716.8488489073</v>
      </c>
      <c r="F887" s="0" t="n">
        <f aca="false">IF(B887&lt;2003, 0, metadata!$H$5*denatran!D887)</f>
        <v>20935.4868199438</v>
      </c>
      <c r="G887" s="0" t="n">
        <f aca="false">IF(B887&lt;2003, 0, metadata!$H$6*(denatran!H887 + denatran!I887 + denatran!X887))</f>
        <v>6054.61733591992</v>
      </c>
      <c r="H887" s="0" t="n">
        <f aca="false">IF(B887&gt;2006, 0, metadata!$H$7*(denatran!H887 + denatran!I887 + denatran!X887))</f>
        <v>0</v>
      </c>
      <c r="I887" s="0" t="n">
        <f aca="false">IF(B887&lt;2003, 0, metadata!$H$8*(denatran!H887 + denatran!I887 + denatran!X887))</f>
        <v>5292.16561601196</v>
      </c>
      <c r="J887" s="0" t="n">
        <f aca="false">IF(B887&lt;2003, 0, metadata!$H$9*(denatran!H887 + denatran!I887 + denatran!X887))</f>
        <v>6253.59873236212</v>
      </c>
      <c r="K887" s="0" t="n">
        <f aca="false">metadata!$H$10*(denatran!H887 + denatran!I887 + denatran!X887)</f>
        <v>5148.41081505933</v>
      </c>
      <c r="L887" s="5" t="n">
        <f aca="false">metadata!$H$11*(denatran!G887 + denatran!F887)</f>
        <v>320.687316213911</v>
      </c>
      <c r="M887" s="0" t="n">
        <f aca="false">metadata!$H$12*(denatran!G887 + denatran!F887)</f>
        <v>1061.08750926957</v>
      </c>
      <c r="N887" s="0" t="n">
        <f aca="false">metadata!$H$13*(denatran!G887 + denatran!F887)</f>
        <v>604.992502022694</v>
      </c>
      <c r="O887" s="0" t="n">
        <f aca="false">metadata!$H$14*(denatran!G887 + denatran!F887)</f>
        <v>1115.98438214217</v>
      </c>
      <c r="P887" s="0" t="n">
        <f aca="false">metadata!$H$15*(denatran!G887 + denatran!F887)</f>
        <v>1239.24829035166</v>
      </c>
      <c r="Q887" s="0" t="n">
        <f aca="false">metadata!$H$16*(denatran!L887 + denatran!O887)</f>
        <v>819.010244142209</v>
      </c>
      <c r="R887" s="0" t="n">
        <f aca="false">metadata!$H$17*(denatran!L887 + denatran!O887)</f>
        <v>198.129316714653</v>
      </c>
      <c r="S887" s="0" t="n">
        <f aca="false">metadata!$H$18*(denatran!L887 + denatran!O887)</f>
        <v>370.860439143137</v>
      </c>
      <c r="T887" s="0" t="n">
        <f aca="false">metadata!$H$19*(denatran!M887 + denatran!N887)</f>
        <v>48998.2789253823</v>
      </c>
      <c r="U887" s="0" t="n">
        <f aca="false">metadata!$H$20*(denatran!M887 + denatran!N887)</f>
        <v>6999.75413219746</v>
      </c>
      <c r="V887" s="0" t="n">
        <f aca="false">metadata!$H$21*(denatran!M887 + denatran!N887)</f>
        <v>2333.25137739915</v>
      </c>
      <c r="W887" s="0" t="n">
        <f aca="false">IF(B887&lt;2010, 0, metadata!$H$22*(denatran!M887 + denatran!N887))</f>
        <v>8471.20109500537</v>
      </c>
      <c r="X887" s="0" t="n">
        <f aca="false">IF(B887&lt;2010, 0, metadata!$H$23*(denatran!M887 + denatran!N887))</f>
        <v>1326.81462933819</v>
      </c>
      <c r="Y887" s="0" t="n">
        <f aca="false">IF(B887&lt;2010, 0, metadata!$H$24*(denatran!M887 + denatran!N887))</f>
        <v>408.250655180981</v>
      </c>
      <c r="Z887" s="0" t="n">
        <f aca="false">IF(B887&lt;2010, 0, metadata!$H$25*(denatran!M887 + denatran!N887))</f>
        <v>10010.1728239622</v>
      </c>
      <c r="AA887" s="0" t="n">
        <f aca="false">IF(B887&lt;2010, 0, metadata!$H$26*(denatran!M887 + denatran!N887))</f>
        <v>1567.85839411456</v>
      </c>
      <c r="AB887" s="0" t="n">
        <f aca="false">IF(B887&lt;2010, 0, metadata!$H$27*(denatran!M887 + denatran!N887))</f>
        <v>482.417967419864</v>
      </c>
    </row>
    <row r="888" customFormat="false" ht="12.8" hidden="false" customHeight="false" outlineLevel="0" collapsed="false">
      <c r="A888" s="0" t="str">
        <f aca="false">denatran!A888</f>
        <v>RORAIMA</v>
      </c>
      <c r="B888" s="0" t="n">
        <f aca="false">denatran!B888</f>
        <v>2012</v>
      </c>
      <c r="C888" s="0" t="n">
        <f aca="false">metadata!$H$2*denatran!$D888</f>
        <v>12845.5158461557</v>
      </c>
      <c r="D888" s="0" t="n">
        <f aca="false">IF(B888&gt;2006, 0, metadata!$H$3*denatran!D888)</f>
        <v>0</v>
      </c>
      <c r="E888" s="0" t="n">
        <f aca="false">IF(B888&lt;2003, 0, metadata!$H$4*denatran!D888)</f>
        <v>16270.9053716103</v>
      </c>
      <c r="F888" s="0" t="n">
        <f aca="false">IF(B888&lt;2003, 0, metadata!$H$5*denatran!D888)</f>
        <v>19226.8573187555</v>
      </c>
      <c r="G888" s="0" t="n">
        <f aca="false">IF(B888&lt;2003, 0, metadata!$H$6*(denatran!H888 + denatran!I888 + denatran!X888))</f>
        <v>5503.23961829905</v>
      </c>
      <c r="H888" s="0" t="n">
        <f aca="false">IF(B888&gt;2006, 0, metadata!$H$7*(denatran!H888 + denatran!I888 + denatran!X888))</f>
        <v>0</v>
      </c>
      <c r="I888" s="0" t="n">
        <f aca="false">IF(B888&lt;2003, 0, metadata!$H$8*(denatran!H888 + denatran!I888 + denatran!X888))</f>
        <v>4810.22232600138</v>
      </c>
      <c r="J888" s="0" t="n">
        <f aca="false">IF(B888&lt;2003, 0, metadata!$H$9*(denatran!H888 + denatran!I888 + denatran!X888))</f>
        <v>5684.10031410367</v>
      </c>
      <c r="K888" s="0" t="n">
        <f aca="false">metadata!$H$10*(denatran!H888 + denatran!I888 + denatran!X888)</f>
        <v>4679.55888816035</v>
      </c>
      <c r="L888" s="5" t="n">
        <f aca="false">metadata!$H$11*(denatran!G888 + denatran!F888)</f>
        <v>300.302770088844</v>
      </c>
      <c r="M888" s="0" t="n">
        <f aca="false">metadata!$H$12*(denatran!G888 + denatran!F888)</f>
        <v>993.639293572102</v>
      </c>
      <c r="N888" s="0" t="n">
        <f aca="false">metadata!$H$13*(denatran!G888 + denatran!F888)</f>
        <v>566.536046343684</v>
      </c>
      <c r="O888" s="0" t="n">
        <f aca="false">metadata!$H$14*(denatran!G888 + denatran!F888)</f>
        <v>1045.04663698527</v>
      </c>
      <c r="P888" s="0" t="n">
        <f aca="false">metadata!$H$15*(denatran!G888 + denatran!F888)</f>
        <v>1160.4752530101</v>
      </c>
      <c r="Q888" s="0" t="n">
        <f aca="false">metadata!$H$16*(denatran!L888 + denatran!O888)</f>
        <v>744.662051950625</v>
      </c>
      <c r="R888" s="0" t="n">
        <f aca="false">metadata!$H$17*(denatran!L888 + denatran!O888)</f>
        <v>180.143514188683</v>
      </c>
      <c r="S888" s="0" t="n">
        <f aca="false">metadata!$H$18*(denatran!L888 + denatran!O888)</f>
        <v>337.194433860691</v>
      </c>
      <c r="T888" s="0" t="n">
        <f aca="false">metadata!$H$19*(denatran!M888 + denatran!N888)</f>
        <v>45368.9118792455</v>
      </c>
      <c r="U888" s="0" t="n">
        <f aca="false">metadata!$H$20*(denatran!M888 + denatran!N888)</f>
        <v>6481.2731256065</v>
      </c>
      <c r="V888" s="0" t="n">
        <f aca="false">metadata!$H$21*(denatran!M888 + denatran!N888)</f>
        <v>2160.42437520216</v>
      </c>
      <c r="W888" s="0" t="n">
        <f aca="false">IF(B888&lt;2010, 0, metadata!$H$22*(denatran!M888 + denatran!N888))</f>
        <v>7843.7280741217</v>
      </c>
      <c r="X888" s="0" t="n">
        <f aca="false">IF(B888&lt;2010, 0, metadata!$H$23*(denatran!M888 + denatran!N888))</f>
        <v>1228.53572245279</v>
      </c>
      <c r="Y888" s="0" t="n">
        <f aca="false">IF(B888&lt;2010, 0, metadata!$H$24*(denatran!M888 + denatran!N888))</f>
        <v>378.010991523937</v>
      </c>
      <c r="Z888" s="0" t="n">
        <f aca="false">IF(B888&lt;2010, 0, metadata!$H$25*(denatran!M888 + denatran!N888))</f>
        <v>9268.70614043342</v>
      </c>
      <c r="AA888" s="0" t="n">
        <f aca="false">IF(B888&lt;2010, 0, metadata!$H$26*(denatran!M888 + denatran!N888))</f>
        <v>1451.72505814017</v>
      </c>
      <c r="AB888" s="0" t="n">
        <f aca="false">IF(B888&lt;2010, 0, metadata!$H$27*(denatran!M888 + denatran!N888))</f>
        <v>446.684633273898</v>
      </c>
    </row>
    <row r="889" customFormat="false" ht="12.8" hidden="false" customHeight="false" outlineLevel="0" collapsed="false">
      <c r="A889" s="0" t="str">
        <f aca="false">denatran!A889</f>
        <v>RORAIMA</v>
      </c>
      <c r="B889" s="0" t="n">
        <f aca="false">denatran!B889</f>
        <v>2011</v>
      </c>
      <c r="C889" s="0" t="n">
        <f aca="false">metadata!$H$2*denatran!$D889</f>
        <v>11780.0263928473</v>
      </c>
      <c r="D889" s="0" t="n">
        <f aca="false">IF(B889&gt;2006, 0, metadata!$H$3*denatran!D889)</f>
        <v>0</v>
      </c>
      <c r="E889" s="0" t="n">
        <f aca="false">IF(B889&lt;2003, 0, metadata!$H$4*denatran!D889)</f>
        <v>14921.2921465083</v>
      </c>
      <c r="F889" s="0" t="n">
        <f aca="false">IF(B889&lt;2003, 0, metadata!$H$5*denatran!D889)</f>
        <v>17632.0584847694</v>
      </c>
      <c r="G889" s="0" t="n">
        <f aca="false">IF(B889&lt;2003, 0, metadata!$H$6*(denatran!H889 + denatran!I889 + denatran!X889))</f>
        <v>4974.25421123613</v>
      </c>
      <c r="H889" s="0" t="n">
        <f aca="false">IF(B889&gt;2006, 0, metadata!$H$7*(denatran!H889 + denatran!I889 + denatran!X889))</f>
        <v>0</v>
      </c>
      <c r="I889" s="0" t="n">
        <f aca="false">IF(B889&lt;2003, 0, metadata!$H$8*(denatran!H889 + denatran!I889 + denatran!X889))</f>
        <v>4347.85150596257</v>
      </c>
      <c r="J889" s="0" t="n">
        <f aca="false">IF(B889&lt;2003, 0, metadata!$H$9*(denatran!H889 + denatran!I889 + denatran!X889))</f>
        <v>5137.73011636695</v>
      </c>
      <c r="K889" s="0" t="n">
        <f aca="false">metadata!$H$10*(denatran!H889 + denatran!I889 + denatran!X889)</f>
        <v>4229.74777052388</v>
      </c>
      <c r="L889" s="5" t="n">
        <f aca="false">metadata!$H$11*(denatran!G889 + denatran!F889)</f>
        <v>280.730651526733</v>
      </c>
      <c r="M889" s="0" t="n">
        <f aca="false">metadata!$H$12*(denatran!G889 + denatran!F889)</f>
        <v>928.87923139881</v>
      </c>
      <c r="N889" s="0" t="n">
        <f aca="false">metadata!$H$13*(denatran!G889 + denatran!F889)</f>
        <v>529.61227549246</v>
      </c>
      <c r="O889" s="0" t="n">
        <f aca="false">metadata!$H$14*(denatran!G889 + denatran!F889)</f>
        <v>976.93612080202</v>
      </c>
      <c r="P889" s="0" t="n">
        <f aca="false">metadata!$H$15*(denatran!G889 + denatran!F889)</f>
        <v>1084.84172077998</v>
      </c>
      <c r="Q889" s="0" t="n">
        <f aca="false">metadata!$H$16*(denatran!L889 + denatran!O889)</f>
        <v>692.736330419995</v>
      </c>
      <c r="R889" s="0" t="n">
        <f aca="false">metadata!$H$17*(denatran!L889 + denatran!O889)</f>
        <v>167.582001313403</v>
      </c>
      <c r="S889" s="0" t="n">
        <f aca="false">metadata!$H$18*(denatran!L889 + denatran!O889)</f>
        <v>313.681668266601</v>
      </c>
      <c r="T889" s="0" t="n">
        <f aca="false">metadata!$H$19*(denatran!M889 + denatran!N889)</f>
        <v>41558.9883820697</v>
      </c>
      <c r="U889" s="0" t="n">
        <f aca="false">metadata!$H$20*(denatran!M889 + denatran!N889)</f>
        <v>5936.99834029567</v>
      </c>
      <c r="V889" s="0" t="n">
        <f aca="false">metadata!$H$21*(denatran!M889 + denatran!N889)</f>
        <v>1978.99944676522</v>
      </c>
      <c r="W889" s="0" t="n">
        <f aca="false">IF(B889&lt;2010, 0, metadata!$H$22*(denatran!M889 + denatran!N889))</f>
        <v>7185.03905873176</v>
      </c>
      <c r="X889" s="0" t="n">
        <f aca="false">IF(B889&lt;2010, 0, metadata!$H$23*(denatran!M889 + denatran!N889))</f>
        <v>1125.36756341582</v>
      </c>
      <c r="Y889" s="0" t="n">
        <f aca="false">IF(B889&lt;2010, 0, metadata!$H$24*(denatran!M889 + denatran!N889))</f>
        <v>346.266942589482</v>
      </c>
      <c r="Z889" s="0" t="n">
        <f aca="false">IF(B889&lt;2010, 0, metadata!$H$25*(denatran!M889 + denatran!N889))</f>
        <v>8490.35242088987</v>
      </c>
      <c r="AA889" s="0" t="n">
        <f aca="false">IF(B889&lt;2010, 0, metadata!$H$26*(denatran!M889 + denatran!N889))</f>
        <v>1329.8142345972</v>
      </c>
      <c r="AB889" s="0" t="n">
        <f aca="false">IF(B889&lt;2010, 0, metadata!$H$27*(denatran!M889 + denatran!N889))</f>
        <v>409.173610645293</v>
      </c>
    </row>
    <row r="890" customFormat="false" ht="12.8" hidden="false" customHeight="false" outlineLevel="0" collapsed="false">
      <c r="A890" s="0" t="str">
        <f aca="false">denatran!A890</f>
        <v>RORAIMA</v>
      </c>
      <c r="B890" s="0" t="n">
        <f aca="false">denatran!B890</f>
        <v>2010</v>
      </c>
      <c r="C890" s="0" t="n">
        <f aca="false">metadata!$H$2*denatran!$D890</f>
        <v>10735.11226753</v>
      </c>
      <c r="D890" s="0" t="n">
        <f aca="false">IF(B890&gt;2006, 0, metadata!$H$3*denatran!D890)</f>
        <v>0</v>
      </c>
      <c r="E890" s="0" t="n">
        <f aca="false">IF(B890&lt;2003, 0, metadata!$H$4*denatran!D890)</f>
        <v>13597.7408731987</v>
      </c>
      <c r="F890" s="0" t="n">
        <f aca="false">IF(B890&lt;2003, 0, metadata!$H$5*denatran!D890)</f>
        <v>16068.0563038962</v>
      </c>
      <c r="G890" s="0" t="n">
        <f aca="false">IF(B890&lt;2003, 0, metadata!$H$6*(denatran!H890 + denatran!I890 + denatran!X890))</f>
        <v>4428.40871151781</v>
      </c>
      <c r="H890" s="0" t="n">
        <f aca="false">IF(B890&gt;2006, 0, metadata!$H$7*(denatran!H890 + denatran!I890 + denatran!X890))</f>
        <v>0</v>
      </c>
      <c r="I890" s="0" t="n">
        <f aca="false">IF(B890&lt;2003, 0, metadata!$H$8*(denatran!H890 + denatran!I890 + denatran!X890))</f>
        <v>3870.74376735679</v>
      </c>
      <c r="J890" s="0" t="n">
        <f aca="false">IF(B890&lt;2003, 0, metadata!$H$9*(denatran!H890 + denatran!I890 + denatran!X890))</f>
        <v>4573.94572906092</v>
      </c>
      <c r="K890" s="0" t="n">
        <f aca="false">metadata!$H$10*(denatran!H890 + denatran!I890 + denatran!X890)</f>
        <v>3765.60004356034</v>
      </c>
      <c r="L890" s="5" t="n">
        <f aca="false">metadata!$H$11*(denatran!G890 + denatran!F890)</f>
        <v>258.351965019866</v>
      </c>
      <c r="M890" s="0" t="n">
        <f aca="false">metadata!$H$12*(denatran!G890 + denatran!F890)</f>
        <v>854.832820687461</v>
      </c>
      <c r="N890" s="0" t="n">
        <f aca="false">metadata!$H$13*(denatran!G890 + denatran!F890)</f>
        <v>487.393775236155</v>
      </c>
      <c r="O890" s="0" t="n">
        <f aca="false">metadata!$H$14*(denatran!G890 + denatran!F890)</f>
        <v>899.058813618907</v>
      </c>
      <c r="P890" s="0" t="n">
        <f aca="false">metadata!$H$15*(denatran!G890 + denatran!F890)</f>
        <v>998.36262543761</v>
      </c>
      <c r="Q890" s="0" t="n">
        <f aca="false">metadata!$H$16*(denatran!L890 + denatran!O890)</f>
        <v>639.630478854578</v>
      </c>
      <c r="R890" s="0" t="n">
        <f aca="false">metadata!$H$17*(denatran!L890 + denatran!O890)</f>
        <v>154.734999509138</v>
      </c>
      <c r="S890" s="0" t="n">
        <f aca="false">metadata!$H$18*(denatran!L890 + denatran!O890)</f>
        <v>289.634521636283</v>
      </c>
      <c r="T890" s="0" t="n">
        <f aca="false">metadata!$H$19*(denatran!M890 + denatran!N890)</f>
        <v>37327.7664991364</v>
      </c>
      <c r="U890" s="0" t="n">
        <f aca="false">metadata!$H$20*(denatran!M890 + denatran!N890)</f>
        <v>5332.5380713052</v>
      </c>
      <c r="V890" s="0" t="n">
        <f aca="false">metadata!$H$21*(denatran!M890 + denatran!N890)</f>
        <v>1777.51269043507</v>
      </c>
      <c r="W890" s="0" t="n">
        <f aca="false">IF(B890&lt;2010, 0, metadata!$H$22*(denatran!M890 + denatran!N890))</f>
        <v>6453.51272282718</v>
      </c>
      <c r="X890" s="0" t="n">
        <f aca="false">IF(B890&lt;2010, 0, metadata!$H$23*(denatran!M890 + denatran!N890))</f>
        <v>1010.79114935847</v>
      </c>
      <c r="Y890" s="0" t="n">
        <f aca="false">IF(B890&lt;2010, 0, metadata!$H$24*(denatran!M890 + denatran!N890))</f>
        <v>311.012661341068</v>
      </c>
      <c r="Z890" s="0" t="n">
        <f aca="false">IF(B890&lt;2010, 0, metadata!$H$25*(denatran!M890 + denatran!N890))</f>
        <v>7625.92895064523</v>
      </c>
      <c r="AA890" s="0" t="n">
        <f aca="false">IF(B890&lt;2010, 0, metadata!$H$26*(denatran!M890 + denatran!N890))</f>
        <v>1194.42260672756</v>
      </c>
      <c r="AB890" s="0" t="n">
        <f aca="false">IF(B890&lt;2010, 0, metadata!$H$27*(denatran!M890 + denatran!N890))</f>
        <v>367.514648223865</v>
      </c>
    </row>
    <row r="891" customFormat="false" ht="12.8" hidden="false" customHeight="false" outlineLevel="0" collapsed="false">
      <c r="A891" s="0" t="str">
        <f aca="false">denatran!A891</f>
        <v>RORAIMA</v>
      </c>
      <c r="B891" s="0" t="n">
        <f aca="false">denatran!B891</f>
        <v>2009</v>
      </c>
      <c r="C891" s="0" t="n">
        <f aca="false">metadata!$H$2*denatran!$D891</f>
        <v>9298.22512162373</v>
      </c>
      <c r="D891" s="0" t="n">
        <f aca="false">IF(B891&gt;2006, 0, metadata!$H$3*denatran!D891)</f>
        <v>0</v>
      </c>
      <c r="E891" s="0" t="n">
        <f aca="false">IF(B891&lt;2003, 0, metadata!$H$4*denatran!D891)</f>
        <v>11777.6929233361</v>
      </c>
      <c r="F891" s="0" t="n">
        <f aca="false">IF(B891&lt;2003, 0, metadata!$H$5*denatran!D891)</f>
        <v>13917.3583896695</v>
      </c>
      <c r="G891" s="0" t="n">
        <f aca="false">IF(B891&lt;2003, 0, metadata!$H$6*(denatran!H891 + denatran!I891 + denatran!X891))</f>
        <v>3874.39660441954</v>
      </c>
      <c r="H891" s="0" t="n">
        <f aca="false">IF(B891&gt;2006, 0, metadata!$H$7*(denatran!H891 + denatran!I891 + denatran!X891))</f>
        <v>0</v>
      </c>
      <c r="I891" s="0" t="n">
        <f aca="false">IF(B891&lt;2003, 0, metadata!$H$8*(denatran!H891 + denatran!I891 + denatran!X891))</f>
        <v>3386.49783382012</v>
      </c>
      <c r="J891" s="0" t="n">
        <f aca="false">IF(B891&lt;2003, 0, metadata!$H$9*(denatran!H891 + denatran!I891 + denatran!X891))</f>
        <v>4001.72634368227</v>
      </c>
      <c r="K891" s="0" t="n">
        <f aca="false">metadata!$H$10*(denatran!H891 + denatran!I891 + denatran!X891)</f>
        <v>3294.50802145401</v>
      </c>
      <c r="L891" s="5" t="n">
        <f aca="false">metadata!$H$11*(denatran!G891 + denatran!F891)</f>
        <v>239.222988764822</v>
      </c>
      <c r="M891" s="0" t="n">
        <f aca="false">metadata!$H$12*(denatran!G891 + denatran!F891)</f>
        <v>791.539024072809</v>
      </c>
      <c r="N891" s="0" t="n">
        <f aca="false">metadata!$H$13*(denatran!G891 + denatran!F891)</f>
        <v>451.306014290997</v>
      </c>
      <c r="O891" s="0" t="n">
        <f aca="false">metadata!$H$14*(denatran!G891 + denatran!F891)</f>
        <v>832.490422330371</v>
      </c>
      <c r="P891" s="0" t="n">
        <f aca="false">metadata!$H$15*(denatran!G891 + denatran!F891)</f>
        <v>924.441550541001</v>
      </c>
      <c r="Q891" s="0" t="n">
        <f aca="false">metadata!$H$16*(denatran!L891 + denatran!O891)</f>
        <v>572.363066871716</v>
      </c>
      <c r="R891" s="0" t="n">
        <f aca="false">metadata!$H$17*(denatran!L891 + denatran!O891)</f>
        <v>138.46213055707</v>
      </c>
      <c r="S891" s="0" t="n">
        <f aca="false">metadata!$H$18*(denatran!L891 + denatran!O891)</f>
        <v>259.174802571212</v>
      </c>
      <c r="T891" s="0" t="n">
        <f aca="false">metadata!$H$19*(denatran!M891 + denatran!N891)</f>
        <v>32938.4817297717</v>
      </c>
      <c r="U891" s="0" t="n">
        <f aca="false">metadata!$H$20*(denatran!M891 + denatran!N891)</f>
        <v>4705.49738996738</v>
      </c>
      <c r="V891" s="0" t="n">
        <f aca="false">metadata!$H$21*(denatran!M891 + denatran!N891)</f>
        <v>1568.49912998913</v>
      </c>
      <c r="W891" s="0" t="n">
        <f aca="false">IF(B891&lt;2010, 0, metadata!$H$22*(denatran!M891 + denatran!N891))</f>
        <v>0</v>
      </c>
      <c r="X891" s="0" t="n">
        <f aca="false">IF(B891&lt;2010, 0, metadata!$H$23*(denatran!M891 + denatran!N891))</f>
        <v>0</v>
      </c>
      <c r="Y891" s="0" t="n">
        <f aca="false">IF(B891&lt;2010, 0, metadata!$H$24*(denatran!M891 + denatran!N891))</f>
        <v>0</v>
      </c>
      <c r="Z891" s="0" t="n">
        <f aca="false">IF(B891&lt;2010, 0, metadata!$H$25*(denatran!M891 + denatran!N891))</f>
        <v>0</v>
      </c>
      <c r="AA891" s="0" t="n">
        <f aca="false">IF(B891&lt;2010, 0, metadata!$H$26*(denatran!M891 + denatran!N891))</f>
        <v>0</v>
      </c>
      <c r="AB891" s="0" t="n">
        <f aca="false">IF(B891&lt;2010, 0, metadata!$H$27*(denatran!M891 + denatran!N891))</f>
        <v>0</v>
      </c>
    </row>
    <row r="892" customFormat="false" ht="12.8" hidden="false" customHeight="false" outlineLevel="0" collapsed="false">
      <c r="A892" s="0" t="str">
        <f aca="false">denatran!A892</f>
        <v>RORAIMA</v>
      </c>
      <c r="B892" s="0" t="n">
        <f aca="false">denatran!B892</f>
        <v>2008</v>
      </c>
      <c r="C892" s="0" t="n">
        <f aca="false">metadata!$H$2*denatran!$D892</f>
        <v>8119.44114076973</v>
      </c>
      <c r="D892" s="0" t="n">
        <f aca="false">IF(B892&gt;2006, 0, metadata!$H$3*denatran!D892)</f>
        <v>0</v>
      </c>
      <c r="E892" s="0" t="n">
        <f aca="false">IF(B892&lt;2003, 0, metadata!$H$4*denatran!D892)</f>
        <v>10284.5740143134</v>
      </c>
      <c r="F892" s="0" t="n">
        <f aca="false">IF(B892&lt;2003, 0, metadata!$H$5*denatran!D892)</f>
        <v>12152.9830480364</v>
      </c>
      <c r="G892" s="0" t="n">
        <f aca="false">IF(B892&lt;2003, 0, metadata!$H$6*(denatran!H892 + denatran!I892 + denatran!X892))</f>
        <v>3514.80244075376</v>
      </c>
      <c r="H892" s="0" t="n">
        <f aca="false">IF(B892&gt;2006, 0, metadata!$H$7*(denatran!H892 + denatran!I892 + denatran!X892))</f>
        <v>0</v>
      </c>
      <c r="I892" s="0" t="n">
        <f aca="false">IF(B892&lt;2003, 0, metadata!$H$8*(denatran!H892 + denatran!I892 + denatran!X892))</f>
        <v>3072.18699250888</v>
      </c>
      <c r="J892" s="0" t="n">
        <f aca="false">IF(B892&lt;2003, 0, metadata!$H$9*(denatran!H892 + denatran!I892 + denatran!X892))</f>
        <v>3630.31433177459</v>
      </c>
      <c r="K892" s="0" t="n">
        <f aca="false">metadata!$H$10*(denatran!H892 + denatran!I892 + denatran!X892)</f>
        <v>2988.73502565033</v>
      </c>
      <c r="L892" s="5" t="n">
        <f aca="false">metadata!$H$11*(denatran!G892 + denatran!F892)</f>
        <v>223.860722119844</v>
      </c>
      <c r="M892" s="0" t="n">
        <f aca="false">metadata!$H$12*(denatran!G892 + denatran!F892)</f>
        <v>740.708484706602</v>
      </c>
      <c r="N892" s="0" t="n">
        <f aca="false">metadata!$H$13*(denatran!G892 + denatran!F892)</f>
        <v>422.324337547395</v>
      </c>
      <c r="O892" s="0" t="n">
        <f aca="false">metadata!$H$14*(denatran!G892 + denatran!F892)</f>
        <v>779.030092646914</v>
      </c>
      <c r="P892" s="0" t="n">
        <f aca="false">metadata!$H$15*(denatran!G892 + denatran!F892)</f>
        <v>865.076362979244</v>
      </c>
      <c r="Q892" s="0" t="n">
        <f aca="false">metadata!$H$16*(denatran!L892 + denatran!O892)</f>
        <v>526.928060532415</v>
      </c>
      <c r="R892" s="0" t="n">
        <f aca="false">metadata!$H$17*(denatran!L892 + denatran!O892)</f>
        <v>127.4708067912</v>
      </c>
      <c r="S892" s="0" t="n">
        <f aca="false">metadata!$H$18*(denatran!L892 + denatran!O892)</f>
        <v>238.601132676384</v>
      </c>
      <c r="T892" s="0" t="n">
        <f aca="false">metadata!$H$19*(denatran!M892 + denatran!N892)</f>
        <v>28988.1254373434</v>
      </c>
      <c r="U892" s="0" t="n">
        <f aca="false">metadata!$H$20*(denatran!M892 + denatran!N892)</f>
        <v>4141.16077676334</v>
      </c>
      <c r="V892" s="0" t="n">
        <f aca="false">metadata!$H$21*(denatran!M892 + denatran!N892)</f>
        <v>1380.38692558778</v>
      </c>
      <c r="W892" s="0" t="n">
        <f aca="false">IF(B892&lt;2010, 0, metadata!$H$22*(denatran!M892 + denatran!N892))</f>
        <v>0</v>
      </c>
      <c r="X892" s="0" t="n">
        <f aca="false">IF(B892&lt;2010, 0, metadata!$H$23*(denatran!M892 + denatran!N892))</f>
        <v>0</v>
      </c>
      <c r="Y892" s="0" t="n">
        <f aca="false">IF(B892&lt;2010, 0, metadata!$H$24*(denatran!M892 + denatran!N892))</f>
        <v>0</v>
      </c>
      <c r="Z892" s="0" t="n">
        <f aca="false">IF(B892&lt;2010, 0, metadata!$H$25*(denatran!M892 + denatran!N892))</f>
        <v>0</v>
      </c>
      <c r="AA892" s="0" t="n">
        <f aca="false">IF(B892&lt;2010, 0, metadata!$H$26*(denatran!M892 + denatran!N892))</f>
        <v>0</v>
      </c>
      <c r="AB892" s="0" t="n">
        <f aca="false">IF(B892&lt;2010, 0, metadata!$H$27*(denatran!M892 + denatran!N892))</f>
        <v>0</v>
      </c>
    </row>
    <row r="893" customFormat="false" ht="12.8" hidden="false" customHeight="false" outlineLevel="0" collapsed="false">
      <c r="A893" s="0" t="str">
        <f aca="false">denatran!A893</f>
        <v>RORAIMA</v>
      </c>
      <c r="B893" s="0" t="n">
        <f aca="false">denatran!B893</f>
        <v>2007</v>
      </c>
      <c r="C893" s="0" t="n">
        <f aca="false">metadata!$H$2*denatran!$D893</f>
        <v>7101.09262880791</v>
      </c>
      <c r="D893" s="0" t="n">
        <f aca="false">IF(B893&gt;2006, 0, metadata!$H$3*denatran!D893)</f>
        <v>0</v>
      </c>
      <c r="E893" s="0" t="n">
        <f aca="false">IF(B893&lt;2003, 0, metadata!$H$4*denatran!D893)</f>
        <v>8994.6723496473</v>
      </c>
      <c r="F893" s="0" t="n">
        <f aca="false">IF(B893&lt;2003, 0, metadata!$H$5*denatran!D893)</f>
        <v>10628.7436344735</v>
      </c>
      <c r="G893" s="0" t="n">
        <f aca="false">IF(B893&lt;2003, 0, metadata!$H$6*(denatran!H893 + denatran!I893 + denatran!X893))</f>
        <v>3198.14882556967</v>
      </c>
      <c r="H893" s="0" t="n">
        <f aca="false">IF(B893&gt;2006, 0, metadata!$H$7*(denatran!H893 + denatran!I893 + denatran!X893))</f>
        <v>0</v>
      </c>
      <c r="I893" s="0" t="n">
        <f aca="false">IF(B893&lt;2003, 0, metadata!$H$8*(denatran!H893 + denatran!I893 + denatran!X893))</f>
        <v>2795.4092406729</v>
      </c>
      <c r="J893" s="0" t="n">
        <f aca="false">IF(B893&lt;2003, 0, metadata!$H$9*(denatran!H893 + denatran!I893 + denatran!X893))</f>
        <v>3303.25408392621</v>
      </c>
      <c r="K893" s="0" t="n">
        <f aca="false">metadata!$H$10*(denatran!H893 + denatran!I893 + denatran!X893)</f>
        <v>2719.47558172651</v>
      </c>
      <c r="L893" s="5" t="n">
        <f aca="false">metadata!$H$11*(denatran!G893 + denatran!F893)</f>
        <v>215.293304183222</v>
      </c>
      <c r="M893" s="0" t="n">
        <f aca="false">metadata!$H$12*(denatran!G893 + denatran!F893)</f>
        <v>712.360683906217</v>
      </c>
      <c r="N893" s="0" t="n">
        <f aca="false">metadata!$H$13*(denatran!G893 + denatran!F893)</f>
        <v>406.161479363463</v>
      </c>
      <c r="O893" s="0" t="n">
        <f aca="false">metadata!$H$14*(denatran!G893 + denatran!F893)</f>
        <v>749.215678015756</v>
      </c>
      <c r="P893" s="0" t="n">
        <f aca="false">metadata!$H$15*(denatran!G893 + denatran!F893)</f>
        <v>831.968854531342</v>
      </c>
      <c r="Q893" s="0" t="n">
        <f aca="false">metadata!$H$16*(denatran!L893 + denatran!O893)</f>
        <v>427.20707259291</v>
      </c>
      <c r="R893" s="0" t="n">
        <f aca="false">metadata!$H$17*(denatran!L893 + denatran!O893)</f>
        <v>103.346992292081</v>
      </c>
      <c r="S893" s="0" t="n">
        <f aca="false">metadata!$H$18*(denatran!L893 + denatran!O893)</f>
        <v>193.445935115008</v>
      </c>
      <c r="T893" s="0" t="n">
        <f aca="false">metadata!$H$19*(denatran!M893 + denatran!N893)</f>
        <v>24715.5640302665</v>
      </c>
      <c r="U893" s="0" t="n">
        <f aca="false">metadata!$H$20*(denatran!M893 + denatran!N893)</f>
        <v>3530.79486146663</v>
      </c>
      <c r="V893" s="0" t="n">
        <f aca="false">metadata!$H$21*(denatran!M893 + denatran!N893)</f>
        <v>1176.93162048888</v>
      </c>
      <c r="W893" s="0" t="n">
        <f aca="false">IF(B893&lt;2010, 0, metadata!$H$22*(denatran!M893 + denatran!N893))</f>
        <v>0</v>
      </c>
      <c r="X893" s="0" t="n">
        <f aca="false">IF(B893&lt;2010, 0, metadata!$H$23*(denatran!M893 + denatran!N893))</f>
        <v>0</v>
      </c>
      <c r="Y893" s="0" t="n">
        <f aca="false">IF(B893&lt;2010, 0, metadata!$H$24*(denatran!M893 + denatran!N893))</f>
        <v>0</v>
      </c>
      <c r="Z893" s="0" t="n">
        <f aca="false">IF(B893&lt;2010, 0, metadata!$H$25*(denatran!M893 + denatran!N893))</f>
        <v>0</v>
      </c>
      <c r="AA893" s="0" t="n">
        <f aca="false">IF(B893&lt;2010, 0, metadata!$H$26*(denatran!M893 + denatran!N893))</f>
        <v>0</v>
      </c>
      <c r="AB893" s="0" t="n">
        <f aca="false">IF(B893&lt;2010, 0, metadata!$H$27*(denatran!M893 + denatran!N893))</f>
        <v>0</v>
      </c>
    </row>
    <row r="894" customFormat="false" ht="12.8" hidden="false" customHeight="false" outlineLevel="0" collapsed="false">
      <c r="A894" s="0" t="str">
        <f aca="false">denatran!A894</f>
        <v>RORAIMA</v>
      </c>
      <c r="B894" s="0" t="n">
        <f aca="false">denatran!B894</f>
        <v>2006</v>
      </c>
      <c r="C894" s="0" t="n">
        <f aca="false">metadata!$H$2*denatran!$D894</f>
        <v>6213.22815891588</v>
      </c>
      <c r="D894" s="0" t="n">
        <f aca="false">IF(B894&gt;2006, 0, metadata!$H$3*denatran!D894)</f>
        <v>472.912618007404</v>
      </c>
      <c r="E894" s="0" t="n">
        <f aca="false">IF(B894&lt;2003, 0, metadata!$H$4*denatran!D894)</f>
        <v>7870.04964508293</v>
      </c>
      <c r="F894" s="0" t="n">
        <f aca="false">IF(B894&lt;2003, 0, metadata!$H$5*denatran!D894)</f>
        <v>9299.80957799379</v>
      </c>
      <c r="G894" s="0" t="n">
        <f aca="false">IF(B894&lt;2003, 0, metadata!$H$6*(denatran!H894 + denatran!I894 + denatran!X894))</f>
        <v>2591.71236787104</v>
      </c>
      <c r="H894" s="0" t="n">
        <f aca="false">IF(B894&gt;2006, 0, metadata!$H$7*(denatran!H894 + denatran!I894 + denatran!X894))</f>
        <v>100.253813312535</v>
      </c>
      <c r="I894" s="0" t="n">
        <f aca="false">IF(B894&lt;2003, 0, metadata!$H$8*(denatran!H894 + denatran!I894 + denatran!X894))</f>
        <v>2265.34070096705</v>
      </c>
      <c r="J894" s="0" t="n">
        <f aca="false">IF(B894&lt;2003, 0, metadata!$H$9*(denatran!H894 + denatran!I894 + denatran!X894))</f>
        <v>2676.88745285552</v>
      </c>
      <c r="K894" s="0" t="n">
        <f aca="false">metadata!$H$10*(denatran!H894 + denatran!I894 + denatran!X894)</f>
        <v>2203.80566499385</v>
      </c>
      <c r="L894" s="5" t="n">
        <f aca="false">metadata!$H$11*(denatran!G894 + denatran!F894)</f>
        <v>197.567611900555</v>
      </c>
      <c r="M894" s="0" t="n">
        <f aca="false">metadata!$H$12*(denatran!G894 + denatran!F894)</f>
        <v>653.710061560594</v>
      </c>
      <c r="N894" s="0" t="n">
        <f aca="false">metadata!$H$13*(denatran!G894 + denatran!F894)</f>
        <v>372.721083120845</v>
      </c>
      <c r="O894" s="0" t="n">
        <f aca="false">metadata!$H$14*(denatran!G894 + denatran!F894)</f>
        <v>687.530682227152</v>
      </c>
      <c r="P894" s="0" t="n">
        <f aca="false">metadata!$H$15*(denatran!G894 + denatran!F894)</f>
        <v>763.470561190854</v>
      </c>
      <c r="Q894" s="0" t="n">
        <f aca="false">metadata!$H$16*(denatran!L894 + denatran!O894)</f>
        <v>381.772066253609</v>
      </c>
      <c r="R894" s="0" t="n">
        <f aca="false">metadata!$H$17*(denatran!L894 + denatran!O894)</f>
        <v>92.3556685262108</v>
      </c>
      <c r="S894" s="0" t="n">
        <f aca="false">metadata!$H$18*(denatran!L894 + denatran!O894)</f>
        <v>172.87226522018</v>
      </c>
      <c r="T894" s="0" t="n">
        <f aca="false">metadata!$H$19*(denatran!M894 + denatran!N894)</f>
        <v>20824.7852873393</v>
      </c>
      <c r="U894" s="0" t="n">
        <f aca="false">metadata!$H$20*(denatran!M894 + denatran!N894)</f>
        <v>2974.96932676275</v>
      </c>
      <c r="V894" s="0" t="n">
        <f aca="false">metadata!$H$21*(denatran!M894 + denatran!N894)</f>
        <v>991.65644225425</v>
      </c>
      <c r="W894" s="0" t="n">
        <f aca="false">IF(B894&lt;2010, 0, metadata!$H$22*(denatran!M894 + denatran!N894))</f>
        <v>0</v>
      </c>
      <c r="X894" s="0" t="n">
        <f aca="false">IF(B894&lt;2010, 0, metadata!$H$23*(denatran!M894 + denatran!N894))</f>
        <v>0</v>
      </c>
      <c r="Y894" s="0" t="n">
        <f aca="false">IF(B894&lt;2010, 0, metadata!$H$24*(denatran!M894 + denatran!N894))</f>
        <v>0</v>
      </c>
      <c r="Z894" s="0" t="n">
        <f aca="false">IF(B894&lt;2010, 0, metadata!$H$25*(denatran!M894 + denatran!N894))</f>
        <v>0</v>
      </c>
      <c r="AA894" s="0" t="n">
        <f aca="false">IF(B894&lt;2010, 0, metadata!$H$26*(denatran!M894 + denatran!N894))</f>
        <v>0</v>
      </c>
      <c r="AB894" s="0" t="n">
        <f aca="false">IF(B894&lt;2010, 0, metadata!$H$27*(denatran!M894 + denatran!N894))</f>
        <v>0</v>
      </c>
    </row>
    <row r="895" customFormat="false" ht="12.8" hidden="false" customHeight="false" outlineLevel="0" collapsed="false">
      <c r="A895" s="0" t="str">
        <f aca="false">denatran!A895</f>
        <v>RORAIMA</v>
      </c>
      <c r="B895" s="0" t="n">
        <f aca="false">denatran!B895</f>
        <v>2005</v>
      </c>
      <c r="C895" s="0" t="n">
        <f aca="false">metadata!$H$2*denatran!$D895</f>
        <v>5739.7351679321</v>
      </c>
      <c r="D895" s="0" t="n">
        <f aca="false">IF(B895&gt;2006, 0, metadata!$H$3*denatran!D895)</f>
        <v>436.873250991247</v>
      </c>
      <c r="E895" s="0" t="n">
        <f aca="false">IF(B895&lt;2003, 0, metadata!$H$4*denatran!D895)</f>
        <v>7270.29485573179</v>
      </c>
      <c r="F895" s="0" t="n">
        <f aca="false">IF(B895&lt;2003, 0, metadata!$H$5*denatran!D895)</f>
        <v>8591.09672534487</v>
      </c>
      <c r="G895" s="0" t="n">
        <f aca="false">IF(B895&lt;2003, 0, metadata!$H$6*(denatran!H895 + denatran!I895 + denatran!X895))</f>
        <v>2422.58456342164</v>
      </c>
      <c r="H895" s="0" t="n">
        <f aca="false">IF(B895&gt;2006, 0, metadata!$H$7*(denatran!H895 + denatran!I895 + denatran!X895))</f>
        <v>93.7115335659758</v>
      </c>
      <c r="I895" s="0" t="n">
        <f aca="false">IF(B895&lt;2003, 0, metadata!$H$8*(denatran!H895 + denatran!I895 + denatran!X895))</f>
        <v>2117.51098659209</v>
      </c>
      <c r="J895" s="0" t="n">
        <f aca="false">IF(B895&lt;2003, 0, metadata!$H$9*(denatran!H895 + denatran!I895 + denatran!X895))</f>
        <v>2502.2013637385</v>
      </c>
      <c r="K895" s="0" t="n">
        <f aca="false">metadata!$H$10*(denatran!H895 + denatran!I895 + denatran!X895)</f>
        <v>2059.99155268179</v>
      </c>
      <c r="L895" s="5" t="n">
        <f aca="false">metadata!$H$11*(denatran!G895 + denatran!F895)</f>
        <v>191.732904857511</v>
      </c>
      <c r="M895" s="0" t="n">
        <f aca="false">metadata!$H$12*(denatran!G895 + denatran!F895)</f>
        <v>634.404231705159</v>
      </c>
      <c r="N895" s="0" t="n">
        <f aca="false">metadata!$H$13*(denatran!G895 + denatran!F895)</f>
        <v>361.71361935765</v>
      </c>
      <c r="O895" s="0" t="n">
        <f aca="false">metadata!$H$14*(denatran!G895 + denatran!F895)</f>
        <v>667.226037780069</v>
      </c>
      <c r="P895" s="0" t="n">
        <f aca="false">metadata!$H$15*(denatran!G895 + denatran!F895)</f>
        <v>740.92320629961</v>
      </c>
      <c r="Q895" s="0" t="n">
        <f aca="false">metadata!$H$16*(denatran!L895 + denatran!O895)</f>
        <v>344.597970157817</v>
      </c>
      <c r="R895" s="0" t="n">
        <f aca="false">metadata!$H$17*(denatran!L895 + denatran!O895)</f>
        <v>83.3627672632258</v>
      </c>
      <c r="S895" s="0" t="n">
        <f aca="false">metadata!$H$18*(denatran!L895 + denatran!O895)</f>
        <v>156.039262578957</v>
      </c>
      <c r="T895" s="0" t="n">
        <f aca="false">metadata!$H$19*(denatran!M895 + denatran!N895)</f>
        <v>17842.2602072141</v>
      </c>
      <c r="U895" s="0" t="n">
        <f aca="false">metadata!$H$20*(denatran!M895 + denatran!N895)</f>
        <v>2548.8943153163</v>
      </c>
      <c r="V895" s="0" t="n">
        <f aca="false">metadata!$H$21*(denatran!M895 + denatran!N895)</f>
        <v>849.631438438767</v>
      </c>
      <c r="W895" s="0" t="n">
        <f aca="false">IF(B895&lt;2010, 0, metadata!$H$22*(denatran!M895 + denatran!N895))</f>
        <v>0</v>
      </c>
      <c r="X895" s="0" t="n">
        <f aca="false">IF(B895&lt;2010, 0, metadata!$H$23*(denatran!M895 + denatran!N895))</f>
        <v>0</v>
      </c>
      <c r="Y895" s="0" t="n">
        <f aca="false">IF(B895&lt;2010, 0, metadata!$H$24*(denatran!M895 + denatran!N895))</f>
        <v>0</v>
      </c>
      <c r="Z895" s="0" t="n">
        <f aca="false">IF(B895&lt;2010, 0, metadata!$H$25*(denatran!M895 + denatran!N895))</f>
        <v>0</v>
      </c>
      <c r="AA895" s="0" t="n">
        <f aca="false">IF(B895&lt;2010, 0, metadata!$H$26*(denatran!M895 + denatran!N895))</f>
        <v>0</v>
      </c>
      <c r="AB895" s="0" t="n">
        <f aca="false">IF(B895&lt;2010, 0, metadata!$H$27*(denatran!M895 + denatran!N895))</f>
        <v>0</v>
      </c>
    </row>
    <row r="896" customFormat="false" ht="12.8" hidden="false" customHeight="false" outlineLevel="0" collapsed="false">
      <c r="A896" s="0" t="str">
        <f aca="false">denatran!A896</f>
        <v>RORAIMA</v>
      </c>
      <c r="B896" s="0" t="n">
        <f aca="false">denatran!B896</f>
        <v>2004</v>
      </c>
      <c r="C896" s="0" t="n">
        <f aca="false">metadata!$H$2*denatran!$D896</f>
        <v>5352.71064394866</v>
      </c>
      <c r="D896" s="0" t="n">
        <f aca="false">IF(B896&gt;2006, 0, metadata!$H$3*denatran!D896)</f>
        <v>407.415330536896</v>
      </c>
      <c r="E896" s="0" t="n">
        <f aca="false">IF(B896&lt;2003, 0, metadata!$H$4*denatran!D896)</f>
        <v>6780.06624353388</v>
      </c>
      <c r="F896" s="0" t="n">
        <f aca="false">IF(B896&lt;2003, 0, metadata!$H$5*denatran!D896)</f>
        <v>8011.80778198056</v>
      </c>
      <c r="G896" s="0" t="n">
        <f aca="false">IF(B896&lt;2003, 0, metadata!$H$6*(denatran!H896 + denatran!I896 + denatran!X896))</f>
        <v>2292.70916218557</v>
      </c>
      <c r="H896" s="0" t="n">
        <f aca="false">IF(B896&gt;2006, 0, metadata!$H$7*(denatran!H896 + denatran!I896 + denatran!X896))</f>
        <v>88.6876333867646</v>
      </c>
      <c r="I896" s="0" t="n">
        <f aca="false">IF(B896&lt;2003, 0, metadata!$H$8*(denatran!H896 + denatran!I896 + denatran!X896))</f>
        <v>2003.99066075587</v>
      </c>
      <c r="J896" s="0" t="n">
        <f aca="false">IF(B896&lt;2003, 0, metadata!$H$9*(denatran!H896 + denatran!I896 + denatran!X896))</f>
        <v>2368.05768471251</v>
      </c>
      <c r="K896" s="0" t="n">
        <f aca="false">metadata!$H$10*(denatran!H896 + denatran!I896 + denatran!X896)</f>
        <v>1949.55485895929</v>
      </c>
      <c r="L896" s="5" t="n">
        <f aca="false">metadata!$H$11*(denatran!G896 + denatran!F896)</f>
        <v>184.421056790911</v>
      </c>
      <c r="M896" s="0" t="n">
        <f aca="false">metadata!$H$12*(denatran!G896 + denatran!F896)</f>
        <v>610.21084998759</v>
      </c>
      <c r="N896" s="0" t="n">
        <f aca="false">metadata!$H$13*(denatran!G896 + denatran!F896)</f>
        <v>347.91945590757</v>
      </c>
      <c r="O896" s="0" t="n">
        <f aca="false">metadata!$H$14*(denatran!G896 + denatran!F896)</f>
        <v>641.78097701727</v>
      </c>
      <c r="P896" s="0" t="n">
        <f aca="false">metadata!$H$15*(denatran!G896 + denatran!F896)</f>
        <v>712.667660296659</v>
      </c>
      <c r="Q896" s="0" t="n">
        <f aca="false">metadata!$H$16*(denatran!L896 + denatran!O896)</f>
        <v>296.802703748942</v>
      </c>
      <c r="R896" s="0" t="n">
        <f aca="false">metadata!$H$17*(denatran!L896 + denatran!O896)</f>
        <v>71.800465639388</v>
      </c>
      <c r="S896" s="0" t="n">
        <f aca="false">metadata!$H$18*(denatran!L896 + denatran!O896)</f>
        <v>134.39683061167</v>
      </c>
      <c r="T896" s="0" t="n">
        <f aca="false">metadata!$H$19*(denatran!M896 + denatran!N896)</f>
        <v>15989.8847650736</v>
      </c>
      <c r="U896" s="0" t="n">
        <f aca="false">metadata!$H$20*(denatran!M896 + denatran!N896)</f>
        <v>2284.26925215337</v>
      </c>
      <c r="V896" s="0" t="n">
        <f aca="false">metadata!$H$21*(denatran!M896 + denatran!N896)</f>
        <v>761.423084051125</v>
      </c>
      <c r="W896" s="0" t="n">
        <f aca="false">IF(B896&lt;2010, 0, metadata!$H$22*(denatran!M896 + denatran!N896))</f>
        <v>0</v>
      </c>
      <c r="X896" s="0" t="n">
        <f aca="false">IF(B896&lt;2010, 0, metadata!$H$23*(denatran!M896 + denatran!N896))</f>
        <v>0</v>
      </c>
      <c r="Y896" s="0" t="n">
        <f aca="false">IF(B896&lt;2010, 0, metadata!$H$24*(denatran!M896 + denatran!N896))</f>
        <v>0</v>
      </c>
      <c r="Z896" s="0" t="n">
        <f aca="false">IF(B896&lt;2010, 0, metadata!$H$25*(denatran!M896 + denatran!N896))</f>
        <v>0</v>
      </c>
      <c r="AA896" s="0" t="n">
        <f aca="false">IF(B896&lt;2010, 0, metadata!$H$26*(denatran!M896 + denatran!N896))</f>
        <v>0</v>
      </c>
      <c r="AB896" s="0" t="n">
        <f aca="false">IF(B896&lt;2010, 0, metadata!$H$27*(denatran!M896 + denatran!N896))</f>
        <v>0</v>
      </c>
    </row>
    <row r="897" customFormat="false" ht="12.8" hidden="false" customHeight="false" outlineLevel="0" collapsed="false">
      <c r="A897" s="0" t="str">
        <f aca="false">denatran!A897</f>
        <v>RORAIMA</v>
      </c>
      <c r="B897" s="0" t="n">
        <f aca="false">denatran!B897</f>
        <v>2003</v>
      </c>
      <c r="C897" s="0" t="n">
        <f aca="false">metadata!$H$2*denatran!$D897</f>
        <v>4974.54132441706</v>
      </c>
      <c r="D897" s="0" t="n">
        <f aca="false">IF(B897&gt;2006, 0, metadata!$H$3*denatran!D897)</f>
        <v>378.631413646103</v>
      </c>
      <c r="E897" s="0" t="n">
        <f aca="false">IF(B897&lt;2003, 0, metadata!$H$4*denatran!D897)</f>
        <v>6301.05416755047</v>
      </c>
      <c r="F897" s="0" t="n">
        <f aca="false">IF(B897&lt;2003, 0, metadata!$H$5*denatran!D897)</f>
        <v>7445.77309438637</v>
      </c>
      <c r="G897" s="0" t="n">
        <f aca="false">IF(B897&lt;2003, 0, metadata!$H$6*(denatran!H897 + denatran!I897 + denatran!X897))</f>
        <v>2178.90353676168</v>
      </c>
      <c r="H897" s="0" t="n">
        <f aca="false">IF(B897&gt;2006, 0, metadata!$H$7*(denatran!H897 + denatran!I897 + denatran!X897))</f>
        <v>84.2853516881455</v>
      </c>
      <c r="I897" s="0" t="n">
        <f aca="false">IF(B897&lt;2003, 0, metadata!$H$8*(denatran!H897 + denatran!I897 + denatran!X897))</f>
        <v>1904.51646042879</v>
      </c>
      <c r="J897" s="0" t="n">
        <f aca="false">IF(B897&lt;2003, 0, metadata!$H$9*(denatran!H897 + denatran!I897 + denatran!X897))</f>
        <v>2250.51190511974</v>
      </c>
      <c r="K897" s="0" t="n">
        <f aca="false">metadata!$H$10*(denatran!H897 + denatran!I897 + denatran!X897)</f>
        <v>1852.78274600164</v>
      </c>
      <c r="L897" s="5" t="n">
        <f aca="false">metadata!$H$11*(denatran!G897 + denatran!F897)</f>
        <v>178.512492696689</v>
      </c>
      <c r="M897" s="0" t="n">
        <f aca="false">metadata!$H$12*(denatran!G897 + denatran!F897)</f>
        <v>590.660642539049</v>
      </c>
      <c r="N897" s="0" t="n">
        <f aca="false">metadata!$H$13*(denatran!G897 + denatran!F897)</f>
        <v>336.77265716003</v>
      </c>
      <c r="O897" s="0" t="n">
        <f aca="false">metadata!$H$14*(denatran!G897 + denatran!F897)</f>
        <v>621.219311754402</v>
      </c>
      <c r="P897" s="0" t="n">
        <f aca="false">metadata!$H$15*(denatran!G897 + denatran!F897)</f>
        <v>689.83489584983</v>
      </c>
      <c r="Q897" s="0" t="n">
        <f aca="false">metadata!$H$16*(denatran!L897 + denatran!O897)</f>
        <v>273.200103053201</v>
      </c>
      <c r="R897" s="0" t="n">
        <f aca="false">metadata!$H$17*(denatran!L897 + denatran!O897)</f>
        <v>66.090687059715</v>
      </c>
      <c r="S897" s="0" t="n">
        <f aca="false">metadata!$H$18*(denatran!L897 + denatran!O897)</f>
        <v>123.709209887084</v>
      </c>
      <c r="T897" s="0" t="n">
        <f aca="false">metadata!$H$19*(denatran!M897 + denatran!N897)</f>
        <v>14093.1301278966</v>
      </c>
      <c r="U897" s="0" t="n">
        <f aca="false">metadata!$H$20*(denatran!M897 + denatran!N897)</f>
        <v>2013.30430398523</v>
      </c>
      <c r="V897" s="0" t="n">
        <f aca="false">metadata!$H$21*(denatran!M897 + denatran!N897)</f>
        <v>671.101434661743</v>
      </c>
      <c r="W897" s="0" t="n">
        <f aca="false">IF(B897&lt;2010, 0, metadata!$H$22*(denatran!M897 + denatran!N897))</f>
        <v>0</v>
      </c>
      <c r="X897" s="0" t="n">
        <f aca="false">IF(B897&lt;2010, 0, metadata!$H$23*(denatran!M897 + denatran!N897))</f>
        <v>0</v>
      </c>
      <c r="Y897" s="0" t="n">
        <f aca="false">IF(B897&lt;2010, 0, metadata!$H$24*(denatran!M897 + denatran!N897))</f>
        <v>0</v>
      </c>
      <c r="Z897" s="0" t="n">
        <f aca="false">IF(B897&lt;2010, 0, metadata!$H$25*(denatran!M897 + denatran!N897))</f>
        <v>0</v>
      </c>
      <c r="AA897" s="0" t="n">
        <f aca="false">IF(B897&lt;2010, 0, metadata!$H$26*(denatran!M897 + denatran!N897))</f>
        <v>0</v>
      </c>
      <c r="AB897" s="0" t="n">
        <f aca="false">IF(B897&lt;2010, 0, metadata!$H$27*(denatran!M897 + denatran!N897))</f>
        <v>0</v>
      </c>
    </row>
    <row r="898" customFormat="false" ht="12.8" hidden="false" customHeight="false" outlineLevel="0" collapsed="false">
      <c r="A898" s="0" t="str">
        <f aca="false">denatran!A898</f>
        <v>RORAIMA</v>
      </c>
      <c r="B898" s="0" t="n">
        <f aca="false">denatran!B898</f>
        <v>2002</v>
      </c>
      <c r="C898" s="0" t="n">
        <f aca="false">metadata!$H$2*denatran!$D898</f>
        <v>4533.86467934304</v>
      </c>
      <c r="D898" s="0" t="n">
        <f aca="false">IF(B898&gt;2006, 0, metadata!$H$3*denatran!D898)</f>
        <v>345.089824541956</v>
      </c>
      <c r="E898" s="0" t="n">
        <f aca="false">IF(B898&lt;2003, 0, metadata!$H$4*denatran!D898)</f>
        <v>0</v>
      </c>
      <c r="F898" s="0" t="n">
        <f aca="false">IF(B898&lt;2003, 0, metadata!$H$5*denatran!D898)</f>
        <v>0</v>
      </c>
      <c r="G898" s="0" t="n">
        <f aca="false">IF(B898&lt;2003, 0, metadata!$H$6*(denatran!H898 + denatran!I898 + denatran!X898))</f>
        <v>0</v>
      </c>
      <c r="H898" s="0" t="n">
        <f aca="false">IF(B898&gt;2006, 0, metadata!$H$7*(denatran!H898 + denatran!I898 + denatran!X898))</f>
        <v>78.2016429518593</v>
      </c>
      <c r="I898" s="0" t="n">
        <f aca="false">IF(B898&lt;2003, 0, metadata!$H$8*(denatran!H898 + denatran!I898 + denatran!X898))</f>
        <v>0</v>
      </c>
      <c r="J898" s="0" t="n">
        <f aca="false">IF(B898&lt;2003, 0, metadata!$H$9*(denatran!H898 + denatran!I898 + denatran!X898))</f>
        <v>0</v>
      </c>
      <c r="K898" s="0" t="n">
        <f aca="false">metadata!$H$10*(denatran!H898 + denatran!I898 + denatran!X898)</f>
        <v>1719.04906212267</v>
      </c>
      <c r="L898" s="5" t="n">
        <f aca="false">metadata!$H$11*(denatran!G898 + denatran!F898)</f>
        <v>164.553510024089</v>
      </c>
      <c r="M898" s="0" t="n">
        <f aca="false">metadata!$H$12*(denatran!G898 + denatran!F898)</f>
        <v>544.47327744187</v>
      </c>
      <c r="N898" s="0" t="n">
        <f aca="false">metadata!$H$13*(denatran!G898 + denatran!F898)</f>
        <v>310.438345118969</v>
      </c>
      <c r="O898" s="0" t="n">
        <f aca="false">metadata!$H$14*(denatran!G898 + denatran!F898)</f>
        <v>572.642377570876</v>
      </c>
      <c r="P898" s="0" t="n">
        <f aca="false">metadata!$H$15*(denatran!G898 + denatran!F898)</f>
        <v>635.892489844195</v>
      </c>
      <c r="Q898" s="0" t="n">
        <f aca="false">metadata!$H$16*(denatran!L898 + denatran!O898)</f>
        <v>238.976332044376</v>
      </c>
      <c r="R898" s="0" t="n">
        <f aca="false">metadata!$H$17*(denatran!L898 + denatran!O898)</f>
        <v>57.8115081191891</v>
      </c>
      <c r="S898" s="0" t="n">
        <f aca="false">metadata!$H$18*(denatran!L898 + denatran!O898)</f>
        <v>108.212159836434</v>
      </c>
      <c r="T898" s="0" t="n">
        <f aca="false">metadata!$H$19*(denatran!M898 + denatran!N898)</f>
        <v>12017.6428422164</v>
      </c>
      <c r="U898" s="0" t="n">
        <f aca="false">metadata!$H$20*(denatran!M898 + denatran!N898)</f>
        <v>1716.80612031663</v>
      </c>
      <c r="V898" s="0" t="n">
        <f aca="false">metadata!$H$21*(denatran!M898 + denatran!N898)</f>
        <v>572.268706772209</v>
      </c>
      <c r="W898" s="0" t="n">
        <f aca="false">IF(B898&lt;2010, 0, metadata!$H$22*(denatran!M898 + denatran!N898))</f>
        <v>0</v>
      </c>
      <c r="X898" s="0" t="n">
        <f aca="false">IF(B898&lt;2010, 0, metadata!$H$23*(denatran!M898 + denatran!N898))</f>
        <v>0</v>
      </c>
      <c r="Y898" s="0" t="n">
        <f aca="false">IF(B898&lt;2010, 0, metadata!$H$24*(denatran!M898 + denatran!N898))</f>
        <v>0</v>
      </c>
      <c r="Z898" s="0" t="n">
        <f aca="false">IF(B898&lt;2010, 0, metadata!$H$25*(denatran!M898 + denatran!N898))</f>
        <v>0</v>
      </c>
      <c r="AA898" s="0" t="n">
        <f aca="false">IF(B898&lt;2010, 0, metadata!$H$26*(denatran!M898 + denatran!N898))</f>
        <v>0</v>
      </c>
      <c r="AB898" s="0" t="n">
        <f aca="false">IF(B898&lt;2010, 0, metadata!$H$27*(denatran!M898 + denatran!N898))</f>
        <v>0</v>
      </c>
    </row>
    <row r="899" customFormat="false" ht="12.8" hidden="false" customHeight="false" outlineLevel="0" collapsed="false">
      <c r="A899" s="0" t="str">
        <f aca="false">denatran!A899</f>
        <v>RORAIMA</v>
      </c>
      <c r="B899" s="0" t="n">
        <f aca="false">denatran!B899</f>
        <v>2001</v>
      </c>
      <c r="C899" s="0" t="n">
        <f aca="false">metadata!$H$2*denatran!$D899</f>
        <v>4028.8575783983</v>
      </c>
      <c r="D899" s="0" t="n">
        <f aca="false">IF(B899&gt;2006, 0, metadata!$H$3*denatran!D899)</f>
        <v>306.651797784899</v>
      </c>
      <c r="E899" s="0" t="n">
        <f aca="false">IF(B899&lt;2003, 0, metadata!$H$4*denatran!D899)</f>
        <v>0</v>
      </c>
      <c r="F899" s="0" t="n">
        <f aca="false">IF(B899&lt;2003, 0, metadata!$H$5*denatran!D899)</f>
        <v>0</v>
      </c>
      <c r="G899" s="0" t="n">
        <f aca="false">IF(B899&lt;2003, 0, metadata!$H$6*(denatran!H899 + denatran!I899 + denatran!X899))</f>
        <v>0</v>
      </c>
      <c r="H899" s="0" t="n">
        <f aca="false">IF(B899&gt;2006, 0, metadata!$H$7*(denatran!H899 + denatran!I899 + denatran!X899))</f>
        <v>71.7205060066701</v>
      </c>
      <c r="I899" s="0" t="n">
        <f aca="false">IF(B899&lt;2003, 0, metadata!$H$8*(denatran!H899 + denatran!I899 + denatran!X899))</f>
        <v>0</v>
      </c>
      <c r="J899" s="0" t="n">
        <f aca="false">IF(B899&lt;2003, 0, metadata!$H$9*(denatran!H899 + denatran!I899 + denatran!X899))</f>
        <v>0</v>
      </c>
      <c r="K899" s="0" t="n">
        <f aca="false">metadata!$H$10*(denatran!H899 + denatran!I899 + denatran!X899)</f>
        <v>1576.57900693502</v>
      </c>
      <c r="L899" s="5" t="n">
        <f aca="false">metadata!$H$11*(denatran!G899 + denatran!F899)</f>
        <v>150.594527351489</v>
      </c>
      <c r="M899" s="0" t="n">
        <f aca="false">metadata!$H$12*(denatran!G899 + denatran!F899)</f>
        <v>498.285912344692</v>
      </c>
      <c r="N899" s="0" t="n">
        <f aca="false">metadata!$H$13*(denatran!G899 + denatran!F899)</f>
        <v>284.104033077907</v>
      </c>
      <c r="O899" s="0" t="n">
        <f aca="false">metadata!$H$14*(denatran!G899 + denatran!F899)</f>
        <v>524.06544338735</v>
      </c>
      <c r="P899" s="0" t="n">
        <f aca="false">metadata!$H$15*(denatran!G899 + denatran!F899)</f>
        <v>581.950083838561</v>
      </c>
      <c r="Q899" s="0" t="n">
        <f aca="false">metadata!$H$16*(denatran!L899 + denatran!O899)</f>
        <v>179.379765287631</v>
      </c>
      <c r="R899" s="0" t="n">
        <f aca="false">metadata!$H$17*(denatran!L899 + denatran!O899)</f>
        <v>43.3943172055148</v>
      </c>
      <c r="S899" s="0" t="n">
        <f aca="false">metadata!$H$18*(denatran!L899 + denatran!O899)</f>
        <v>81.2259175068542</v>
      </c>
      <c r="T899" s="0" t="n">
        <f aca="false">metadata!$H$19*(denatran!M899 + denatran!N899)</f>
        <v>10011.4600528946</v>
      </c>
      <c r="U899" s="0" t="n">
        <f aca="false">metadata!$H$20*(denatran!M899 + denatran!N899)</f>
        <v>1430.20857898494</v>
      </c>
      <c r="V899" s="0" t="n">
        <f aca="false">metadata!$H$21*(denatran!M899 + denatran!N899)</f>
        <v>476.736192994978</v>
      </c>
      <c r="W899" s="0" t="n">
        <f aca="false">IF(B899&lt;2010, 0, metadata!$H$22*(denatran!M899 + denatran!N899))</f>
        <v>0</v>
      </c>
      <c r="X899" s="0" t="n">
        <f aca="false">IF(B899&lt;2010, 0, metadata!$H$23*(denatran!M899 + denatran!N899))</f>
        <v>0</v>
      </c>
      <c r="Y899" s="0" t="n">
        <f aca="false">IF(B899&lt;2010, 0, metadata!$H$24*(denatran!M899 + denatran!N899))</f>
        <v>0</v>
      </c>
      <c r="Z899" s="0" t="n">
        <f aca="false">IF(B899&lt;2010, 0, metadata!$H$25*(denatran!M899 + denatran!N899))</f>
        <v>0</v>
      </c>
      <c r="AA899" s="0" t="n">
        <f aca="false">IF(B899&lt;2010, 0, metadata!$H$26*(denatran!M899 + denatran!N899))</f>
        <v>0</v>
      </c>
      <c r="AB899" s="0" t="n">
        <f aca="false">IF(B899&lt;2010, 0, metadata!$H$27*(denatran!M899 + denatran!N899))</f>
        <v>0</v>
      </c>
    </row>
    <row r="900" customFormat="false" ht="12.8" hidden="false" customHeight="false" outlineLevel="0" collapsed="false">
      <c r="A900" s="0" t="str">
        <f aca="false">denatran!A900</f>
        <v>RORAIMA</v>
      </c>
      <c r="B900" s="0" t="n">
        <f aca="false">denatran!B900</f>
        <v>2000</v>
      </c>
      <c r="C900" s="0" t="n">
        <f aca="false">metadata!$H$2*denatran!$D900</f>
        <v>13880.7934254519</v>
      </c>
      <c r="D900" s="0" t="n">
        <f aca="false">IF(B900&gt;2006, 0, metadata!$H$3*denatran!D900)</f>
        <v>1056.52040951218</v>
      </c>
      <c r="E900" s="0" t="n">
        <f aca="false">IF(B900&lt;2003, 0, metadata!$H$4*denatran!D900)</f>
        <v>0</v>
      </c>
      <c r="F900" s="0" t="n">
        <f aca="false">IF(B900&lt;2003, 0, metadata!$H$5*denatran!D900)</f>
        <v>0</v>
      </c>
      <c r="G900" s="0" t="n">
        <f aca="false">IF(B900&lt;2003, 0, metadata!$H$6*(denatran!H900 + denatran!I900 + denatran!X900))</f>
        <v>0</v>
      </c>
      <c r="H900" s="0" t="n">
        <f aca="false">IF(B900&gt;2006, 0, metadata!$H$7*(denatran!H900 + denatran!I900 + denatran!X900))</f>
        <v>211.421616669563</v>
      </c>
      <c r="I900" s="0" t="n">
        <f aca="false">IF(B900&lt;2003, 0, metadata!$H$8*(denatran!H900 + denatran!I900 + denatran!X900))</f>
        <v>0</v>
      </c>
      <c r="J900" s="0" t="n">
        <f aca="false">IF(B900&lt;2003, 0, metadata!$H$9*(denatran!H900 + denatran!I900 + denatran!X900))</f>
        <v>0</v>
      </c>
      <c r="K900" s="0" t="n">
        <f aca="false">metadata!$H$10*(denatran!H900 + denatran!I900 + denatran!X900)</f>
        <v>4647.52552669521</v>
      </c>
      <c r="L900" s="5" t="n">
        <f aca="false">metadata!$H$11*(denatran!G900 + denatran!F900)</f>
        <v>953.051388398043</v>
      </c>
      <c r="M900" s="0" t="n">
        <f aca="false">metadata!$H$12*(denatran!G900 + denatran!F900)</f>
        <v>3153.44846144968</v>
      </c>
      <c r="N900" s="0" t="n">
        <f aca="false">metadata!$H$13*(denatran!G900 + denatran!F900)</f>
        <v>1797.97863797809</v>
      </c>
      <c r="O900" s="0" t="n">
        <f aca="false">metadata!$H$14*(denatran!G900 + denatran!F900)</f>
        <v>3316.59660690062</v>
      </c>
      <c r="P900" s="0" t="n">
        <f aca="false">metadata!$H$15*(denatran!G900 + denatran!F900)</f>
        <v>3682.92490527356</v>
      </c>
      <c r="Q900" s="0" t="n">
        <f aca="false">metadata!$H$16*(denatran!L900 + denatran!O900)</f>
        <v>1014.32176489946</v>
      </c>
      <c r="R900" s="0" t="n">
        <f aca="false">metadata!$H$17*(denatran!L900 + denatran!O900)</f>
        <v>245.377734461447</v>
      </c>
      <c r="S900" s="0" t="n">
        <f aca="false">metadata!$H$18*(denatran!L900 + denatran!O900)</f>
        <v>459.300500639087</v>
      </c>
      <c r="T900" s="0" t="n">
        <f aca="false">metadata!$H$19*(denatran!M900 + denatran!N900)</f>
        <v>48096.7125385446</v>
      </c>
      <c r="U900" s="0" t="n">
        <f aca="false">metadata!$H$20*(denatran!M900 + denatran!N900)</f>
        <v>6870.9589340778</v>
      </c>
      <c r="V900" s="0" t="n">
        <f aca="false">metadata!$H$21*(denatran!M900 + denatran!N900)</f>
        <v>2290.3196446926</v>
      </c>
      <c r="W900" s="0" t="n">
        <f aca="false">IF(B900&lt;2010, 0, metadata!$H$22*(denatran!M900 + denatran!N900))</f>
        <v>0</v>
      </c>
      <c r="X900" s="0" t="n">
        <f aca="false">IF(B900&lt;2010, 0, metadata!$H$23*(denatran!M900 + denatran!N900))</f>
        <v>0</v>
      </c>
      <c r="Y900" s="0" t="n">
        <f aca="false">IF(B900&lt;2010, 0, metadata!$H$24*(denatran!M900 + denatran!N900))</f>
        <v>0</v>
      </c>
      <c r="Z900" s="0" t="n">
        <f aca="false">IF(B900&lt;2010, 0, metadata!$H$25*(denatran!M900 + denatran!N900))</f>
        <v>0</v>
      </c>
      <c r="AA900" s="0" t="n">
        <f aca="false">IF(B900&lt;2010, 0, metadata!$H$26*(denatran!M900 + denatran!N900))</f>
        <v>0</v>
      </c>
      <c r="AB900" s="0" t="n">
        <f aca="false">IF(B900&lt;2010, 0, metadata!$H$27*(denatran!M900 + denatran!N900))</f>
        <v>0</v>
      </c>
    </row>
    <row r="901" customFormat="false" ht="12.8" hidden="false" customHeight="false" outlineLevel="0" collapsed="false">
      <c r="A901" s="0" t="str">
        <f aca="false">denatran!A901</f>
        <v>RORAIMA</v>
      </c>
      <c r="B901" s="0" t="n">
        <f aca="false">denatran!B901</f>
        <v>1999</v>
      </c>
      <c r="C901" s="0" t="n">
        <f aca="false">metadata!$H$2*denatran!$D901</f>
        <v>3096.4566390573</v>
      </c>
      <c r="D901" s="0" t="n">
        <f aca="false">IF(B901&gt;2006, 0, metadata!$H$3*denatran!D901)</f>
        <v>235.683187269032</v>
      </c>
      <c r="E901" s="0" t="n">
        <f aca="false">IF(B901&lt;2003, 0, metadata!$H$4*denatran!D901)</f>
        <v>0</v>
      </c>
      <c r="F901" s="0" t="n">
        <f aca="false">IF(B901&lt;2003, 0, metadata!$H$5*denatran!D901)</f>
        <v>0</v>
      </c>
      <c r="G901" s="0" t="n">
        <f aca="false">IF(B901&lt;2003, 0, metadata!$H$6*(denatran!H901 + denatran!I901 + denatran!X901))</f>
        <v>0</v>
      </c>
      <c r="H901" s="0" t="n">
        <f aca="false">IF(B901&gt;2006, 0, metadata!$H$7*(denatran!H901 + denatran!I901 + denatran!X901))</f>
        <v>57.5048046882124</v>
      </c>
      <c r="I901" s="0" t="n">
        <f aca="false">IF(B901&lt;2003, 0, metadata!$H$8*(denatran!H901 + denatran!I901 + denatran!X901))</f>
        <v>0</v>
      </c>
      <c r="J901" s="0" t="n">
        <f aca="false">IF(B901&lt;2003, 0, metadata!$H$9*(denatran!H901 + denatran!I901 + denatran!X901))</f>
        <v>0</v>
      </c>
      <c r="K901" s="0" t="n">
        <f aca="false">metadata!$H$10*(denatran!H901 + denatran!I901 + denatran!X901)</f>
        <v>1264.08572550928</v>
      </c>
      <c r="L901" s="5" t="n">
        <f aca="false">metadata!$H$11*(denatran!G901 + denatran!F901)</f>
        <v>122.750419057467</v>
      </c>
      <c r="M901" s="0" t="n">
        <f aca="false">metadata!$H$12*(denatran!G901 + denatran!F901)</f>
        <v>406.155559743442</v>
      </c>
      <c r="N901" s="0" t="n">
        <f aca="false">metadata!$H$13*(denatran!G901 + denatran!F901)</f>
        <v>231.574743980129</v>
      </c>
      <c r="O901" s="0" t="n">
        <f aca="false">metadata!$H$14*(denatran!G901 + denatran!F901)</f>
        <v>427.168595836084</v>
      </c>
      <c r="P901" s="0" t="n">
        <f aca="false">metadata!$H$15*(denatran!G901 + denatran!F901)</f>
        <v>474.350681382878</v>
      </c>
      <c r="Q901" s="0" t="n">
        <f aca="false">metadata!$H$16*(denatran!L901 + denatran!O901)</f>
        <v>105.031573096047</v>
      </c>
      <c r="R901" s="0" t="n">
        <f aca="false">metadata!$H$17*(denatran!L901 + denatran!O901)</f>
        <v>25.4085146795448</v>
      </c>
      <c r="S901" s="0" t="n">
        <f aca="false">metadata!$H$18*(denatran!L901 + denatran!O901)</f>
        <v>47.5599122244081</v>
      </c>
      <c r="T901" s="0" t="n">
        <f aca="false">metadata!$H$19*(denatran!M901 + denatran!N901)</f>
        <v>5494.50910602751</v>
      </c>
      <c r="U901" s="0" t="n">
        <f aca="false">metadata!$H$20*(denatran!M901 + denatran!N901)</f>
        <v>784.929872289643</v>
      </c>
      <c r="V901" s="0" t="n">
        <f aca="false">metadata!$H$21*(denatran!M901 + denatran!N901)</f>
        <v>261.643290763214</v>
      </c>
      <c r="W901" s="0" t="n">
        <f aca="false">IF(B901&lt;2010, 0, metadata!$H$22*(denatran!M901 + denatran!N901))</f>
        <v>0</v>
      </c>
      <c r="X901" s="0" t="n">
        <f aca="false">IF(B901&lt;2010, 0, metadata!$H$23*(denatran!M901 + denatran!N901))</f>
        <v>0</v>
      </c>
      <c r="Y901" s="0" t="n">
        <f aca="false">IF(B901&lt;2010, 0, metadata!$H$24*(denatran!M901 + denatran!N901))</f>
        <v>0</v>
      </c>
      <c r="Z901" s="0" t="n">
        <f aca="false">IF(B901&lt;2010, 0, metadata!$H$25*(denatran!M901 + denatran!N901))</f>
        <v>0</v>
      </c>
      <c r="AA901" s="0" t="n">
        <f aca="false">IF(B901&lt;2010, 0, metadata!$H$26*(denatran!M901 + denatran!N901))</f>
        <v>0</v>
      </c>
      <c r="AB901" s="0" t="n">
        <f aca="false">IF(B901&lt;2010, 0, metadata!$H$27*(denatran!M901 + denatran!N901))</f>
        <v>0</v>
      </c>
    </row>
    <row r="902" customFormat="false" ht="12.8" hidden="false" customHeight="false" outlineLevel="0" collapsed="false">
      <c r="A902" s="0" t="str">
        <f aca="false">denatran!A902</f>
        <v>RORAIMA</v>
      </c>
      <c r="B902" s="0" t="n">
        <f aca="false">denatran!B902</f>
        <v>1998</v>
      </c>
      <c r="C902" s="0" t="n">
        <f aca="false">metadata!$H$2*denatran!$D902</f>
        <v>1270.46139164955</v>
      </c>
      <c r="D902" s="0" t="n">
        <f aca="false">IF(B902&gt;2006, 0, metadata!$H$3*denatran!D902)</f>
        <v>96.6996877364235</v>
      </c>
      <c r="E902" s="0" t="n">
        <f aca="false">IF(B902&lt;2003, 0, metadata!$H$4*denatran!D902)</f>
        <v>0</v>
      </c>
      <c r="F902" s="0" t="n">
        <f aca="false">IF(B902&lt;2003, 0, metadata!$H$5*denatran!D902)</f>
        <v>0</v>
      </c>
      <c r="G902" s="0" t="n">
        <f aca="false">IF(B902&lt;2003, 0, metadata!$H$6*(denatran!H902 + denatran!I902 + denatran!X902))</f>
        <v>0</v>
      </c>
      <c r="H902" s="0" t="n">
        <f aca="false">IF(B902&gt;2006, 0, metadata!$H$7*(denatran!H902 + denatran!I902 + denatran!X902))</f>
        <v>21.6649326186673</v>
      </c>
      <c r="I902" s="0" t="n">
        <f aca="false">IF(B902&lt;2003, 0, metadata!$H$8*(denatran!H902 + denatran!I902 + denatran!X902))</f>
        <v>0</v>
      </c>
      <c r="J902" s="0" t="n">
        <f aca="false">IF(B902&lt;2003, 0, metadata!$H$9*(denatran!H902 + denatran!I902 + denatran!X902))</f>
        <v>0</v>
      </c>
      <c r="K902" s="0" t="n">
        <f aca="false">metadata!$H$10*(denatran!H902 + denatran!I902 + denatran!X902)</f>
        <v>476.244241083241</v>
      </c>
      <c r="L902" s="5" t="n">
        <f aca="false">metadata!$H$11*(denatran!G902 + denatran!F902)</f>
        <v>51.6260787732666</v>
      </c>
      <c r="M902" s="0" t="n">
        <f aca="false">metadata!$H$12*(denatran!G902 + denatran!F902)</f>
        <v>170.819937581628</v>
      </c>
      <c r="N902" s="0" t="n">
        <f aca="false">metadata!$H$13*(denatran!G902 + denatran!F902)</f>
        <v>97.3951540566245</v>
      </c>
      <c r="O902" s="0" t="n">
        <f aca="false">metadata!$H$14*(denatran!G902 + denatran!F902)</f>
        <v>179.65755023431</v>
      </c>
      <c r="P902" s="0" t="n">
        <f aca="false">metadata!$H$15*(denatran!G902 + denatran!F902)</f>
        <v>199.501279354171</v>
      </c>
      <c r="Q902" s="0" t="n">
        <f aca="false">metadata!$H$16*(denatran!L902 + denatran!O902)</f>
        <v>33.0436409740372</v>
      </c>
      <c r="R902" s="0" t="n">
        <f aca="false">metadata!$H$17*(denatran!L902 + denatran!O902)</f>
        <v>7.9936900115422</v>
      </c>
      <c r="S902" s="0" t="n">
        <f aca="false">metadata!$H$18*(denatran!L902 + denatran!O902)</f>
        <v>14.9626690144205</v>
      </c>
      <c r="T902" s="0" t="n">
        <f aca="false">metadata!$H$19*(denatran!M902 + denatran!N902)</f>
        <v>1681.54593795885</v>
      </c>
      <c r="U902" s="0" t="n">
        <f aca="false">metadata!$H$20*(denatran!M902 + denatran!N902)</f>
        <v>240.220848279835</v>
      </c>
      <c r="V902" s="0" t="n">
        <f aca="false">metadata!$H$21*(denatran!M902 + denatran!N902)</f>
        <v>80.0736160932785</v>
      </c>
      <c r="W902" s="0" t="n">
        <f aca="false">IF(B902&lt;2010, 0, metadata!$H$22*(denatran!M902 + denatran!N902))</f>
        <v>0</v>
      </c>
      <c r="X902" s="0" t="n">
        <f aca="false">IF(B902&lt;2010, 0, metadata!$H$23*(denatran!M902 + denatran!N902))</f>
        <v>0</v>
      </c>
      <c r="Y902" s="0" t="n">
        <f aca="false">IF(B902&lt;2010, 0, metadata!$H$24*(denatran!M902 + denatran!N902))</f>
        <v>0</v>
      </c>
      <c r="Z902" s="0" t="n">
        <f aca="false">IF(B902&lt;2010, 0, metadata!$H$25*(denatran!M902 + denatran!N902))</f>
        <v>0</v>
      </c>
      <c r="AA902" s="0" t="n">
        <f aca="false">IF(B902&lt;2010, 0, metadata!$H$26*(denatran!M902 + denatran!N902))</f>
        <v>0</v>
      </c>
      <c r="AB902" s="0" t="n">
        <f aca="false">IF(B902&lt;2010, 0, metadata!$H$27*(denatran!M902 + denatran!N902))</f>
        <v>0</v>
      </c>
    </row>
    <row r="903" customFormat="false" ht="12.8" hidden="false" customHeight="false" outlineLevel="0" collapsed="false">
      <c r="A903" s="0" t="str">
        <f aca="false">denatran!A903</f>
        <v>RORAIMA</v>
      </c>
      <c r="B903" s="0" t="n">
        <f aca="false">denatran!B903</f>
        <v>1997</v>
      </c>
      <c r="C903" s="0" t="n">
        <f aca="false">metadata!$H$2*denatran!$D903</f>
        <v>976.437745511765</v>
      </c>
      <c r="D903" s="0" t="n">
        <f aca="false">IF(B903&gt;2006, 0, metadata!$H$3*denatran!D903)</f>
        <v>74.3204206799625</v>
      </c>
      <c r="E903" s="0" t="n">
        <f aca="false">IF(B903&lt;2003, 0, metadata!$H$4*denatran!D903)</f>
        <v>0</v>
      </c>
      <c r="F903" s="0" t="n">
        <f aca="false">IF(B903&lt;2003, 0, metadata!$H$5*denatran!D903)</f>
        <v>0</v>
      </c>
      <c r="G903" s="0" t="n">
        <f aca="false">IF(B903&lt;2003, 0, metadata!$H$6*(denatran!H903 + denatran!I903 + denatran!X903))</f>
        <v>0</v>
      </c>
      <c r="H903" s="0" t="n">
        <f aca="false">IF(B903&gt;2006, 0, metadata!$H$7*(denatran!H903 + denatran!I903 + denatran!X903))</f>
        <v>16.6510041957034</v>
      </c>
      <c r="I903" s="0" t="n">
        <f aca="false">IF(B903&lt;2003, 0, metadata!$H$8*(denatran!H903 + denatran!I903 + denatran!X903))</f>
        <v>0</v>
      </c>
      <c r="J903" s="0" t="n">
        <f aca="false">IF(B903&lt;2003, 0, metadata!$H$9*(denatran!H903 + denatran!I903 + denatran!X903))</f>
        <v>0</v>
      </c>
      <c r="K903" s="0" t="n">
        <f aca="false">metadata!$H$10*(denatran!H903 + denatran!I903 + denatran!X903)</f>
        <v>366.026749126554</v>
      </c>
      <c r="L903" s="5" t="n">
        <f aca="false">metadata!$H$11*(denatran!G903 + denatran!F903)</f>
        <v>39.6782242249251</v>
      </c>
      <c r="M903" s="0" t="n">
        <f aca="false">metadata!$H$12*(denatran!G903 + denatran!F903)</f>
        <v>131.286976398473</v>
      </c>
      <c r="N903" s="0" t="n">
        <f aca="false">metadata!$H$13*(denatran!G903 + denatran!F903)</f>
        <v>74.8549348102145</v>
      </c>
      <c r="O903" s="0" t="n">
        <f aca="false">metadata!$H$14*(denatran!G903 + denatran!F903)</f>
        <v>138.079295024611</v>
      </c>
      <c r="P903" s="0" t="n">
        <f aca="false">metadata!$H$15*(denatran!G903 + denatran!F903)</f>
        <v>153.330577945681</v>
      </c>
      <c r="Q903" s="0" t="n">
        <f aca="false">metadata!$H$16*(denatran!L903 + denatran!O903)</f>
        <v>25.3963312134158</v>
      </c>
      <c r="R903" s="0" t="n">
        <f aca="false">metadata!$H$17*(denatran!L903 + denatran!O903)</f>
        <v>6.14370551084266</v>
      </c>
      <c r="S903" s="0" t="n">
        <f aca="false">metadata!$H$18*(denatran!L903 + denatran!O903)</f>
        <v>11.4998494998025</v>
      </c>
      <c r="T903" s="0" t="n">
        <f aca="false">metadata!$H$19*(denatran!M903 + denatran!N903)</f>
        <v>1292.38474732645</v>
      </c>
      <c r="U903" s="0" t="n">
        <f aca="false">metadata!$H$20*(denatran!M903 + denatran!N903)</f>
        <v>184.626392475207</v>
      </c>
      <c r="V903" s="0" t="n">
        <f aca="false">metadata!$H$21*(denatran!M903 + denatran!N903)</f>
        <v>61.5421308250688</v>
      </c>
      <c r="W903" s="0" t="n">
        <f aca="false">IF(B903&lt;2010, 0, metadata!$H$22*(denatran!M903 + denatran!N903))</f>
        <v>0</v>
      </c>
      <c r="X903" s="0" t="n">
        <f aca="false">IF(B903&lt;2010, 0, metadata!$H$23*(denatran!M903 + denatran!N903))</f>
        <v>0</v>
      </c>
      <c r="Y903" s="0" t="n">
        <f aca="false">IF(B903&lt;2010, 0, metadata!$H$24*(denatran!M903 + denatran!N903))</f>
        <v>0</v>
      </c>
      <c r="Z903" s="0" t="n">
        <f aca="false">IF(B903&lt;2010, 0, metadata!$H$25*(denatran!M903 + denatran!N903))</f>
        <v>0</v>
      </c>
      <c r="AA903" s="0" t="n">
        <f aca="false">IF(B903&lt;2010, 0, metadata!$H$26*(denatran!M903 + denatran!N903))</f>
        <v>0</v>
      </c>
      <c r="AB903" s="0" t="n">
        <f aca="false">IF(B903&lt;2010, 0, metadata!$H$27*(denatran!M903 + denatran!N903))</f>
        <v>0</v>
      </c>
    </row>
    <row r="904" customFormat="false" ht="12.8" hidden="false" customHeight="false" outlineLevel="0" collapsed="false">
      <c r="A904" s="0" t="str">
        <f aca="false">denatran!A904</f>
        <v>RORAIMA</v>
      </c>
      <c r="B904" s="0" t="n">
        <f aca="false">denatran!B904</f>
        <v>1996</v>
      </c>
      <c r="C904" s="0" t="n">
        <f aca="false">metadata!$H$2*denatran!$D904</f>
        <v>750.46016913759</v>
      </c>
      <c r="D904" s="0" t="n">
        <f aca="false">IF(B904&gt;2006, 0, metadata!$H$3*denatran!D904)</f>
        <v>57.1204008962489</v>
      </c>
      <c r="E904" s="0" t="n">
        <f aca="false">IF(B904&lt;2003, 0, metadata!$H$4*denatran!D904)</f>
        <v>0</v>
      </c>
      <c r="F904" s="0" t="n">
        <f aca="false">IF(B904&lt;2003, 0, metadata!$H$5*denatran!D904)</f>
        <v>0</v>
      </c>
      <c r="G904" s="0" t="n">
        <f aca="false">IF(B904&lt;2003, 0, metadata!$H$6*(denatran!H904 + denatran!I904 + denatran!X904))</f>
        <v>0</v>
      </c>
      <c r="H904" s="0" t="n">
        <f aca="false">IF(B904&gt;2006, 0, metadata!$H$7*(denatran!H904 + denatran!I904 + denatran!X904))</f>
        <v>12.7974522517757</v>
      </c>
      <c r="I904" s="0" t="n">
        <f aca="false">IF(B904&lt;2003, 0, metadata!$H$8*(denatran!H904 + denatran!I904 + denatran!X904))</f>
        <v>0</v>
      </c>
      <c r="J904" s="0" t="n">
        <f aca="false">IF(B904&lt;2003, 0, metadata!$H$9*(denatran!H904 + denatran!I904 + denatran!X904))</f>
        <v>0</v>
      </c>
      <c r="K904" s="0" t="n">
        <f aca="false">metadata!$H$10*(denatran!H904 + denatran!I904 + denatran!X904)</f>
        <v>281.316957810176</v>
      </c>
      <c r="L904" s="5" t="n">
        <f aca="false">metadata!$H$11*(denatran!G904 + denatran!F904)</f>
        <v>30.4954688609564</v>
      </c>
      <c r="M904" s="0" t="n">
        <f aca="false">metadata!$H$12*(denatran!G904 + denatran!F904)</f>
        <v>100.903152265915</v>
      </c>
      <c r="N904" s="0" t="n">
        <f aca="false">metadata!$H$13*(denatran!G904 + denatran!F904)</f>
        <v>57.5312120989489</v>
      </c>
      <c r="O904" s="0" t="n">
        <f aca="false">metadata!$H$14*(denatran!G904 + denatran!F904)</f>
        <v>106.123520495675</v>
      </c>
      <c r="P904" s="0" t="n">
        <f aca="false">metadata!$H$15*(denatran!G904 + denatran!F904)</f>
        <v>117.845189811636</v>
      </c>
      <c r="Q904" s="0" t="n">
        <f aca="false">metadata!$H$16*(denatran!L904 + denatran!O904)</f>
        <v>19.5188429631068</v>
      </c>
      <c r="R904" s="0" t="n">
        <f aca="false">metadata!$H$17*(denatran!L904 + denatran!O904)</f>
        <v>4.72186403894294</v>
      </c>
      <c r="S904" s="0" t="n">
        <f aca="false">metadata!$H$18*(denatran!L904 + denatran!O904)</f>
        <v>8.83843239402368</v>
      </c>
      <c r="T904" s="0" t="n">
        <f aca="false">metadata!$H$19*(denatran!M904 + denatran!N904)</f>
        <v>993.287365761466</v>
      </c>
      <c r="U904" s="0" t="n">
        <f aca="false">metadata!$H$20*(denatran!M904 + denatran!N904)</f>
        <v>141.898195108781</v>
      </c>
      <c r="V904" s="0" t="n">
        <f aca="false">metadata!$H$21*(denatran!M904 + denatran!N904)</f>
        <v>47.2993983695936</v>
      </c>
      <c r="W904" s="0" t="n">
        <f aca="false">IF(B904&lt;2010, 0, metadata!$H$22*(denatran!M904 + denatran!N904))</f>
        <v>0</v>
      </c>
      <c r="X904" s="0" t="n">
        <f aca="false">IF(B904&lt;2010, 0, metadata!$H$23*(denatran!M904 + denatran!N904))</f>
        <v>0</v>
      </c>
      <c r="Y904" s="0" t="n">
        <f aca="false">IF(B904&lt;2010, 0, metadata!$H$24*(denatran!M904 + denatran!N904))</f>
        <v>0</v>
      </c>
      <c r="Z904" s="0" t="n">
        <f aca="false">IF(B904&lt;2010, 0, metadata!$H$25*(denatran!M904 + denatran!N904))</f>
        <v>0</v>
      </c>
      <c r="AA904" s="0" t="n">
        <f aca="false">IF(B904&lt;2010, 0, metadata!$H$26*(denatran!M904 + denatran!N904))</f>
        <v>0</v>
      </c>
      <c r="AB904" s="0" t="n">
        <f aca="false">IF(B904&lt;2010, 0, metadata!$H$27*(denatran!M904 + denatran!N904))</f>
        <v>0</v>
      </c>
    </row>
    <row r="905" customFormat="false" ht="12.8" hidden="false" customHeight="false" outlineLevel="0" collapsed="false">
      <c r="A905" s="0" t="str">
        <f aca="false">denatran!A905</f>
        <v>RORAIMA</v>
      </c>
      <c r="B905" s="0" t="n">
        <f aca="false">denatran!B905</f>
        <v>1995</v>
      </c>
      <c r="C905" s="0" t="n">
        <f aca="false">metadata!$H$2*denatran!$D905</f>
        <v>576.780719560205</v>
      </c>
      <c r="D905" s="0" t="n">
        <f aca="false">IF(B905&gt;2006, 0, metadata!$H$3*denatran!D905)</f>
        <v>43.9009920651304</v>
      </c>
      <c r="E905" s="0" t="n">
        <f aca="false">IF(B905&lt;2003, 0, metadata!$H$4*denatran!D905)</f>
        <v>0</v>
      </c>
      <c r="F905" s="0" t="n">
        <f aca="false">IF(B905&lt;2003, 0, metadata!$H$5*denatran!D905)</f>
        <v>0</v>
      </c>
      <c r="G905" s="0" t="n">
        <f aca="false">IF(B905&lt;2003, 0, metadata!$H$6*(denatran!H905 + denatran!I905 + denatran!X905))</f>
        <v>0</v>
      </c>
      <c r="H905" s="0" t="n">
        <f aca="false">IF(B905&gt;2006, 0, metadata!$H$7*(denatran!H905 + denatran!I905 + denatran!X905))</f>
        <v>9.83573015846924</v>
      </c>
      <c r="I905" s="0" t="n">
        <f aca="false">IF(B905&lt;2003, 0, metadata!$H$8*(denatran!H905 + denatran!I905 + denatran!X905))</f>
        <v>0</v>
      </c>
      <c r="J905" s="0" t="n">
        <f aca="false">IF(B905&lt;2003, 0, metadata!$H$9*(denatran!H905 + denatran!I905 + denatran!X905))</f>
        <v>0</v>
      </c>
      <c r="K905" s="0" t="n">
        <f aca="false">metadata!$H$10*(denatran!H905 + denatran!I905 + denatran!X905)</f>
        <v>216.211604590159</v>
      </c>
      <c r="L905" s="5" t="n">
        <f aca="false">metadata!$H$11*(denatran!G905 + denatran!F905)</f>
        <v>23.4378841093743</v>
      </c>
      <c r="M905" s="0" t="n">
        <f aca="false">metadata!$H$12*(denatran!G905 + denatran!F905)</f>
        <v>77.551074878109</v>
      </c>
      <c r="N905" s="0" t="n">
        <f aca="false">metadata!$H$13*(denatran!G905 + denatran!F905)</f>
        <v>44.2167289834123</v>
      </c>
      <c r="O905" s="0" t="n">
        <f aca="false">metadata!$H$14*(denatran!G905 + denatran!F905)</f>
        <v>81.5632901398336</v>
      </c>
      <c r="P905" s="0" t="n">
        <f aca="false">metadata!$H$15*(denatran!G905 + denatran!F905)</f>
        <v>90.5722064561732</v>
      </c>
      <c r="Q905" s="0" t="n">
        <f aca="false">metadata!$H$16*(denatran!L905 + denatran!O905)</f>
        <v>15.0015853635256</v>
      </c>
      <c r="R905" s="0" t="n">
        <f aca="false">metadata!$H$17*(denatran!L905 + denatran!O905)</f>
        <v>3.62908019645696</v>
      </c>
      <c r="S905" s="0" t="n">
        <f aca="false">metadata!$H$18*(denatran!L905 + denatran!O905)</f>
        <v>6.79294865424705</v>
      </c>
      <c r="T905" s="0" t="n">
        <f aca="false">metadata!$H$19*(denatran!M905 + denatran!N905)</f>
        <v>763.410271610192</v>
      </c>
      <c r="U905" s="0" t="n">
        <f aca="false">metadata!$H$20*(denatran!M905 + denatran!N905)</f>
        <v>109.058610230027</v>
      </c>
      <c r="V905" s="0" t="n">
        <f aca="false">metadata!$H$21*(denatran!M905 + denatran!N905)</f>
        <v>36.3528700766758</v>
      </c>
      <c r="W905" s="0" t="n">
        <f aca="false">IF(B905&lt;2010, 0, metadata!$H$22*(denatran!M905 + denatran!N905))</f>
        <v>0</v>
      </c>
      <c r="X905" s="0" t="n">
        <f aca="false">IF(B905&lt;2010, 0, metadata!$H$23*(denatran!M905 + denatran!N905))</f>
        <v>0</v>
      </c>
      <c r="Y905" s="0" t="n">
        <f aca="false">IF(B905&lt;2010, 0, metadata!$H$24*(denatran!M905 + denatran!N905))</f>
        <v>0</v>
      </c>
      <c r="Z905" s="0" t="n">
        <f aca="false">IF(B905&lt;2010, 0, metadata!$H$25*(denatran!M905 + denatran!N905))</f>
        <v>0</v>
      </c>
      <c r="AA905" s="0" t="n">
        <f aca="false">IF(B905&lt;2010, 0, metadata!$H$26*(denatran!M905 + denatran!N905))</f>
        <v>0</v>
      </c>
      <c r="AB905" s="0" t="n">
        <f aca="false">IF(B905&lt;2010, 0, metadata!$H$27*(denatran!M905 + denatran!N905))</f>
        <v>0</v>
      </c>
    </row>
    <row r="906" customFormat="false" ht="12.8" hidden="false" customHeight="false" outlineLevel="0" collapsed="false">
      <c r="A906" s="0" t="str">
        <f aca="false">denatran!A906</f>
        <v>RORAIMA</v>
      </c>
      <c r="B906" s="0" t="n">
        <f aca="false">denatran!B906</f>
        <v>1994</v>
      </c>
      <c r="C906" s="0" t="n">
        <f aca="false">metadata!$H$2*denatran!$D906</f>
        <v>443.296009751844</v>
      </c>
      <c r="D906" s="0" t="n">
        <f aca="false">IF(B906&gt;2006, 0, metadata!$H$3*denatran!D906)</f>
        <v>33.7409589929754</v>
      </c>
      <c r="E906" s="0" t="n">
        <f aca="false">IF(B906&lt;2003, 0, metadata!$H$4*denatran!D906)</f>
        <v>0</v>
      </c>
      <c r="F906" s="0" t="n">
        <f aca="false">IF(B906&lt;2003, 0, metadata!$H$5*denatran!D906)</f>
        <v>0</v>
      </c>
      <c r="G906" s="0" t="n">
        <f aca="false">IF(B906&lt;2003, 0, metadata!$H$6*(denatran!H906 + denatran!I906 + denatran!X906))</f>
        <v>0</v>
      </c>
      <c r="H906" s="0" t="n">
        <f aca="false">IF(B906&gt;2006, 0, metadata!$H$7*(denatran!H906 + denatran!I906 + denatran!X906))</f>
        <v>7.55944119555504</v>
      </c>
      <c r="I906" s="0" t="n">
        <f aca="false">IF(B906&lt;2003, 0, metadata!$H$8*(denatran!H906 + denatran!I906 + denatran!X906))</f>
        <v>0</v>
      </c>
      <c r="J906" s="0" t="n">
        <f aca="false">IF(B906&lt;2003, 0, metadata!$H$9*(denatran!H906 + denatran!I906 + denatran!X906))</f>
        <v>0</v>
      </c>
      <c r="K906" s="0" t="n">
        <f aca="false">metadata!$H$10*(denatran!H906 + denatran!I906 + denatran!X906)</f>
        <v>166.173622533609</v>
      </c>
      <c r="L906" s="5" t="n">
        <f aca="false">metadata!$H$11*(denatran!G906 + denatran!F906)</f>
        <v>18.0136404535749</v>
      </c>
      <c r="M906" s="0" t="n">
        <f aca="false">metadata!$H$12*(denatran!G906 + denatran!F906)</f>
        <v>59.6033828447757</v>
      </c>
      <c r="N906" s="0" t="n">
        <f aca="false">metadata!$H$13*(denatran!G906 + denatran!F906)</f>
        <v>33.983624725825</v>
      </c>
      <c r="O906" s="0" t="n">
        <f aca="false">metadata!$H$14*(denatran!G906 + denatran!F906)</f>
        <v>62.6870487085448</v>
      </c>
      <c r="P906" s="0" t="n">
        <f aca="false">metadata!$H$15*(denatran!G906 + denatran!F906)</f>
        <v>69.6110260881402</v>
      </c>
      <c r="Q906" s="0" t="n">
        <f aca="false">metadata!$H$16*(denatran!L906 + denatran!O906)</f>
        <v>11.5297594147622</v>
      </c>
      <c r="R906" s="0" t="n">
        <f aca="false">metadata!$H$17*(denatran!L906 + denatran!O906)</f>
        <v>2.78919997774108</v>
      </c>
      <c r="S906" s="0" t="n">
        <f aca="false">metadata!$H$18*(denatran!L906 + denatran!O906)</f>
        <v>5.22085245008359</v>
      </c>
      <c r="T906" s="0" t="n">
        <f aca="false">metadata!$H$19*(denatran!M906 + denatran!N906)</f>
        <v>586.733772006824</v>
      </c>
      <c r="U906" s="0" t="n">
        <f aca="false">metadata!$H$20*(denatran!M906 + denatran!N906)</f>
        <v>83.8191102866891</v>
      </c>
      <c r="V906" s="0" t="n">
        <f aca="false">metadata!$H$21*(denatran!M906 + denatran!N906)</f>
        <v>27.9397034288964</v>
      </c>
      <c r="W906" s="0" t="n">
        <f aca="false">IF(B906&lt;2010, 0, metadata!$H$22*(denatran!M906 + denatran!N906))</f>
        <v>0</v>
      </c>
      <c r="X906" s="0" t="n">
        <f aca="false">IF(B906&lt;2010, 0, metadata!$H$23*(denatran!M906 + denatran!N906))</f>
        <v>0</v>
      </c>
      <c r="Y906" s="0" t="n">
        <f aca="false">IF(B906&lt;2010, 0, metadata!$H$24*(denatran!M906 + denatran!N906))</f>
        <v>0</v>
      </c>
      <c r="Z906" s="0" t="n">
        <f aca="false">IF(B906&lt;2010, 0, metadata!$H$25*(denatran!M906 + denatran!N906))</f>
        <v>0</v>
      </c>
      <c r="AA906" s="0" t="n">
        <f aca="false">IF(B906&lt;2010, 0, metadata!$H$26*(denatran!M906 + denatran!N906))</f>
        <v>0</v>
      </c>
      <c r="AB906" s="0" t="n">
        <f aca="false">IF(B906&lt;2010, 0, metadata!$H$27*(denatran!M906 + denatran!N906))</f>
        <v>0</v>
      </c>
    </row>
    <row r="907" customFormat="false" ht="12.8" hidden="false" customHeight="false" outlineLevel="0" collapsed="false">
      <c r="A907" s="0" t="str">
        <f aca="false">denatran!A907</f>
        <v>RORAIMA</v>
      </c>
      <c r="B907" s="0" t="n">
        <f aca="false">denatran!B907</f>
        <v>1993</v>
      </c>
      <c r="C907" s="0" t="n">
        <f aca="false">metadata!$H$2*denatran!$D907</f>
        <v>340.703746844636</v>
      </c>
      <c r="D907" s="0" t="n">
        <f aca="false">IF(B907&gt;2006, 0, metadata!$H$3*denatran!D907)</f>
        <v>25.9322685026494</v>
      </c>
      <c r="E907" s="0" t="n">
        <f aca="false">IF(B907&lt;2003, 0, metadata!$H$4*denatran!D907)</f>
        <v>0</v>
      </c>
      <c r="F907" s="0" t="n">
        <f aca="false">IF(B907&lt;2003, 0, metadata!$H$5*denatran!D907)</f>
        <v>0</v>
      </c>
      <c r="G907" s="0" t="n">
        <f aca="false">IF(B907&lt;2003, 0, metadata!$H$6*(denatran!H907 + denatran!I907 + denatran!X907))</f>
        <v>0</v>
      </c>
      <c r="H907" s="0" t="n">
        <f aca="false">IF(B907&gt;2006, 0, metadata!$H$7*(denatran!H907 + denatran!I907 + denatran!X907))</f>
        <v>5.80995516025301</v>
      </c>
      <c r="I907" s="0" t="n">
        <f aca="false">IF(B907&lt;2003, 0, metadata!$H$8*(denatran!H907 + denatran!I907 + denatran!X907))</f>
        <v>0</v>
      </c>
      <c r="J907" s="0" t="n">
        <f aca="false">IF(B907&lt;2003, 0, metadata!$H$9*(denatran!H907 + denatran!I907 + denatran!X907))</f>
        <v>0</v>
      </c>
      <c r="K907" s="0" t="n">
        <f aca="false">metadata!$H$10*(denatran!H907 + denatran!I907 + denatran!X907)</f>
        <v>127.715960844404</v>
      </c>
      <c r="L907" s="5" t="n">
        <f aca="false">metadata!$H$11*(denatran!G907 + denatran!F907)</f>
        <v>13.8447327786252</v>
      </c>
      <c r="M907" s="0" t="n">
        <f aca="false">metadata!$H$12*(denatran!G907 + denatran!F907)</f>
        <v>45.8093360037198</v>
      </c>
      <c r="N907" s="0" t="n">
        <f aca="false">metadata!$H$13*(denatran!G907 + denatran!F907)</f>
        <v>26.118773958584</v>
      </c>
      <c r="O907" s="0" t="n">
        <f aca="false">metadata!$H$14*(denatran!G907 + denatran!F907)</f>
        <v>48.1793472167491</v>
      </c>
      <c r="P907" s="0" t="n">
        <f aca="false">metadata!$H$15*(denatran!G907 + denatran!F907)</f>
        <v>53.5009043352449</v>
      </c>
      <c r="Q907" s="0" t="n">
        <f aca="false">metadata!$H$16*(denatran!L907 + denatran!O907)</f>
        <v>8.86142023932428</v>
      </c>
      <c r="R907" s="0" t="n">
        <f aca="false">metadata!$H$17*(denatran!L907 + denatran!O907)</f>
        <v>2.14369374460946</v>
      </c>
      <c r="S907" s="0" t="n">
        <f aca="false">metadata!$H$18*(denatran!L907 + denatran!O907)</f>
        <v>4.01258741864657</v>
      </c>
      <c r="T907" s="0" t="n">
        <f aca="false">metadata!$H$19*(denatran!M907 + denatran!N907)</f>
        <v>450.945621267641</v>
      </c>
      <c r="U907" s="0" t="n">
        <f aca="false">metadata!$H$20*(denatran!M907 + denatran!N907)</f>
        <v>64.4208030382344</v>
      </c>
      <c r="V907" s="0" t="n">
        <f aca="false">metadata!$H$21*(denatran!M907 + denatran!N907)</f>
        <v>21.4736010127448</v>
      </c>
      <c r="W907" s="0" t="n">
        <f aca="false">IF(B907&lt;2010, 0, metadata!$H$22*(denatran!M907 + denatran!N907))</f>
        <v>0</v>
      </c>
      <c r="X907" s="0" t="n">
        <f aca="false">IF(B907&lt;2010, 0, metadata!$H$23*(denatran!M907 + denatran!N907))</f>
        <v>0</v>
      </c>
      <c r="Y907" s="0" t="n">
        <f aca="false">IF(B907&lt;2010, 0, metadata!$H$24*(denatran!M907 + denatran!N907))</f>
        <v>0</v>
      </c>
      <c r="Z907" s="0" t="n">
        <f aca="false">IF(B907&lt;2010, 0, metadata!$H$25*(denatran!M907 + denatran!N907))</f>
        <v>0</v>
      </c>
      <c r="AA907" s="0" t="n">
        <f aca="false">IF(B907&lt;2010, 0, metadata!$H$26*(denatran!M907 + denatran!N907))</f>
        <v>0</v>
      </c>
      <c r="AB907" s="0" t="n">
        <f aca="false">IF(B907&lt;2010, 0, metadata!$H$27*(denatran!M907 + denatran!N907))</f>
        <v>0</v>
      </c>
    </row>
    <row r="908" customFormat="false" ht="12.8" hidden="false" customHeight="false" outlineLevel="0" collapsed="false">
      <c r="A908" s="0" t="str">
        <f aca="false">denatran!A908</f>
        <v>RORAIMA</v>
      </c>
      <c r="B908" s="0" t="n">
        <f aca="false">denatran!B908</f>
        <v>1992</v>
      </c>
      <c r="C908" s="0" t="n">
        <f aca="false">metadata!$H$2*denatran!$D908</f>
        <v>261.854473219722</v>
      </c>
      <c r="D908" s="0" t="n">
        <f aca="false">IF(B908&gt;2006, 0, metadata!$H$3*denatran!D908)</f>
        <v>19.930747962247</v>
      </c>
      <c r="E908" s="0" t="n">
        <f aca="false">IF(B908&lt;2003, 0, metadata!$H$4*denatran!D908)</f>
        <v>0</v>
      </c>
      <c r="F908" s="0" t="n">
        <f aca="false">IF(B908&lt;2003, 0, metadata!$H$5*denatran!D908)</f>
        <v>0</v>
      </c>
      <c r="G908" s="0" t="n">
        <f aca="false">IF(B908&lt;2003, 0, metadata!$H$6*(denatran!H908 + denatran!I908 + denatran!X908))</f>
        <v>0</v>
      </c>
      <c r="H908" s="0" t="n">
        <f aca="false">IF(B908&gt;2006, 0, metadata!$H$7*(denatran!H908 + denatran!I908 + denatran!X908))</f>
        <v>4.46535373328903</v>
      </c>
      <c r="I908" s="0" t="n">
        <f aca="false">IF(B908&lt;2003, 0, metadata!$H$8*(denatran!H908 + denatran!I908 + denatran!X908))</f>
        <v>0</v>
      </c>
      <c r="J908" s="0" t="n">
        <f aca="false">IF(B908&lt;2003, 0, metadata!$H$9*(denatran!H908 + denatran!I908 + denatran!X908))</f>
        <v>0</v>
      </c>
      <c r="K908" s="0" t="n">
        <f aca="false">metadata!$H$10*(denatran!H908 + denatran!I908 + denatran!X908)</f>
        <v>98.158578995353</v>
      </c>
      <c r="L908" s="5" t="n">
        <f aca="false">metadata!$H$11*(denatran!G908 + denatran!F908)</f>
        <v>10.6406379213314</v>
      </c>
      <c r="M908" s="0" t="n">
        <f aca="false">metadata!$H$12*(denatran!G908 + denatran!F908)</f>
        <v>35.207653742855</v>
      </c>
      <c r="N908" s="0" t="n">
        <f aca="false">metadata!$H$13*(denatran!G908 + denatran!F908)</f>
        <v>20.0740903480253</v>
      </c>
      <c r="O908" s="0" t="n">
        <f aca="false">metadata!$H$14*(denatran!G908 + denatran!F908)</f>
        <v>37.0291718314002</v>
      </c>
      <c r="P908" s="0" t="n">
        <f aca="false">metadata!$H$15*(denatran!G908 + denatran!F908)</f>
        <v>41.1191577763091</v>
      </c>
      <c r="Q908" s="0" t="n">
        <f aca="false">metadata!$H$16*(denatran!L908 + denatran!O908)</f>
        <v>6.8106164086448</v>
      </c>
      <c r="R908" s="0" t="n">
        <f aca="false">metadata!$H$17*(denatran!L908 + denatran!O908)</f>
        <v>1.64757740834326</v>
      </c>
      <c r="S908" s="0" t="n">
        <f aca="false">metadata!$H$18*(denatran!L908 + denatran!O908)</f>
        <v>3.08395189219013</v>
      </c>
      <c r="T908" s="0" t="n">
        <f aca="false">metadata!$H$19*(denatran!M908 + denatran!N908)</f>
        <v>346.583004153531</v>
      </c>
      <c r="U908" s="0" t="n">
        <f aca="false">metadata!$H$20*(denatran!M908 + denatran!N908)</f>
        <v>49.5118577362187</v>
      </c>
      <c r="V908" s="0" t="n">
        <f aca="false">metadata!$H$21*(denatran!M908 + denatran!N908)</f>
        <v>16.5039525787396</v>
      </c>
      <c r="W908" s="0" t="n">
        <f aca="false">IF(B908&lt;2010, 0, metadata!$H$22*(denatran!M908 + denatran!N908))</f>
        <v>0</v>
      </c>
      <c r="X908" s="0" t="n">
        <f aca="false">IF(B908&lt;2010, 0, metadata!$H$23*(denatran!M908 + denatran!N908))</f>
        <v>0</v>
      </c>
      <c r="Y908" s="0" t="n">
        <f aca="false">IF(B908&lt;2010, 0, metadata!$H$24*(denatran!M908 + denatran!N908))</f>
        <v>0</v>
      </c>
      <c r="Z908" s="0" t="n">
        <f aca="false">IF(B908&lt;2010, 0, metadata!$H$25*(denatran!M908 + denatran!N908))</f>
        <v>0</v>
      </c>
      <c r="AA908" s="0" t="n">
        <f aca="false">IF(B908&lt;2010, 0, metadata!$H$26*(denatran!M908 + denatran!N908))</f>
        <v>0</v>
      </c>
      <c r="AB908" s="0" t="n">
        <f aca="false">IF(B908&lt;2010, 0, metadata!$H$27*(denatran!M908 + denatran!N908))</f>
        <v>0</v>
      </c>
    </row>
    <row r="909" customFormat="false" ht="12.8" hidden="false" customHeight="false" outlineLevel="0" collapsed="false">
      <c r="A909" s="0" t="str">
        <f aca="false">denatran!A909</f>
        <v>RORAIMA</v>
      </c>
      <c r="B909" s="0" t="n">
        <f aca="false">denatran!B909</f>
        <v>1991</v>
      </c>
      <c r="C909" s="0" t="n">
        <f aca="false">metadata!$H$2*denatran!$D909</f>
        <v>201.253334547112</v>
      </c>
      <c r="D909" s="0" t="n">
        <f aca="false">IF(B909&gt;2006, 0, metadata!$H$3*denatran!D909)</f>
        <v>15.3181629402776</v>
      </c>
      <c r="E909" s="0" t="n">
        <f aca="false">IF(B909&lt;2003, 0, metadata!$H$4*denatran!D909)</f>
        <v>0</v>
      </c>
      <c r="F909" s="0" t="n">
        <f aca="false">IF(B909&lt;2003, 0, metadata!$H$5*denatran!D909)</f>
        <v>0</v>
      </c>
      <c r="G909" s="0" t="n">
        <f aca="false">IF(B909&lt;2003, 0, metadata!$H$6*(denatran!H909 + denatran!I909 + denatran!X909))</f>
        <v>0</v>
      </c>
      <c r="H909" s="0" t="n">
        <f aca="false">IF(B909&gt;2006, 0, metadata!$H$7*(denatran!H909 + denatran!I909 + denatran!X909))</f>
        <v>3.43193422555261</v>
      </c>
      <c r="I909" s="0" t="n">
        <f aca="false">IF(B909&lt;2003, 0, metadata!$H$8*(denatran!H909 + denatran!I909 + denatran!X909))</f>
        <v>0</v>
      </c>
      <c r="J909" s="0" t="n">
        <f aca="false">IF(B909&lt;2003, 0, metadata!$H$9*(denatran!H909 + denatran!I909 + denatran!X909))</f>
        <v>0</v>
      </c>
      <c r="K909" s="0" t="n">
        <f aca="false">metadata!$H$10*(denatran!H909 + denatran!I909 + denatran!X909)</f>
        <v>75.4416798549196</v>
      </c>
      <c r="L909" s="5" t="n">
        <f aca="false">metadata!$H$11*(denatran!G909 + denatran!F909)</f>
        <v>8.17806866938446</v>
      </c>
      <c r="M909" s="0" t="n">
        <f aca="false">metadata!$H$12*(denatran!G909 + denatran!F909)</f>
        <v>27.0595252019395</v>
      </c>
      <c r="N909" s="0" t="n">
        <f aca="false">metadata!$H$13*(denatran!G909 + denatran!F909)</f>
        <v>15.4283315112595</v>
      </c>
      <c r="O909" s="0" t="n">
        <f aca="false">metadata!$H$14*(denatran!G909 + denatran!F909)</f>
        <v>28.459488260619</v>
      </c>
      <c r="P909" s="0" t="n">
        <f aca="false">metadata!$H$15*(denatran!G909 + denatran!F909)</f>
        <v>31.6029262914563</v>
      </c>
      <c r="Q909" s="0" t="n">
        <f aca="false">metadata!$H$16*(denatran!L909 + denatran!O909)</f>
        <v>5.23443134542492</v>
      </c>
      <c r="R909" s="0" t="n">
        <f aca="false">metadata!$H$17*(denatran!L909 + denatran!O909)</f>
        <v>1.26627757500763</v>
      </c>
      <c r="S909" s="0" t="n">
        <f aca="false">metadata!$H$18*(denatran!L909 + denatran!O909)</f>
        <v>2.37023104572037</v>
      </c>
      <c r="T909" s="0" t="n">
        <f aca="false">metadata!$H$19*(denatran!M909 + denatran!N909)</f>
        <v>266.373090463594</v>
      </c>
      <c r="U909" s="0" t="n">
        <f aca="false">metadata!$H$20*(denatran!M909 + denatran!N909)</f>
        <v>38.0532986376563</v>
      </c>
      <c r="V909" s="0" t="n">
        <f aca="false">metadata!$H$21*(denatran!M909 + denatran!N909)</f>
        <v>12.6844328792188</v>
      </c>
      <c r="W909" s="0" t="n">
        <f aca="false">IF(B909&lt;2010, 0, metadata!$H$22*(denatran!M909 + denatran!N909))</f>
        <v>0</v>
      </c>
      <c r="X909" s="0" t="n">
        <f aca="false">IF(B909&lt;2010, 0, metadata!$H$23*(denatran!M909 + denatran!N909))</f>
        <v>0</v>
      </c>
      <c r="Y909" s="0" t="n">
        <f aca="false">IF(B909&lt;2010, 0, metadata!$H$24*(denatran!M909 + denatran!N909))</f>
        <v>0</v>
      </c>
      <c r="Z909" s="0" t="n">
        <f aca="false">IF(B909&lt;2010, 0, metadata!$H$25*(denatran!M909 + denatran!N909))</f>
        <v>0</v>
      </c>
      <c r="AA909" s="0" t="n">
        <f aca="false">IF(B909&lt;2010, 0, metadata!$H$26*(denatran!M909 + denatran!N909))</f>
        <v>0</v>
      </c>
      <c r="AB909" s="0" t="n">
        <f aca="false">IF(B909&lt;2010, 0, metadata!$H$27*(denatran!M909 + denatran!N909))</f>
        <v>0</v>
      </c>
    </row>
    <row r="910" customFormat="false" ht="12.8" hidden="false" customHeight="false" outlineLevel="0" collapsed="false">
      <c r="A910" s="0" t="str">
        <f aca="false">denatran!A910</f>
        <v>RORAIMA</v>
      </c>
      <c r="B910" s="0" t="n">
        <f aca="false">denatran!B910</f>
        <v>1990</v>
      </c>
      <c r="C910" s="0" t="n">
        <f aca="false">metadata!$H$2*denatran!$D910</f>
        <v>154.677153948582</v>
      </c>
      <c r="D910" s="0" t="n">
        <f aca="false">IF(B910&gt;2006, 0, metadata!$H$3*denatran!D910)</f>
        <v>11.7730712519853</v>
      </c>
      <c r="E910" s="0" t="n">
        <f aca="false">IF(B910&lt;2003, 0, metadata!$H$4*denatran!D910)</f>
        <v>0</v>
      </c>
      <c r="F910" s="0" t="n">
        <f aca="false">IF(B910&lt;2003, 0, metadata!$H$5*denatran!D910)</f>
        <v>0</v>
      </c>
      <c r="G910" s="0" t="n">
        <f aca="false">IF(B910&lt;2003, 0, metadata!$H$6*(denatran!H910 + denatran!I910 + denatran!X910))</f>
        <v>0</v>
      </c>
      <c r="H910" s="0" t="n">
        <f aca="false">IF(B910&gt;2006, 0, metadata!$H$7*(denatran!H910 + denatran!I910 + denatran!X910))</f>
        <v>2.63767961779009</v>
      </c>
      <c r="I910" s="0" t="n">
        <f aca="false">IF(B910&lt;2003, 0, metadata!$H$8*(denatran!H910 + denatran!I910 + denatran!X910))</f>
        <v>0</v>
      </c>
      <c r="J910" s="0" t="n">
        <f aca="false">IF(B910&lt;2003, 0, metadata!$H$9*(denatran!H910 + denatran!I910 + denatran!X910))</f>
        <v>0</v>
      </c>
      <c r="K910" s="0" t="n">
        <f aca="false">metadata!$H$10*(denatran!H910 + denatran!I910 + denatran!X910)</f>
        <v>57.9821663840673</v>
      </c>
      <c r="L910" s="5" t="n">
        <f aca="false">metadata!$H$11*(denatran!G910 + denatran!F910)</f>
        <v>6.28541330469403</v>
      </c>
      <c r="M910" s="0" t="n">
        <f aca="false">metadata!$H$12*(denatran!G910 + denatran!F910)</f>
        <v>20.7971229637248</v>
      </c>
      <c r="N910" s="0" t="n">
        <f aca="false">metadata!$H$13*(denatran!G910 + denatran!F910)</f>
        <v>11.8577434441376</v>
      </c>
      <c r="O910" s="0" t="n">
        <f aca="false">metadata!$H$14*(denatran!G910 + denatran!F910)</f>
        <v>21.8730917273579</v>
      </c>
      <c r="P910" s="0" t="n">
        <f aca="false">metadata!$H$15*(denatran!G910 + denatran!F910)</f>
        <v>24.2890419987798</v>
      </c>
      <c r="Q910" s="0" t="n">
        <f aca="false">metadata!$H$16*(denatran!L910 + denatran!O910)</f>
        <v>4.02302374204906</v>
      </c>
      <c r="R910" s="0" t="n">
        <f aca="false">metadata!$H$17*(denatran!L910 + denatran!O910)</f>
        <v>0.973222192078718</v>
      </c>
      <c r="S910" s="0" t="n">
        <f aca="false">metadata!$H$18*(denatran!L910 + denatran!O910)</f>
        <v>1.82168704522397</v>
      </c>
      <c r="T910" s="0" t="n">
        <f aca="false">metadata!$H$19*(denatran!M910 + denatran!N910)</f>
        <v>204.726205476868</v>
      </c>
      <c r="U910" s="0" t="n">
        <f aca="false">metadata!$H$20*(denatran!M910 + denatran!N910)</f>
        <v>29.2466007824097</v>
      </c>
      <c r="V910" s="0" t="n">
        <f aca="false">metadata!$H$21*(denatran!M910 + denatran!N910)</f>
        <v>9.74886692746989</v>
      </c>
      <c r="W910" s="0" t="n">
        <f aca="false">IF(B910&lt;2010, 0, metadata!$H$22*(denatran!M910 + denatran!N910))</f>
        <v>0</v>
      </c>
      <c r="X910" s="0" t="n">
        <f aca="false">IF(B910&lt;2010, 0, metadata!$H$23*(denatran!M910 + denatran!N910))</f>
        <v>0</v>
      </c>
      <c r="Y910" s="0" t="n">
        <f aca="false">IF(B910&lt;2010, 0, metadata!$H$24*(denatran!M910 + denatran!N910))</f>
        <v>0</v>
      </c>
      <c r="Z910" s="0" t="n">
        <f aca="false">IF(B910&lt;2010, 0, metadata!$H$25*(denatran!M910 + denatran!N910))</f>
        <v>0</v>
      </c>
      <c r="AA910" s="0" t="n">
        <f aca="false">IF(B910&lt;2010, 0, metadata!$H$26*(denatran!M910 + denatran!N910))</f>
        <v>0</v>
      </c>
      <c r="AB910" s="0" t="n">
        <f aca="false">IF(B910&lt;2010, 0, metadata!$H$27*(denatran!M910 + denatran!N910))</f>
        <v>0</v>
      </c>
    </row>
    <row r="911" customFormat="false" ht="12.8" hidden="false" customHeight="false" outlineLevel="0" collapsed="false">
      <c r="A911" s="0" t="str">
        <f aca="false">denatran!A911</f>
        <v>RORAIMA</v>
      </c>
      <c r="B911" s="0" t="n">
        <f aca="false">denatran!B911</f>
        <v>1989</v>
      </c>
      <c r="C911" s="0" t="n">
        <f aca="false">metadata!$H$2*denatran!$D911</f>
        <v>118.880126918009</v>
      </c>
      <c r="D911" s="0" t="n">
        <f aca="false">IF(B911&gt;2006, 0, metadata!$H$3*denatran!D911)</f>
        <v>9.04842227130735</v>
      </c>
      <c r="E911" s="0" t="n">
        <f aca="false">IF(B911&lt;2003, 0, metadata!$H$4*denatran!D911)</f>
        <v>0</v>
      </c>
      <c r="F911" s="0" t="n">
        <f aca="false">IF(B911&lt;2003, 0, metadata!$H$5*denatran!D911)</f>
        <v>0</v>
      </c>
      <c r="G911" s="0" t="n">
        <f aca="false">IF(B911&lt;2003, 0, metadata!$H$6*(denatran!H911 + denatran!I911 + denatran!X911))</f>
        <v>0</v>
      </c>
      <c r="H911" s="0" t="n">
        <f aca="false">IF(B911&gt;2006, 0, metadata!$H$7*(denatran!H911 + denatran!I911 + denatran!X911))</f>
        <v>2.02723983295018</v>
      </c>
      <c r="I911" s="0" t="n">
        <f aca="false">IF(B911&lt;2003, 0, metadata!$H$8*(denatran!H911 + denatran!I911 + denatran!X911))</f>
        <v>0</v>
      </c>
      <c r="J911" s="0" t="n">
        <f aca="false">IF(B911&lt;2003, 0, metadata!$H$9*(denatran!H911 + denatran!I911 + denatran!X911))</f>
        <v>0</v>
      </c>
      <c r="K911" s="0" t="n">
        <f aca="false">metadata!$H$10*(denatran!H911 + denatran!I911 + denatran!X911)</f>
        <v>44.5633186463363</v>
      </c>
      <c r="L911" s="5" t="n">
        <f aca="false">metadata!$H$11*(denatran!G911 + denatran!F911)</f>
        <v>4.8307763125934</v>
      </c>
      <c r="M911" s="0" t="n">
        <f aca="false">metadata!$H$12*(denatran!G911 + denatran!F911)</f>
        <v>15.9840322526165</v>
      </c>
      <c r="N911" s="0" t="n">
        <f aca="false">metadata!$H$13*(denatran!G911 + denatran!F911)</f>
        <v>9.11349872696047</v>
      </c>
      <c r="O911" s="0" t="n">
        <f aca="false">metadata!$H$14*(denatran!G911 + denatran!F911)</f>
        <v>16.8109889163203</v>
      </c>
      <c r="P911" s="0" t="n">
        <f aca="false">metadata!$H$15*(denatran!G911 + denatran!F911)</f>
        <v>18.6678143592664</v>
      </c>
      <c r="Q911" s="0" t="n">
        <f aca="false">metadata!$H$16*(denatran!L911 + denatran!O911)</f>
        <v>3.091972930973</v>
      </c>
      <c r="R911" s="0" t="n">
        <f aca="false">metadata!$H$17*(denatran!L911 + denatran!O911)</f>
        <v>0.747988793174988</v>
      </c>
      <c r="S911" s="0" t="n">
        <f aca="false">metadata!$H$18*(denatran!L911 + denatran!O911)</f>
        <v>1.40009291361224</v>
      </c>
      <c r="T911" s="0" t="n">
        <f aca="false">metadata!$H$19*(denatran!M911 + denatran!N911)</f>
        <v>157.346296264431</v>
      </c>
      <c r="U911" s="0" t="n">
        <f aca="false">metadata!$H$20*(denatran!M911 + denatran!N911)</f>
        <v>22.4780423234901</v>
      </c>
      <c r="V911" s="0" t="n">
        <f aca="false">metadata!$H$21*(denatran!M911 + denatran!N911)</f>
        <v>7.4926807744967</v>
      </c>
      <c r="W911" s="0" t="n">
        <f aca="false">IF(B911&lt;2010, 0, metadata!$H$22*(denatran!M911 + denatran!N911))</f>
        <v>0</v>
      </c>
      <c r="X911" s="0" t="n">
        <f aca="false">IF(B911&lt;2010, 0, metadata!$H$23*(denatran!M911 + denatran!N911))</f>
        <v>0</v>
      </c>
      <c r="Y911" s="0" t="n">
        <f aca="false">IF(B911&lt;2010, 0, metadata!$H$24*(denatran!M911 + denatran!N911))</f>
        <v>0</v>
      </c>
      <c r="Z911" s="0" t="n">
        <f aca="false">IF(B911&lt;2010, 0, metadata!$H$25*(denatran!M911 + denatran!N911))</f>
        <v>0</v>
      </c>
      <c r="AA911" s="0" t="n">
        <f aca="false">IF(B911&lt;2010, 0, metadata!$H$26*(denatran!M911 + denatran!N911))</f>
        <v>0</v>
      </c>
      <c r="AB911" s="0" t="n">
        <f aca="false">IF(B911&lt;2010, 0, metadata!$H$27*(denatran!M911 + denatran!N911))</f>
        <v>0</v>
      </c>
    </row>
    <row r="912" customFormat="false" ht="12.8" hidden="false" customHeight="false" outlineLevel="0" collapsed="false">
      <c r="A912" s="0" t="str">
        <f aca="false">denatran!A912</f>
        <v>RORAIMA</v>
      </c>
      <c r="B912" s="0" t="n">
        <f aca="false">denatran!B912</f>
        <v>1988</v>
      </c>
      <c r="C912" s="0" t="n">
        <f aca="false">metadata!$H$2*denatran!$D912</f>
        <v>91.3676274438047</v>
      </c>
      <c r="D912" s="0" t="n">
        <f aca="false">IF(B912&gt;2006, 0, metadata!$H$3*denatran!D912)</f>
        <v>6.95434044757729</v>
      </c>
      <c r="E912" s="0" t="n">
        <f aca="false">IF(B912&lt;2003, 0, metadata!$H$4*denatran!D912)</f>
        <v>0</v>
      </c>
      <c r="F912" s="0" t="n">
        <f aca="false">IF(B912&lt;2003, 0, metadata!$H$5*denatran!D912)</f>
        <v>0</v>
      </c>
      <c r="G912" s="0" t="n">
        <f aca="false">IF(B912&lt;2003, 0, metadata!$H$6*(denatran!H912 + denatran!I912 + denatran!X912))</f>
        <v>0</v>
      </c>
      <c r="H912" s="0" t="n">
        <f aca="false">IF(B912&gt;2006, 0, metadata!$H$7*(denatran!H912 + denatran!I912 + denatran!X912))</f>
        <v>1.5580744956975</v>
      </c>
      <c r="I912" s="0" t="n">
        <f aca="false">IF(B912&lt;2003, 0, metadata!$H$8*(denatran!H912 + denatran!I912 + denatran!X912))</f>
        <v>0</v>
      </c>
      <c r="J912" s="0" t="n">
        <f aca="false">IF(B912&lt;2003, 0, metadata!$H$9*(denatran!H912 + denatran!I912 + denatran!X912))</f>
        <v>0</v>
      </c>
      <c r="K912" s="0" t="n">
        <f aca="false">metadata!$H$10*(denatran!H912 + denatran!I912 + denatran!X912)</f>
        <v>34.2500029340159</v>
      </c>
      <c r="L912" s="5" t="n">
        <f aca="false">metadata!$H$11*(denatran!G912 + denatran!F912)</f>
        <v>3.71278683692695</v>
      </c>
      <c r="M912" s="0" t="n">
        <f aca="false">metadata!$H$12*(denatran!G912 + denatran!F912)</f>
        <v>12.284838027756</v>
      </c>
      <c r="N912" s="0" t="n">
        <f aca="false">metadata!$H$13*(denatran!G912 + denatran!F912)</f>
        <v>7.00435621984829</v>
      </c>
      <c r="O912" s="0" t="n">
        <f aca="false">metadata!$H$14*(denatran!G912 + denatran!F912)</f>
        <v>12.9204116120067</v>
      </c>
      <c r="P912" s="0" t="n">
        <f aca="false">metadata!$H$15*(denatran!G912 + denatran!F912)</f>
        <v>14.3475108227629</v>
      </c>
      <c r="Q912" s="0" t="n">
        <f aca="false">metadata!$H$16*(denatran!L912 + denatran!O912)</f>
        <v>2.37639577065989</v>
      </c>
      <c r="R912" s="0" t="n">
        <f aca="false">metadata!$H$17*(denatran!L912 + denatran!O912)</f>
        <v>0.574881295627217</v>
      </c>
      <c r="S912" s="0" t="n">
        <f aca="false">metadata!$H$18*(denatran!L912 + denatran!O912)</f>
        <v>1.07606856616044</v>
      </c>
      <c r="T912" s="0" t="n">
        <f aca="false">metadata!$H$19*(denatran!M912 + denatran!N912)</f>
        <v>120.93154801783</v>
      </c>
      <c r="U912" s="0" t="n">
        <f aca="false">metadata!$H$20*(denatran!M912 + denatran!N912)</f>
        <v>17.2759354311186</v>
      </c>
      <c r="V912" s="0" t="n">
        <f aca="false">metadata!$H$21*(denatran!M912 + denatran!N912)</f>
        <v>5.7586451437062</v>
      </c>
      <c r="W912" s="0" t="n">
        <f aca="false">IF(B912&lt;2010, 0, metadata!$H$22*(denatran!M912 + denatran!N912))</f>
        <v>0</v>
      </c>
      <c r="X912" s="0" t="n">
        <f aca="false">IF(B912&lt;2010, 0, metadata!$H$23*(denatran!M912 + denatran!N912))</f>
        <v>0</v>
      </c>
      <c r="Y912" s="0" t="n">
        <f aca="false">IF(B912&lt;2010, 0, metadata!$H$24*(denatran!M912 + denatran!N912))</f>
        <v>0</v>
      </c>
      <c r="Z912" s="0" t="n">
        <f aca="false">IF(B912&lt;2010, 0, metadata!$H$25*(denatran!M912 + denatran!N912))</f>
        <v>0</v>
      </c>
      <c r="AA912" s="0" t="n">
        <f aca="false">IF(B912&lt;2010, 0, metadata!$H$26*(denatran!M912 + denatran!N912))</f>
        <v>0</v>
      </c>
      <c r="AB912" s="0" t="n">
        <f aca="false">IF(B912&lt;2010, 0, metadata!$H$27*(denatran!M912 + denatran!N912))</f>
        <v>0</v>
      </c>
    </row>
    <row r="913" customFormat="false" ht="12.8" hidden="false" customHeight="false" outlineLevel="0" collapsed="false">
      <c r="A913" s="0" t="str">
        <f aca="false">denatran!A913</f>
        <v>RORAIMA</v>
      </c>
      <c r="B913" s="0" t="n">
        <f aca="false">denatran!B913</f>
        <v>1987</v>
      </c>
      <c r="C913" s="0" t="n">
        <f aca="false">metadata!$H$2*denatran!$D913</f>
        <v>70.2223623168527</v>
      </c>
      <c r="D913" s="0" t="n">
        <f aca="false">IF(B913&gt;2006, 0, metadata!$H$3*denatran!D913)</f>
        <v>5.34489324334129</v>
      </c>
      <c r="E913" s="0" t="n">
        <f aca="false">IF(B913&lt;2003, 0, metadata!$H$4*denatran!D913)</f>
        <v>0</v>
      </c>
      <c r="F913" s="0" t="n">
        <f aca="false">IF(B913&lt;2003, 0, metadata!$H$5*denatran!D913)</f>
        <v>0</v>
      </c>
      <c r="G913" s="0" t="n">
        <f aca="false">IF(B913&lt;2003, 0, metadata!$H$6*(denatran!H913 + denatran!I913 + denatran!X913))</f>
        <v>0</v>
      </c>
      <c r="H913" s="0" t="n">
        <f aca="false">IF(B913&gt;2006, 0, metadata!$H$7*(denatran!H913 + denatran!I913 + denatran!X913))</f>
        <v>1.19748837541843</v>
      </c>
      <c r="I913" s="0" t="n">
        <f aca="false">IF(B913&lt;2003, 0, metadata!$H$8*(denatran!H913 + denatran!I913 + denatran!X913))</f>
        <v>0</v>
      </c>
      <c r="J913" s="0" t="n">
        <f aca="false">IF(B913&lt;2003, 0, metadata!$H$9*(denatran!H913 + denatran!I913 + denatran!X913))</f>
        <v>0</v>
      </c>
      <c r="K913" s="0" t="n">
        <f aca="false">metadata!$H$10*(denatran!H913 + denatran!I913 + denatran!X913)</f>
        <v>26.3235040973893</v>
      </c>
      <c r="L913" s="5" t="n">
        <f aca="false">metadata!$H$11*(denatran!G913 + denatran!F913)</f>
        <v>2.85353433992013</v>
      </c>
      <c r="M913" s="0" t="n">
        <f aca="false">metadata!$H$12*(denatran!G913 + denatran!F913)</f>
        <v>9.44175055349348</v>
      </c>
      <c r="N913" s="0" t="n">
        <f aca="false">metadata!$H$13*(denatran!G913 + denatran!F913)</f>
        <v>5.383333835269</v>
      </c>
      <c r="O913" s="0" t="n">
        <f aca="false">metadata!$H$14*(denatran!G913 + denatran!F913)</f>
        <v>9.9302329598001</v>
      </c>
      <c r="P913" s="0" t="n">
        <f aca="false">metadata!$H$15*(denatran!G913 + denatran!F913)</f>
        <v>11.0270577394678</v>
      </c>
      <c r="Q913" s="0" t="n">
        <f aca="false">metadata!$H$16*(denatran!L913 + denatran!O913)</f>
        <v>1.82642506415253</v>
      </c>
      <c r="R913" s="0" t="n">
        <f aca="false">metadata!$H$17*(denatran!L913 + denatran!O913)</f>
        <v>0.44183617064529</v>
      </c>
      <c r="S913" s="0" t="n">
        <f aca="false">metadata!$H$18*(denatran!L913 + denatran!O913)</f>
        <v>0.827033368872036</v>
      </c>
      <c r="T913" s="0" t="n">
        <f aca="false">metadata!$H$19*(denatran!M913 + denatran!N913)</f>
        <v>92.9442869211965</v>
      </c>
      <c r="U913" s="0" t="n">
        <f aca="false">metadata!$H$20*(denatran!M913 + denatran!N913)</f>
        <v>13.2777552744566</v>
      </c>
      <c r="V913" s="0" t="n">
        <f aca="false">metadata!$H$21*(denatran!M913 + denatran!N913)</f>
        <v>4.42591842481888</v>
      </c>
      <c r="W913" s="0" t="n">
        <f aca="false">IF(B913&lt;2010, 0, metadata!$H$22*(denatran!M913 + denatran!N913))</f>
        <v>0</v>
      </c>
      <c r="X913" s="0" t="n">
        <f aca="false">IF(B913&lt;2010, 0, metadata!$H$23*(denatran!M913 + denatran!N913))</f>
        <v>0</v>
      </c>
      <c r="Y913" s="0" t="n">
        <f aca="false">IF(B913&lt;2010, 0, metadata!$H$24*(denatran!M913 + denatran!N913))</f>
        <v>0</v>
      </c>
      <c r="Z913" s="0" t="n">
        <f aca="false">IF(B913&lt;2010, 0, metadata!$H$25*(denatran!M913 + denatran!N913))</f>
        <v>0</v>
      </c>
      <c r="AA913" s="0" t="n">
        <f aca="false">IF(B913&lt;2010, 0, metadata!$H$26*(denatran!M913 + denatran!N913))</f>
        <v>0</v>
      </c>
      <c r="AB913" s="0" t="n">
        <f aca="false">IF(B913&lt;2010, 0, metadata!$H$27*(denatran!M913 + denatran!N913))</f>
        <v>0</v>
      </c>
    </row>
    <row r="914" customFormat="false" ht="12.8" hidden="false" customHeight="false" outlineLevel="0" collapsed="false">
      <c r="A914" s="0" t="str">
        <f aca="false">denatran!A914</f>
        <v>RORAIMA</v>
      </c>
      <c r="B914" s="0" t="n">
        <f aca="false">denatran!B914</f>
        <v>1986</v>
      </c>
      <c r="C914" s="0" t="n">
        <f aca="false">metadata!$H$2*denatran!$D914</f>
        <v>53.9707586518238</v>
      </c>
      <c r="D914" s="0" t="n">
        <f aca="false">IF(B914&gt;2006, 0, metadata!$H$3*denatran!D914)</f>
        <v>4.10792137630646</v>
      </c>
      <c r="E914" s="0" t="n">
        <f aca="false">IF(B914&lt;2003, 0, metadata!$H$4*denatran!D914)</f>
        <v>0</v>
      </c>
      <c r="F914" s="0" t="n">
        <f aca="false">IF(B914&lt;2003, 0, metadata!$H$5*denatran!D914)</f>
        <v>0</v>
      </c>
      <c r="G914" s="0" t="n">
        <f aca="false">IF(B914&lt;2003, 0, metadata!$H$6*(denatran!H914 + denatran!I914 + denatran!X914))</f>
        <v>0</v>
      </c>
      <c r="H914" s="0" t="n">
        <f aca="false">IF(B914&gt;2006, 0, metadata!$H$7*(denatran!H914 + denatran!I914 + denatran!X914))</f>
        <v>0.920352918440087</v>
      </c>
      <c r="I914" s="0" t="n">
        <f aca="false">IF(B914&lt;2003, 0, metadata!$H$8*(denatran!H914 + denatran!I914 + denatran!X914))</f>
        <v>0</v>
      </c>
      <c r="J914" s="0" t="n">
        <f aca="false">IF(B914&lt;2003, 0, metadata!$H$9*(denatran!H914 + denatran!I914 + denatran!X914))</f>
        <v>0</v>
      </c>
      <c r="K914" s="0" t="n">
        <f aca="false">metadata!$H$10*(denatran!H914 + denatran!I914 + denatran!X914)</f>
        <v>20.2314396673257</v>
      </c>
      <c r="L914" s="5" t="n">
        <f aca="false">metadata!$H$11*(denatran!G914 + denatran!F914)</f>
        <v>2.19313916654667</v>
      </c>
      <c r="M914" s="0" t="n">
        <f aca="false">metadata!$H$12*(denatran!G914 + denatran!F914)</f>
        <v>7.25664052818438</v>
      </c>
      <c r="N914" s="0" t="n">
        <f aca="false">metadata!$H$13*(denatran!G914 + denatran!F914)</f>
        <v>4.13746563885922</v>
      </c>
      <c r="O914" s="0" t="n">
        <f aca="false">metadata!$H$14*(denatran!G914 + denatran!F914)</f>
        <v>7.63207315657531</v>
      </c>
      <c r="P914" s="0" t="n">
        <f aca="false">metadata!$H$15*(denatran!G914 + denatran!F914)</f>
        <v>8.47505911594369</v>
      </c>
      <c r="Q914" s="0" t="n">
        <f aca="false">metadata!$H$16*(denatran!L914 + denatran!O914)</f>
        <v>1.40373440996247</v>
      </c>
      <c r="R914" s="0" t="n">
        <f aca="false">metadata!$H$17*(denatran!L914 + denatran!O914)</f>
        <v>0.339581759183002</v>
      </c>
      <c r="S914" s="0" t="n">
        <f aca="false">metadata!$H$18*(denatran!L914 + denatran!O914)</f>
        <v>0.635632537495613</v>
      </c>
      <c r="T914" s="0" t="n">
        <f aca="false">metadata!$H$19*(denatran!M914 + denatran!N914)</f>
        <v>71.4341345404426</v>
      </c>
      <c r="U914" s="0" t="n">
        <f aca="false">metadata!$H$20*(denatran!M914 + denatran!N914)</f>
        <v>10.2048763629204</v>
      </c>
      <c r="V914" s="0" t="n">
        <f aca="false">metadata!$H$21*(denatran!M914 + denatran!N914)</f>
        <v>3.40162545430679</v>
      </c>
      <c r="W914" s="0" t="n">
        <f aca="false">IF(B914&lt;2010, 0, metadata!$H$22*(denatran!M914 + denatran!N914))</f>
        <v>0</v>
      </c>
      <c r="X914" s="0" t="n">
        <f aca="false">IF(B914&lt;2010, 0, metadata!$H$23*(denatran!M914 + denatran!N914))</f>
        <v>0</v>
      </c>
      <c r="Y914" s="0" t="n">
        <f aca="false">IF(B914&lt;2010, 0, metadata!$H$24*(denatran!M914 + denatran!N914))</f>
        <v>0</v>
      </c>
      <c r="Z914" s="0" t="n">
        <f aca="false">IF(B914&lt;2010, 0, metadata!$H$25*(denatran!M914 + denatran!N914))</f>
        <v>0</v>
      </c>
      <c r="AA914" s="0" t="n">
        <f aca="false">IF(B914&lt;2010, 0, metadata!$H$26*(denatran!M914 + denatran!N914))</f>
        <v>0</v>
      </c>
      <c r="AB914" s="0" t="n">
        <f aca="false">IF(B914&lt;2010, 0, metadata!$H$27*(denatran!M914 + denatran!N914))</f>
        <v>0</v>
      </c>
    </row>
    <row r="915" customFormat="false" ht="12.8" hidden="false" customHeight="false" outlineLevel="0" collapsed="false">
      <c r="A915" s="0" t="str">
        <f aca="false">denatran!A915</f>
        <v>RORAIMA</v>
      </c>
      <c r="B915" s="0" t="n">
        <f aca="false">denatran!B915</f>
        <v>1985</v>
      </c>
      <c r="C915" s="0" t="n">
        <f aca="false">metadata!$H$2*denatran!$D915</f>
        <v>41.4802734250134</v>
      </c>
      <c r="D915" s="0" t="n">
        <f aca="false">IF(B915&gt;2006, 0, metadata!$H$3*denatran!D915)</f>
        <v>3.15722265452889</v>
      </c>
      <c r="E915" s="0" t="n">
        <f aca="false">IF(B915&lt;2003, 0, metadata!$H$4*denatran!D915)</f>
        <v>0</v>
      </c>
      <c r="F915" s="0" t="n">
        <f aca="false">IF(B915&lt;2003, 0, metadata!$H$5*denatran!D915)</f>
        <v>0</v>
      </c>
      <c r="G915" s="0" t="n">
        <f aca="false">IF(B915&lt;2003, 0, metadata!$H$6*(denatran!H915 + denatran!I915 + denatran!X915))</f>
        <v>0</v>
      </c>
      <c r="H915" s="0" t="n">
        <f aca="false">IF(B915&gt;2006, 0, metadata!$H$7*(denatran!H915 + denatran!I915 + denatran!X915))</f>
        <v>0.707355087422212</v>
      </c>
      <c r="I915" s="0" t="n">
        <f aca="false">IF(B915&lt;2003, 0, metadata!$H$8*(denatran!H915 + denatran!I915 + denatran!X915))</f>
        <v>0</v>
      </c>
      <c r="J915" s="0" t="n">
        <f aca="false">IF(B915&lt;2003, 0, metadata!$H$9*(denatran!H915 + denatran!I915 + denatran!X915))</f>
        <v>0</v>
      </c>
      <c r="K915" s="0" t="n">
        <f aca="false">metadata!$H$10*(denatran!H915 + denatran!I915 + denatran!X915)</f>
        <v>15.5492653826903</v>
      </c>
      <c r="L915" s="5" t="n">
        <f aca="false">metadata!$H$11*(denatran!G915 + denatran!F915)</f>
        <v>1.68557964645894</v>
      </c>
      <c r="M915" s="0" t="n">
        <f aca="false">metadata!$H$12*(denatran!G915 + denatran!F915)</f>
        <v>5.57723183396367</v>
      </c>
      <c r="N915" s="0" t="n">
        <f aca="false">metadata!$H$13*(denatran!G915 + denatran!F915)</f>
        <v>3.17992947057969</v>
      </c>
      <c r="O915" s="0" t="n">
        <f aca="false">metadata!$H$14*(denatran!G915 + denatran!F915)</f>
        <v>5.86577786272699</v>
      </c>
      <c r="P915" s="0" t="n">
        <f aca="false">metadata!$H$15*(denatran!G915 + denatran!F915)</f>
        <v>6.5136710730787</v>
      </c>
      <c r="Q915" s="0" t="n">
        <f aca="false">metadata!$H$16*(denatran!L915 + denatran!O915)</f>
        <v>1.078867308814</v>
      </c>
      <c r="R915" s="0" t="n">
        <f aca="false">metadata!$H$17*(denatran!L915 + denatran!O915)</f>
        <v>0.260992147839337</v>
      </c>
      <c r="S915" s="0" t="n">
        <f aca="false">metadata!$H$18*(denatran!L915 + denatran!O915)</f>
        <v>0.488527715966471</v>
      </c>
      <c r="T915" s="0" t="n">
        <f aca="false">metadata!$H$19*(denatran!M915 + denatran!N915)</f>
        <v>54.9020896988377</v>
      </c>
      <c r="U915" s="0" t="n">
        <f aca="false">metadata!$H$20*(denatran!M915 + denatran!N915)</f>
        <v>7.84315567126252</v>
      </c>
      <c r="V915" s="0" t="n">
        <f aca="false">metadata!$H$21*(denatran!M915 + denatran!N915)</f>
        <v>2.61438522375417</v>
      </c>
      <c r="W915" s="0" t="n">
        <f aca="false">IF(B915&lt;2010, 0, metadata!$H$22*(denatran!M915 + denatran!N915))</f>
        <v>0</v>
      </c>
      <c r="X915" s="0" t="n">
        <f aca="false">IF(B915&lt;2010, 0, metadata!$H$23*(denatran!M915 + denatran!N915))</f>
        <v>0</v>
      </c>
      <c r="Y915" s="0" t="n">
        <f aca="false">IF(B915&lt;2010, 0, metadata!$H$24*(denatran!M915 + denatran!N915))</f>
        <v>0</v>
      </c>
      <c r="Z915" s="0" t="n">
        <f aca="false">IF(B915&lt;2010, 0, metadata!$H$25*(denatran!M915 + denatran!N915))</f>
        <v>0</v>
      </c>
      <c r="AA915" s="0" t="n">
        <f aca="false">IF(B915&lt;2010, 0, metadata!$H$26*(denatran!M915 + denatran!N915))</f>
        <v>0</v>
      </c>
      <c r="AB915" s="0" t="n">
        <f aca="false">IF(B915&lt;2010, 0, metadata!$H$27*(denatran!M915 + denatran!N915))</f>
        <v>0</v>
      </c>
    </row>
    <row r="916" customFormat="false" ht="12.8" hidden="false" customHeight="false" outlineLevel="0" collapsed="false">
      <c r="A916" s="0" t="str">
        <f aca="false">denatran!A916</f>
        <v>RORAIMA</v>
      </c>
      <c r="B916" s="0" t="n">
        <f aca="false">denatran!B916</f>
        <v>1984</v>
      </c>
      <c r="C916" s="0" t="n">
        <f aca="false">metadata!$H$2*denatran!$D916</f>
        <v>31.8804687277771</v>
      </c>
      <c r="D916" s="0" t="n">
        <f aca="false">IF(B916&gt;2006, 0, metadata!$H$3*denatran!D916)</f>
        <v>2.42654471133842</v>
      </c>
      <c r="E916" s="0" t="n">
        <f aca="false">IF(B916&lt;2003, 0, metadata!$H$4*denatran!D916)</f>
        <v>0</v>
      </c>
      <c r="F916" s="0" t="n">
        <f aca="false">IF(B916&lt;2003, 0, metadata!$H$5*denatran!D916)</f>
        <v>0</v>
      </c>
      <c r="G916" s="0" t="n">
        <f aca="false">IF(B916&lt;2003, 0, metadata!$H$6*(denatran!H916 + denatran!I916 + denatran!X916))</f>
        <v>0</v>
      </c>
      <c r="H916" s="0" t="n">
        <f aca="false">IF(B916&gt;2006, 0, metadata!$H$7*(denatran!H916 + denatran!I916 + denatran!X916))</f>
        <v>0.543651472904691</v>
      </c>
      <c r="I916" s="0" t="n">
        <f aca="false">IF(B916&lt;2003, 0, metadata!$H$8*(denatran!H916 + denatran!I916 + denatran!X916))</f>
        <v>0</v>
      </c>
      <c r="J916" s="0" t="n">
        <f aca="false">IF(B916&lt;2003, 0, metadata!$H$9*(denatran!H916 + denatran!I916 + denatran!X916))</f>
        <v>0</v>
      </c>
      <c r="K916" s="0" t="n">
        <f aca="false">metadata!$H$10*(denatran!H916 + denatran!I916 + denatran!X916)</f>
        <v>11.9506895167629</v>
      </c>
      <c r="L916" s="5" t="n">
        <f aca="false">metadata!$H$11*(denatran!G916 + denatran!F916)</f>
        <v>1.29548493223546</v>
      </c>
      <c r="M916" s="0" t="n">
        <f aca="false">metadata!$H$12*(denatran!G916 + denatran!F916)</f>
        <v>4.286489706768</v>
      </c>
      <c r="N916" s="0" t="n">
        <f aca="false">metadata!$H$13*(denatran!G916 + denatran!F916)</f>
        <v>2.44399647525516</v>
      </c>
      <c r="O916" s="0" t="n">
        <f aca="false">metadata!$H$14*(denatran!G916 + denatran!F916)</f>
        <v>4.50825735406047</v>
      </c>
      <c r="P916" s="0" t="n">
        <f aca="false">metadata!$H$15*(denatran!G916 + denatran!F916)</f>
        <v>5.00620824796903</v>
      </c>
      <c r="Q916" s="0" t="n">
        <f aca="false">metadata!$H$16*(denatran!L916 + denatran!O916)</f>
        <v>0.829184396825241</v>
      </c>
      <c r="R916" s="0" t="n">
        <f aca="false">metadata!$H$17*(denatran!L916 + denatran!O916)</f>
        <v>0.200590577649614</v>
      </c>
      <c r="S916" s="0" t="n">
        <f aca="false">metadata!$H$18*(denatran!L916 + denatran!O916)</f>
        <v>0.37546745200888</v>
      </c>
      <c r="T916" s="0" t="n">
        <f aca="false">metadata!$H$19*(denatran!M916 + denatran!N916)</f>
        <v>42.1960659660923</v>
      </c>
      <c r="U916" s="0" t="n">
        <f aca="false">metadata!$H$20*(denatran!M916 + denatran!N916)</f>
        <v>6.02800942372746</v>
      </c>
      <c r="V916" s="0" t="n">
        <f aca="false">metadata!$H$21*(denatran!M916 + denatran!N916)</f>
        <v>2.00933647457582</v>
      </c>
      <c r="W916" s="0" t="n">
        <f aca="false">IF(B916&lt;2010, 0, metadata!$H$22*(denatran!M916 + denatran!N916))</f>
        <v>0</v>
      </c>
      <c r="X916" s="0" t="n">
        <f aca="false">IF(B916&lt;2010, 0, metadata!$H$23*(denatran!M916 + denatran!N916))</f>
        <v>0</v>
      </c>
      <c r="Y916" s="0" t="n">
        <f aca="false">IF(B916&lt;2010, 0, metadata!$H$24*(denatran!M916 + denatran!N916))</f>
        <v>0</v>
      </c>
      <c r="Z916" s="0" t="n">
        <f aca="false">IF(B916&lt;2010, 0, metadata!$H$25*(denatran!M916 + denatran!N916))</f>
        <v>0</v>
      </c>
      <c r="AA916" s="0" t="n">
        <f aca="false">IF(B916&lt;2010, 0, metadata!$H$26*(denatran!M916 + denatran!N916))</f>
        <v>0</v>
      </c>
      <c r="AB916" s="0" t="n">
        <f aca="false">IF(B916&lt;2010, 0, metadata!$H$27*(denatran!M916 + denatran!N916))</f>
        <v>0</v>
      </c>
    </row>
    <row r="917" customFormat="false" ht="12.8" hidden="false" customHeight="false" outlineLevel="0" collapsed="false">
      <c r="A917" s="0" t="str">
        <f aca="false">denatran!A917</f>
        <v>RORAIMA</v>
      </c>
      <c r="B917" s="0" t="n">
        <f aca="false">denatran!B917</f>
        <v>1983</v>
      </c>
      <c r="C917" s="0" t="n">
        <f aca="false">metadata!$H$2*denatran!$D917</f>
        <v>24.5023526216654</v>
      </c>
      <c r="D917" s="0" t="n">
        <f aca="false">IF(B917&gt;2006, 0, metadata!$H$3*denatran!D917)</f>
        <v>1.8649680052429</v>
      </c>
      <c r="E917" s="0" t="n">
        <f aca="false">IF(B917&lt;2003, 0, metadata!$H$4*denatran!D917)</f>
        <v>0</v>
      </c>
      <c r="F917" s="0" t="n">
        <f aca="false">IF(B917&lt;2003, 0, metadata!$H$5*denatran!D917)</f>
        <v>0</v>
      </c>
      <c r="G917" s="0" t="n">
        <f aca="false">IF(B917&lt;2003, 0, metadata!$H$6*(denatran!H917 + denatran!I917 + denatran!X917))</f>
        <v>0</v>
      </c>
      <c r="H917" s="0" t="n">
        <f aca="false">IF(B917&gt;2006, 0, metadata!$H$7*(denatran!H917 + denatran!I917 + denatran!X917))</f>
        <v>0.417833884631449</v>
      </c>
      <c r="I917" s="0" t="n">
        <f aca="false">IF(B917&lt;2003, 0, metadata!$H$8*(denatran!H917 + denatran!I917 + denatran!X917))</f>
        <v>0</v>
      </c>
      <c r="J917" s="0" t="n">
        <f aca="false">IF(B917&lt;2003, 0, metadata!$H$9*(denatran!H917 + denatran!I917 + denatran!X917))</f>
        <v>0</v>
      </c>
      <c r="K917" s="0" t="n">
        <f aca="false">metadata!$H$10*(denatran!H917 + denatran!I917 + denatran!X917)</f>
        <v>9.18493423393844</v>
      </c>
      <c r="L917" s="5" t="n">
        <f aca="false">metadata!$H$11*(denatran!G917 + denatran!F917)</f>
        <v>0.995670073007133</v>
      </c>
      <c r="M917" s="0" t="n">
        <f aca="false">metadata!$H$12*(denatran!G917 + denatran!F917)</f>
        <v>3.29446480856969</v>
      </c>
      <c r="N917" s="0" t="n">
        <f aca="false">metadata!$H$13*(denatran!G917 + denatran!F917)</f>
        <v>1.87838089691049</v>
      </c>
      <c r="O917" s="0" t="n">
        <f aca="false">metadata!$H$14*(denatran!G917 + denatran!F917)</f>
        <v>3.46490863549193</v>
      </c>
      <c r="P917" s="0" t="n">
        <f aca="false">metadata!$H$15*(denatran!G917 + denatran!F917)</f>
        <v>3.84761845368825</v>
      </c>
      <c r="Q917" s="0" t="n">
        <f aca="false">metadata!$H$16*(denatran!L917 + denatran!O917)</f>
        <v>0.637285751752233</v>
      </c>
      <c r="R917" s="0" t="n">
        <f aca="false">metadata!$H$17*(denatran!L917 + denatran!O917)</f>
        <v>0.154167779279608</v>
      </c>
      <c r="S917" s="0" t="n">
        <f aca="false">metadata!$H$18*(denatran!L917 + denatran!O917)</f>
        <v>0.288572793130363</v>
      </c>
      <c r="T917" s="0" t="n">
        <f aca="false">metadata!$H$19*(denatran!M917 + denatran!N917)</f>
        <v>32.4306049693497</v>
      </c>
      <c r="U917" s="0" t="n">
        <f aca="false">metadata!$H$20*(denatran!M917 + denatran!N917)</f>
        <v>4.63294356704996</v>
      </c>
      <c r="V917" s="0" t="n">
        <f aca="false">metadata!$H$21*(denatran!M917 + denatran!N917)</f>
        <v>1.54431452234999</v>
      </c>
      <c r="W917" s="0" t="n">
        <f aca="false">IF(B917&lt;2010, 0, metadata!$H$22*(denatran!M917 + denatran!N917))</f>
        <v>0</v>
      </c>
      <c r="X917" s="0" t="n">
        <f aca="false">IF(B917&lt;2010, 0, metadata!$H$23*(denatran!M917 + denatran!N917))</f>
        <v>0</v>
      </c>
      <c r="Y917" s="0" t="n">
        <f aca="false">IF(B917&lt;2010, 0, metadata!$H$24*(denatran!M917 + denatran!N917))</f>
        <v>0</v>
      </c>
      <c r="Z917" s="0" t="n">
        <f aca="false">IF(B917&lt;2010, 0, metadata!$H$25*(denatran!M917 + denatran!N917))</f>
        <v>0</v>
      </c>
      <c r="AA917" s="0" t="n">
        <f aca="false">IF(B917&lt;2010, 0, metadata!$H$26*(denatran!M917 + denatran!N917))</f>
        <v>0</v>
      </c>
      <c r="AB917" s="0" t="n">
        <f aca="false">IF(B917&lt;2010, 0, metadata!$H$27*(denatran!M917 + denatran!N917))</f>
        <v>0</v>
      </c>
    </row>
    <row r="918" customFormat="false" ht="12.8" hidden="false" customHeight="false" outlineLevel="0" collapsed="false">
      <c r="A918" s="0" t="str">
        <f aca="false">denatran!A918</f>
        <v>RORAIMA</v>
      </c>
      <c r="B918" s="0" t="n">
        <f aca="false">denatran!B918</f>
        <v>1982</v>
      </c>
      <c r="C918" s="0" t="n">
        <f aca="false">metadata!$H$2*denatran!$D918</f>
        <v>18.8317583760411</v>
      </c>
      <c r="D918" s="0" t="n">
        <f aca="false">IF(B918&gt;2006, 0, metadata!$H$3*denatran!D918)</f>
        <v>1.43335733494944</v>
      </c>
      <c r="E918" s="0" t="n">
        <f aca="false">IF(B918&lt;2003, 0, metadata!$H$4*denatran!D918)</f>
        <v>0</v>
      </c>
      <c r="F918" s="0" t="n">
        <f aca="false">IF(B918&lt;2003, 0, metadata!$H$5*denatran!D918)</f>
        <v>0</v>
      </c>
      <c r="G918" s="0" t="n">
        <f aca="false">IF(B918&lt;2003, 0, metadata!$H$6*(denatran!H918 + denatran!I918 + denatran!X918))</f>
        <v>0</v>
      </c>
      <c r="H918" s="0" t="n">
        <f aca="false">IF(B918&gt;2006, 0, metadata!$H$7*(denatran!H918 + denatran!I918 + denatran!X918))</f>
        <v>0.321134336698125</v>
      </c>
      <c r="I918" s="0" t="n">
        <f aca="false">IF(B918&lt;2003, 0, metadata!$H$8*(denatran!H918 + denatran!I918 + denatran!X918))</f>
        <v>0</v>
      </c>
      <c r="J918" s="0" t="n">
        <f aca="false">IF(B918&lt;2003, 0, metadata!$H$9*(denatran!H918 + denatran!I918 + denatran!X918))</f>
        <v>0</v>
      </c>
      <c r="K918" s="0" t="n">
        <f aca="false">metadata!$H$10*(denatran!H918 + denatran!I918 + denatran!X918)</f>
        <v>7.05925936436061</v>
      </c>
      <c r="L918" s="5" t="n">
        <f aca="false">metadata!$H$11*(denatran!G918 + denatran!F918)</f>
        <v>0.765241547480887</v>
      </c>
      <c r="M918" s="0" t="n">
        <f aca="false">metadata!$H$12*(denatran!G918 + denatran!F918)</f>
        <v>2.53202483089309</v>
      </c>
      <c r="N918" s="0" t="n">
        <f aca="false">metadata!$H$13*(denatran!G918 + denatran!F918)</f>
        <v>1.44366607300853</v>
      </c>
      <c r="O918" s="0" t="n">
        <f aca="false">metadata!$H$14*(denatran!G918 + denatran!F918)</f>
        <v>2.66302274014892</v>
      </c>
      <c r="P918" s="0" t="n">
        <f aca="false">metadata!$H$15*(denatran!G918 + denatran!F918)</f>
        <v>2.95716179429179</v>
      </c>
      <c r="Q918" s="0" t="n">
        <f aca="false">metadata!$H$16*(denatran!L918 + denatran!O918)</f>
        <v>0.489798325850559</v>
      </c>
      <c r="R918" s="0" t="n">
        <f aca="false">metadata!$H$17*(denatran!L918 + denatran!O918)</f>
        <v>0.118488637135902</v>
      </c>
      <c r="S918" s="0" t="n">
        <f aca="false">metadata!$H$18*(denatran!L918 + denatran!O918)</f>
        <v>0.221788217565898</v>
      </c>
      <c r="T918" s="0" t="n">
        <f aca="false">metadata!$H$19*(denatran!M918 + denatran!N918)</f>
        <v>24.9251705010407</v>
      </c>
      <c r="U918" s="0" t="n">
        <f aca="false">metadata!$H$20*(denatran!M918 + denatran!N918)</f>
        <v>3.56073864300581</v>
      </c>
      <c r="V918" s="0" t="n">
        <f aca="false">metadata!$H$21*(denatran!M918 + denatran!N918)</f>
        <v>1.18691288100194</v>
      </c>
      <c r="W918" s="0" t="n">
        <f aca="false">IF(B918&lt;2010, 0, metadata!$H$22*(denatran!M918 + denatran!N918))</f>
        <v>0</v>
      </c>
      <c r="X918" s="0" t="n">
        <f aca="false">IF(B918&lt;2010, 0, metadata!$H$23*(denatran!M918 + denatran!N918))</f>
        <v>0</v>
      </c>
      <c r="Y918" s="0" t="n">
        <f aca="false">IF(B918&lt;2010, 0, metadata!$H$24*(denatran!M918 + denatran!N918))</f>
        <v>0</v>
      </c>
      <c r="Z918" s="0" t="n">
        <f aca="false">IF(B918&lt;2010, 0, metadata!$H$25*(denatran!M918 + denatran!N918))</f>
        <v>0</v>
      </c>
      <c r="AA918" s="0" t="n">
        <f aca="false">IF(B918&lt;2010, 0, metadata!$H$26*(denatran!M918 + denatran!N918))</f>
        <v>0</v>
      </c>
      <c r="AB918" s="0" t="n">
        <f aca="false">IF(B918&lt;2010, 0, metadata!$H$27*(denatran!M918 + denatran!N918))</f>
        <v>0</v>
      </c>
    </row>
    <row r="919" customFormat="false" ht="12.8" hidden="false" customHeight="false" outlineLevel="0" collapsed="false">
      <c r="A919" s="0" t="str">
        <f aca="false">denatran!A919</f>
        <v>RORAIMA</v>
      </c>
      <c r="B919" s="0" t="n">
        <f aca="false">denatran!B919</f>
        <v>1981</v>
      </c>
      <c r="C919" s="0" t="n">
        <f aca="false">metadata!$H$2*denatran!$D919</f>
        <v>14.4735131768539</v>
      </c>
      <c r="D919" s="0" t="n">
        <f aca="false">IF(B919&gt;2006, 0, metadata!$H$3*denatran!D919)</f>
        <v>1.10163458240441</v>
      </c>
      <c r="E919" s="0" t="n">
        <f aca="false">IF(B919&lt;2003, 0, metadata!$H$4*denatran!D919)</f>
        <v>0</v>
      </c>
      <c r="F919" s="0" t="n">
        <f aca="false">IF(B919&lt;2003, 0, metadata!$H$5*denatran!D919)</f>
        <v>0</v>
      </c>
      <c r="G919" s="0" t="n">
        <f aca="false">IF(B919&lt;2003, 0, metadata!$H$6*(denatran!H919 + denatran!I919 + denatran!X919))</f>
        <v>0</v>
      </c>
      <c r="H919" s="0" t="n">
        <f aca="false">IF(B919&gt;2006, 0, metadata!$H$7*(denatran!H919 + denatran!I919 + denatran!X919))</f>
        <v>0.246814023466547</v>
      </c>
      <c r="I919" s="0" t="n">
        <f aca="false">IF(B919&lt;2003, 0, metadata!$H$8*(denatran!H919 + denatran!I919 + denatran!X919))</f>
        <v>0</v>
      </c>
      <c r="J919" s="0" t="n">
        <f aca="false">IF(B919&lt;2003, 0, metadata!$H$9*(denatran!H919 + denatran!I919 + denatran!X919))</f>
        <v>0</v>
      </c>
      <c r="K919" s="0" t="n">
        <f aca="false">metadata!$H$10*(denatran!H919 + denatran!I919 + denatran!X919)</f>
        <v>5.42553071193246</v>
      </c>
      <c r="L919" s="5" t="n">
        <f aca="false">metadata!$H$11*(denatran!G919 + denatran!F919)</f>
        <v>0.588141234598246</v>
      </c>
      <c r="M919" s="0" t="n">
        <f aca="false">metadata!$H$12*(denatran!G919 + denatran!F919)</f>
        <v>1.94603679710957</v>
      </c>
      <c r="N919" s="0" t="n">
        <f aca="false">metadata!$H$13*(denatran!G919 + denatran!F919)</f>
        <v>1.10955756299686</v>
      </c>
      <c r="O919" s="0" t="n">
        <f aca="false">metadata!$H$14*(denatran!G919 + denatran!F919)</f>
        <v>2.04671778121601</v>
      </c>
      <c r="P919" s="0" t="n">
        <f aca="false">metadata!$H$15*(denatran!G919 + denatran!F919)</f>
        <v>2.27278405665105</v>
      </c>
      <c r="Q919" s="0" t="n">
        <f aca="false">metadata!$H$16*(denatran!L919 + denatran!O919)</f>
        <v>0.376444003881137</v>
      </c>
      <c r="R919" s="0" t="n">
        <f aca="false">metadata!$H$17*(denatran!L919 + denatran!O919)</f>
        <v>0.0910667403780939</v>
      </c>
      <c r="S919" s="0" t="n">
        <f aca="false">metadata!$H$18*(denatran!L919 + denatran!O919)</f>
        <v>0.170459636604885</v>
      </c>
      <c r="T919" s="0" t="n">
        <f aca="false">metadata!$H$19*(denatran!M919 + denatran!N919)</f>
        <v>19.1567232585734</v>
      </c>
      <c r="U919" s="0" t="n">
        <f aca="false">metadata!$H$20*(denatran!M919 + denatran!N919)</f>
        <v>2.73667475122478</v>
      </c>
      <c r="V919" s="0" t="n">
        <f aca="false">metadata!$H$21*(denatran!M919 + denatran!N919)</f>
        <v>0.912224917074926</v>
      </c>
      <c r="W919" s="0" t="n">
        <f aca="false">IF(B919&lt;2010, 0, metadata!$H$22*(denatran!M919 + denatran!N919))</f>
        <v>0</v>
      </c>
      <c r="X919" s="0" t="n">
        <f aca="false">IF(B919&lt;2010, 0, metadata!$H$23*(denatran!M919 + denatran!N919))</f>
        <v>0</v>
      </c>
      <c r="Y919" s="0" t="n">
        <f aca="false">IF(B919&lt;2010, 0, metadata!$H$24*(denatran!M919 + denatran!N919))</f>
        <v>0</v>
      </c>
      <c r="Z919" s="0" t="n">
        <f aca="false">IF(B919&lt;2010, 0, metadata!$H$25*(denatran!M919 + denatran!N919))</f>
        <v>0</v>
      </c>
      <c r="AA919" s="0" t="n">
        <f aca="false">IF(B919&lt;2010, 0, metadata!$H$26*(denatran!M919 + denatran!N919))</f>
        <v>0</v>
      </c>
      <c r="AB919" s="0" t="n">
        <f aca="false">IF(B919&lt;2010, 0, metadata!$H$27*(denatran!M919 + denatran!N919))</f>
        <v>0</v>
      </c>
    </row>
    <row r="920" customFormat="false" ht="12.8" hidden="false" customHeight="false" outlineLevel="0" collapsed="false">
      <c r="A920" s="0" t="str">
        <f aca="false">denatran!A920</f>
        <v>RORAIMA</v>
      </c>
      <c r="B920" s="0" t="n">
        <f aca="false">denatran!B920</f>
        <v>1980</v>
      </c>
      <c r="C920" s="0" t="n">
        <f aca="false">metadata!$H$2*denatran!$D920</f>
        <v>11.1238992927543</v>
      </c>
      <c r="D920" s="0" t="n">
        <f aca="false">IF(B920&gt;2006, 0, metadata!$H$3*denatran!D920)</f>
        <v>0.846682626556732</v>
      </c>
      <c r="E920" s="0" t="n">
        <f aca="false">IF(B920&lt;2003, 0, metadata!$H$4*denatran!D920)</f>
        <v>0</v>
      </c>
      <c r="F920" s="0" t="n">
        <f aca="false">IF(B920&lt;2003, 0, metadata!$H$5*denatran!D920)</f>
        <v>0</v>
      </c>
      <c r="G920" s="0" t="n">
        <f aca="false">IF(B920&lt;2003, 0, metadata!$H$6*(denatran!H920 + denatran!I920 + denatran!X920))</f>
        <v>0</v>
      </c>
      <c r="H920" s="0" t="n">
        <f aca="false">IF(B920&gt;2006, 0, metadata!$H$7*(denatran!H920 + denatran!I920 + denatran!X920))</f>
        <v>0.189693705151837</v>
      </c>
      <c r="I920" s="0" t="n">
        <f aca="false">IF(B920&lt;2003, 0, metadata!$H$8*(denatran!H920 + denatran!I920 + denatran!X920))</f>
        <v>0</v>
      </c>
      <c r="J920" s="0" t="n">
        <f aca="false">IF(B920&lt;2003, 0, metadata!$H$9*(denatran!H920 + denatran!I920 + denatran!X920))</f>
        <v>0</v>
      </c>
      <c r="K920" s="0" t="n">
        <f aca="false">metadata!$H$10*(denatran!H920 + denatran!I920 + denatran!X920)</f>
        <v>4.16989686690574</v>
      </c>
      <c r="L920" s="5" t="n">
        <f aca="false">metadata!$H$11*(denatran!G920 + denatran!F920)</f>
        <v>0.45202735394263</v>
      </c>
      <c r="M920" s="0" t="n">
        <f aca="false">metadata!$H$12*(denatran!G920 + denatran!F920)</f>
        <v>1.49566432741843</v>
      </c>
      <c r="N920" s="0" t="n">
        <f aca="false">metadata!$H$13*(denatran!G920 + denatran!F920)</f>
        <v>0.852771986971984</v>
      </c>
      <c r="O920" s="0" t="n">
        <f aca="false">metadata!$H$14*(denatran!G920 + denatran!F920)</f>
        <v>1.57304465064821</v>
      </c>
      <c r="P920" s="0" t="n">
        <f aca="false">metadata!$H$15*(denatran!G920 + denatran!F920)</f>
        <v>1.7467922716093</v>
      </c>
      <c r="Q920" s="0" t="n">
        <f aca="false">metadata!$H$16*(denatran!L920 + denatran!O920)</f>
        <v>0.289323341013823</v>
      </c>
      <c r="R920" s="0" t="n">
        <f aca="false">metadata!$H$17*(denatran!L920 + denatran!O920)</f>
        <v>0.0699911097262368</v>
      </c>
      <c r="S920" s="0" t="n">
        <f aca="false">metadata!$H$18*(denatran!L920 + denatran!O920)</f>
        <v>0.13101006009409</v>
      </c>
      <c r="T920" s="0" t="n">
        <f aca="false">metadata!$H$19*(denatran!M920 + denatran!N920)</f>
        <v>14.7232712406219</v>
      </c>
      <c r="U920" s="0" t="n">
        <f aca="false">metadata!$H$20*(denatran!M920 + denatran!N920)</f>
        <v>2.10332446294598</v>
      </c>
      <c r="V920" s="0" t="n">
        <f aca="false">metadata!$H$21*(denatran!M920 + denatran!N920)</f>
        <v>0.701108154315327</v>
      </c>
      <c r="W920" s="0" t="n">
        <f aca="false">IF(B920&lt;2010, 0, metadata!$H$22*(denatran!M920 + denatran!N920))</f>
        <v>0</v>
      </c>
      <c r="X920" s="0" t="n">
        <f aca="false">IF(B920&lt;2010, 0, metadata!$H$23*(denatran!M920 + denatran!N920))</f>
        <v>0</v>
      </c>
      <c r="Y920" s="0" t="n">
        <f aca="false">IF(B920&lt;2010, 0, metadata!$H$24*(denatran!M920 + denatran!N920))</f>
        <v>0</v>
      </c>
      <c r="Z920" s="0" t="n">
        <f aca="false">IF(B920&lt;2010, 0, metadata!$H$25*(denatran!M920 + denatran!N920))</f>
        <v>0</v>
      </c>
      <c r="AA920" s="0" t="n">
        <f aca="false">IF(B920&lt;2010, 0, metadata!$H$26*(denatran!M920 + denatran!N920))</f>
        <v>0</v>
      </c>
      <c r="AB920" s="0" t="n">
        <f aca="false">IF(B920&lt;2010, 0, metadata!$H$27*(denatran!M920 + denatran!N920))</f>
        <v>0</v>
      </c>
    </row>
    <row r="921" customFormat="false" ht="12.8" hidden="false" customHeight="false" outlineLevel="0" collapsed="false">
      <c r="A921" s="0" t="str">
        <f aca="false">denatran!A921</f>
        <v>RORAIMA</v>
      </c>
      <c r="B921" s="0" t="n">
        <f aca="false">denatran!B921</f>
        <v>1979</v>
      </c>
      <c r="C921" s="0" t="n">
        <f aca="false">metadata!$H$2*denatran!$D921</f>
        <v>8.54948857014388</v>
      </c>
      <c r="D921" s="0" t="n">
        <f aca="false">IF(B921&gt;2006, 0, metadata!$H$3*denatran!D921)</f>
        <v>0.650734355623052</v>
      </c>
      <c r="E921" s="0" t="n">
        <f aca="false">IF(B921&lt;2003, 0, metadata!$H$4*denatran!D921)</f>
        <v>0</v>
      </c>
      <c r="F921" s="0" t="n">
        <f aca="false">IF(B921&lt;2003, 0, metadata!$H$5*denatran!D921)</f>
        <v>0</v>
      </c>
      <c r="G921" s="0" t="n">
        <f aca="false">IF(B921&lt;2003, 0, metadata!$H$6*(denatran!H921 + denatran!I921 + denatran!X921))</f>
        <v>0</v>
      </c>
      <c r="H921" s="0" t="n">
        <f aca="false">IF(B921&gt;2006, 0, metadata!$H$7*(denatran!H921 + denatran!I921 + denatran!X921))</f>
        <v>0.145792776556351</v>
      </c>
      <c r="I921" s="0" t="n">
        <f aca="false">IF(B921&lt;2003, 0, metadata!$H$8*(denatran!H921 + denatran!I921 + denatran!X921))</f>
        <v>0</v>
      </c>
      <c r="J921" s="0" t="n">
        <f aca="false">IF(B921&lt;2003, 0, metadata!$H$9*(denatran!H921 + denatran!I921 + denatran!X921))</f>
        <v>0</v>
      </c>
      <c r="K921" s="0" t="n">
        <f aca="false">metadata!$H$10*(denatran!H921 + denatran!I921 + denatran!X921)</f>
        <v>3.20485511995878</v>
      </c>
      <c r="L921" s="5" t="n">
        <f aca="false">metadata!$H$11*(denatran!G921 + denatran!F921)</f>
        <v>0.34741439078311</v>
      </c>
      <c r="M921" s="0" t="n">
        <f aca="false">metadata!$H$12*(denatran!G921 + denatran!F921)</f>
        <v>1.14952183002635</v>
      </c>
      <c r="N921" s="0" t="n">
        <f aca="false">metadata!$H$13*(denatran!G921 + denatran!F921)</f>
        <v>0.655414451684654</v>
      </c>
      <c r="O921" s="0" t="n">
        <f aca="false">metadata!$H$14*(denatran!G921 + denatran!F921)</f>
        <v>1.20899397837976</v>
      </c>
      <c r="P921" s="0" t="n">
        <f aca="false">metadata!$H$15*(denatran!G921 + denatran!F921)</f>
        <v>1.34253108262738</v>
      </c>
      <c r="Q921" s="0" t="n">
        <f aca="false">metadata!$H$16*(denatran!L921 + denatran!O921)</f>
        <v>0.222365065700003</v>
      </c>
      <c r="R921" s="0" t="n">
        <f aca="false">metadata!$H$17*(denatran!L921 + denatran!O921)</f>
        <v>0.0537930249877323</v>
      </c>
      <c r="S921" s="0" t="n">
        <f aca="false">metadata!$H$18*(denatran!L921 + denatran!O921)</f>
        <v>0.100690322868876</v>
      </c>
      <c r="T921" s="0" t="n">
        <f aca="false">metadata!$H$19*(denatran!M921 + denatran!N921)</f>
        <v>11.3158556971849</v>
      </c>
      <c r="U921" s="0" t="n">
        <f aca="false">metadata!$H$20*(denatran!M921 + denatran!N921)</f>
        <v>1.61655081388356</v>
      </c>
      <c r="V921" s="0" t="n">
        <f aca="false">metadata!$H$21*(denatran!M921 + denatran!N921)</f>
        <v>0.538850271294519</v>
      </c>
      <c r="W921" s="0" t="n">
        <f aca="false">IF(B921&lt;2010, 0, metadata!$H$22*(denatran!M921 + denatran!N921))</f>
        <v>0</v>
      </c>
      <c r="X921" s="0" t="n">
        <f aca="false">IF(B921&lt;2010, 0, metadata!$H$23*(denatran!M921 + denatran!N921))</f>
        <v>0</v>
      </c>
      <c r="Y921" s="0" t="n">
        <f aca="false">IF(B921&lt;2010, 0, metadata!$H$24*(denatran!M921 + denatran!N921))</f>
        <v>0</v>
      </c>
      <c r="Z921" s="0" t="n">
        <f aca="false">IF(B921&lt;2010, 0, metadata!$H$25*(denatran!M921 + denatran!N921))</f>
        <v>0</v>
      </c>
      <c r="AA921" s="0" t="n">
        <f aca="false">IF(B921&lt;2010, 0, metadata!$H$26*(denatran!M921 + denatran!N921))</f>
        <v>0</v>
      </c>
      <c r="AB921" s="0" t="n">
        <f aca="false">IF(B921&lt;2010, 0, metadata!$H$27*(denatran!M921 + denatran!N921))</f>
        <v>0</v>
      </c>
    </row>
    <row r="922" customFormat="false" ht="12.8" hidden="false" customHeight="false" outlineLevel="0" collapsed="false">
      <c r="A922" s="0" t="str">
        <f aca="false">denatran!A922</f>
        <v>SANTA CATARINA</v>
      </c>
      <c r="B922" s="0" t="n">
        <f aca="false">denatran!B922</f>
        <v>2018</v>
      </c>
      <c r="C922" s="0" t="n">
        <f aca="false">metadata!$H$2*denatran!$D922</f>
        <v>764367.184134744</v>
      </c>
      <c r="D922" s="0" t="n">
        <f aca="false">IF(B922&gt;2006, 0, metadata!$H$3*denatran!D922)</f>
        <v>0</v>
      </c>
      <c r="E922" s="0" t="n">
        <f aca="false">IF(B922&lt;2003, 0, metadata!$H$4*denatran!D922)</f>
        <v>968193.591535888</v>
      </c>
      <c r="F922" s="0" t="n">
        <f aca="false">IF(B922&lt;2003, 0, metadata!$H$5*denatran!D922)</f>
        <v>1144086.30719925</v>
      </c>
      <c r="G922" s="0" t="n">
        <f aca="false">IF(B922&lt;2003, 0, metadata!$H$6*(denatran!H922 + denatran!I922 + denatran!X922))</f>
        <v>170865.447748698</v>
      </c>
      <c r="H922" s="0" t="n">
        <f aca="false">IF(B922&gt;2006, 0, metadata!$H$7*(denatran!H922 + denatran!I922 + denatran!X922))</f>
        <v>0</v>
      </c>
      <c r="I922" s="0" t="n">
        <f aca="false">IF(B922&lt;2003, 0, metadata!$H$8*(denatran!H922 + denatran!I922 + denatran!X922))</f>
        <v>149348.538044768</v>
      </c>
      <c r="J922" s="0" t="n">
        <f aca="false">IF(B922&lt;2003, 0, metadata!$H$9*(denatran!H922 + denatran!I922 + denatran!X922))</f>
        <v>176480.839029506</v>
      </c>
      <c r="K922" s="0" t="n">
        <f aca="false">metadata!$H$10*(denatran!H922 + denatran!I922 + denatran!X922)</f>
        <v>145291.679110831</v>
      </c>
      <c r="L922" s="5" t="n">
        <f aca="false">metadata!$H$11*(denatran!G922 + denatran!F922)</f>
        <v>15158.1996125736</v>
      </c>
      <c r="M922" s="0" t="n">
        <f aca="false">metadata!$H$12*(denatran!G922 + denatran!F922)</f>
        <v>50155.3240764529</v>
      </c>
      <c r="N922" s="0" t="n">
        <f aca="false">metadata!$H$13*(denatran!G922 + denatran!F922)</f>
        <v>28596.694181859</v>
      </c>
      <c r="O922" s="0" t="n">
        <f aca="false">metadata!$H$14*(denatran!G922 + denatran!F922)</f>
        <v>52750.1811694407</v>
      </c>
      <c r="P922" s="0" t="n">
        <f aca="false">metadata!$H$15*(denatran!G922 + denatran!F922)</f>
        <v>58576.6009596738</v>
      </c>
      <c r="Q922" s="0" t="n">
        <f aca="false">metadata!$H$16*(denatran!L922 + denatran!O922)</f>
        <v>18883.8507516449</v>
      </c>
      <c r="R922" s="0" t="n">
        <f aca="false">metadata!$H$17*(denatran!L922 + denatran!O922)</f>
        <v>4568.25109713188</v>
      </c>
      <c r="S922" s="0" t="n">
        <f aca="false">metadata!$H$18*(denatran!L922 + denatran!O922)</f>
        <v>8550.89815122321</v>
      </c>
      <c r="T922" s="0" t="n">
        <f aca="false">metadata!$H$19*(denatran!M922 + denatran!N922)</f>
        <v>697307.190109949</v>
      </c>
      <c r="U922" s="0" t="n">
        <f aca="false">metadata!$H$20*(denatran!M922 + denatran!N922)</f>
        <v>99615.3128728497</v>
      </c>
      <c r="V922" s="0" t="n">
        <f aca="false">metadata!$H$21*(denatran!M922 + denatran!N922)</f>
        <v>33205.1042909499</v>
      </c>
      <c r="W922" s="0" t="n">
        <f aca="false">IF(B922&lt;2010, 0, metadata!$H$22*(denatran!M922 + denatran!N922))</f>
        <v>120555.855470151</v>
      </c>
      <c r="X922" s="0" t="n">
        <f aca="false">IF(B922&lt;2010, 0, metadata!$H$23*(denatran!M922 + denatran!N922))</f>
        <v>18882.2424230356</v>
      </c>
      <c r="Y922" s="0" t="n">
        <f aca="false">IF(B922&lt;2010, 0, metadata!$H$24*(denatran!M922 + denatran!N922))</f>
        <v>5809.92074554942</v>
      </c>
      <c r="Z922" s="0" t="n">
        <f aca="false">IF(B922&lt;2010, 0, metadata!$H$25*(denatran!M922 + denatran!N922))</f>
        <v>142457.360492639</v>
      </c>
      <c r="AA922" s="0" t="n">
        <f aca="false">IF(B922&lt;2010, 0, metadata!$H$26*(denatran!M922 + denatran!N922))</f>
        <v>22312.5986313771</v>
      </c>
      <c r="AB922" s="0" t="n">
        <f aca="false">IF(B922&lt;2010, 0, metadata!$H$27*(denatran!M922 + denatran!N922))</f>
        <v>6865.41496350065</v>
      </c>
    </row>
    <row r="923" customFormat="false" ht="12.8" hidden="false" customHeight="false" outlineLevel="0" collapsed="false">
      <c r="A923" s="0" t="str">
        <f aca="false">denatran!A923</f>
        <v>SANTA CATARINA</v>
      </c>
      <c r="B923" s="0" t="n">
        <f aca="false">denatran!B923</f>
        <v>2017</v>
      </c>
      <c r="C923" s="0" t="n">
        <f aca="false">metadata!$H$2*denatran!$D923</f>
        <v>736491.260967536</v>
      </c>
      <c r="D923" s="0" t="n">
        <f aca="false">IF(B923&gt;2006, 0, metadata!$H$3*denatran!D923)</f>
        <v>0</v>
      </c>
      <c r="E923" s="0" t="n">
        <f aca="false">IF(B923&lt;2003, 0, metadata!$H$4*denatran!D923)</f>
        <v>932884.265430805</v>
      </c>
      <c r="F923" s="0" t="n">
        <f aca="false">IF(B923&lt;2003, 0, metadata!$H$5*denatran!D923)</f>
        <v>1102362.29986599</v>
      </c>
      <c r="G923" s="0" t="n">
        <f aca="false">IF(B923&lt;2003, 0, metadata!$H$6*(denatran!H923 + denatran!I923 + denatran!X923))</f>
        <v>157876.590430352</v>
      </c>
      <c r="H923" s="0" t="n">
        <f aca="false">IF(B923&gt;2006, 0, metadata!$H$7*(denatran!H923 + denatran!I923 + denatran!X923))</f>
        <v>0</v>
      </c>
      <c r="I923" s="0" t="n">
        <f aca="false">IF(B923&lt;2003, 0, metadata!$H$8*(denatran!H923 + denatran!I923 + denatran!X923))</f>
        <v>137995.354139382</v>
      </c>
      <c r="J923" s="0" t="n">
        <f aca="false">IF(B923&lt;2003, 0, metadata!$H$9*(denatran!H923 + denatran!I923 + denatran!X923))</f>
        <v>163065.110643346</v>
      </c>
      <c r="K923" s="0" t="n">
        <f aca="false">metadata!$H$10*(denatran!H923 + denatran!I923 + denatran!X923)</f>
        <v>134246.889690977</v>
      </c>
      <c r="L923" s="5" t="n">
        <f aca="false">metadata!$H$11*(denatran!G923 + denatran!F923)</f>
        <v>14776.7279432403</v>
      </c>
      <c r="M923" s="0" t="n">
        <f aca="false">metadata!$H$12*(denatran!G923 + denatran!F923)</f>
        <v>48893.1138080565</v>
      </c>
      <c r="N923" s="0" t="n">
        <f aca="false">metadata!$H$13*(denatran!G923 + denatran!F923)</f>
        <v>27877.028987721</v>
      </c>
      <c r="O923" s="0" t="n">
        <f aca="false">metadata!$H$14*(denatran!G923 + denatran!F923)</f>
        <v>51422.6686559068</v>
      </c>
      <c r="P923" s="0" t="n">
        <f aca="false">metadata!$H$15*(denatran!G923 + denatran!F923)</f>
        <v>57102.4606050754</v>
      </c>
      <c r="Q923" s="0" t="n">
        <f aca="false">metadata!$H$16*(denatran!L923 + denatran!O923)</f>
        <v>18523.3210260174</v>
      </c>
      <c r="R923" s="0" t="n">
        <f aca="false">metadata!$H$17*(denatran!L923 + denatran!O923)</f>
        <v>4481.03422932737</v>
      </c>
      <c r="S923" s="0" t="n">
        <f aca="false">metadata!$H$18*(denatran!L923 + denatran!O923)</f>
        <v>8387.64474465516</v>
      </c>
      <c r="T923" s="0" t="n">
        <f aca="false">metadata!$H$19*(denatran!M923 + denatran!N923)</f>
        <v>678977.366691511</v>
      </c>
      <c r="U923" s="0" t="n">
        <f aca="false">metadata!$H$20*(denatran!M923 + denatran!N923)</f>
        <v>96996.7666702159</v>
      </c>
      <c r="V923" s="0" t="n">
        <f aca="false">metadata!$H$21*(denatran!M923 + denatran!N923)</f>
        <v>32332.2555567386</v>
      </c>
      <c r="W923" s="0" t="n">
        <f aca="false">IF(B923&lt;2010, 0, metadata!$H$22*(denatran!M923 + denatran!N923))</f>
        <v>117386.853953792</v>
      </c>
      <c r="X923" s="0" t="n">
        <f aca="false">IF(B923&lt;2010, 0, metadata!$H$23*(denatran!M923 + denatran!N923))</f>
        <v>18385.8927879432</v>
      </c>
      <c r="Y923" s="0" t="n">
        <f aca="false">IF(B923&lt;2010, 0, metadata!$H$24*(denatran!M923 + denatran!N923))</f>
        <v>5657.19778090561</v>
      </c>
      <c r="Z923" s="0" t="n">
        <f aca="false">IF(B923&lt;2010, 0, metadata!$H$25*(denatran!M923 + denatran!N923))</f>
        <v>138712.643243883</v>
      </c>
      <c r="AA923" s="0" t="n">
        <f aca="false">IF(B923&lt;2010, 0, metadata!$H$26*(denatran!M923 + denatran!N923))</f>
        <v>21726.0766526562</v>
      </c>
      <c r="AB923" s="0" t="n">
        <f aca="false">IF(B923&lt;2010, 0, metadata!$H$27*(denatran!M923 + denatran!N923))</f>
        <v>6684.94666235576</v>
      </c>
    </row>
    <row r="924" customFormat="false" ht="12.8" hidden="false" customHeight="false" outlineLevel="0" collapsed="false">
      <c r="A924" s="0" t="str">
        <f aca="false">denatran!A924</f>
        <v>SANTA CATARINA</v>
      </c>
      <c r="B924" s="0" t="n">
        <f aca="false">denatran!B924</f>
        <v>2016</v>
      </c>
      <c r="C924" s="0" t="n">
        <f aca="false">metadata!$H$2*denatran!$D924</f>
        <v>712017.559440163</v>
      </c>
      <c r="D924" s="0" t="n">
        <f aca="false">IF(B924&gt;2006, 0, metadata!$H$3*denatran!D924)</f>
        <v>0</v>
      </c>
      <c r="E924" s="0" t="n">
        <f aca="false">IF(B924&lt;2003, 0, metadata!$H$4*denatran!D924)</f>
        <v>901884.398518952</v>
      </c>
      <c r="F924" s="0" t="n">
        <f aca="false">IF(B924&lt;2003, 0, metadata!$H$5*denatran!D924)</f>
        <v>1065730.65556581</v>
      </c>
      <c r="G924" s="0" t="n">
        <f aca="false">IF(B924&lt;2003, 0, metadata!$H$6*(denatran!H924 + denatran!I924 + denatran!X924))</f>
        <v>146751.036789375</v>
      </c>
      <c r="H924" s="0" t="n">
        <f aca="false">IF(B924&gt;2006, 0, metadata!$H$7*(denatran!H924 + denatran!I924 + denatran!X924))</f>
        <v>0</v>
      </c>
      <c r="I924" s="0" t="n">
        <f aca="false">IF(B924&lt;2003, 0, metadata!$H$8*(denatran!H924 + denatran!I924 + denatran!X924))</f>
        <v>128270.83</v>
      </c>
      <c r="J924" s="0" t="n">
        <f aca="false">IF(B924&lt;2003, 0, metadata!$H$9*(denatran!H924 + denatran!I924 + denatran!X924))</f>
        <v>151573.922301306</v>
      </c>
      <c r="K924" s="0" t="n">
        <f aca="false">metadata!$H$10*(denatran!H924 + denatran!I924 + denatran!X924)</f>
        <v>124786.519611284</v>
      </c>
      <c r="L924" s="5" t="n">
        <f aca="false">metadata!$H$11*(denatran!G924 + denatran!F924)</f>
        <v>14547.1063711286</v>
      </c>
      <c r="M924" s="0" t="n">
        <f aca="false">metadata!$H$12*(denatran!G924 + denatran!F924)</f>
        <v>48133.3438710876</v>
      </c>
      <c r="N924" s="0" t="n">
        <f aca="false">metadata!$H$13*(denatran!G924 + denatran!F924)</f>
        <v>27443.8365213947</v>
      </c>
      <c r="O924" s="0" t="n">
        <f aca="false">metadata!$H$14*(denatran!G924 + denatran!F924)</f>
        <v>50623.5909396286</v>
      </c>
      <c r="P924" s="0" t="n">
        <f aca="false">metadata!$H$15*(denatran!G924 + denatran!F924)</f>
        <v>56215.1222967604</v>
      </c>
      <c r="Q924" s="0" t="n">
        <f aca="false">metadata!$H$16*(denatran!L924 + denatran!O924)</f>
        <v>18061.8901824157</v>
      </c>
      <c r="R924" s="0" t="n">
        <f aca="false">metadata!$H$17*(denatran!L924 + denatran!O924)</f>
        <v>4369.40805809476</v>
      </c>
      <c r="S924" s="0" t="n">
        <f aca="false">metadata!$H$18*(denatran!L924 + denatran!O924)</f>
        <v>8178.7017594895</v>
      </c>
      <c r="T924" s="0" t="n">
        <f aca="false">metadata!$H$19*(denatran!M924 + denatran!N924)</f>
        <v>664368.100445998</v>
      </c>
      <c r="U924" s="0" t="n">
        <f aca="false">metadata!$H$20*(denatran!M924 + denatran!N924)</f>
        <v>94909.7286351426</v>
      </c>
      <c r="V924" s="0" t="n">
        <f aca="false">metadata!$H$21*(denatran!M924 + denatran!N924)</f>
        <v>31636.5762117142</v>
      </c>
      <c r="W924" s="0" t="n">
        <f aca="false">IF(B924&lt;2010, 0, metadata!$H$22*(denatran!M924 + denatran!N924))</f>
        <v>114861.091112107</v>
      </c>
      <c r="X924" s="0" t="n">
        <f aca="false">IF(B924&lt;2010, 0, metadata!$H$23*(denatran!M924 + denatran!N924))</f>
        <v>17990.2913790047</v>
      </c>
      <c r="Y924" s="0" t="n">
        <f aca="false">IF(B924&lt;2010, 0, metadata!$H$24*(denatran!M924 + denatran!N924))</f>
        <v>5535.474270463</v>
      </c>
      <c r="Z924" s="0" t="n">
        <f aca="false">IF(B924&lt;2010, 0, metadata!$H$25*(denatran!M924 + denatran!N924))</f>
        <v>135728.022494824</v>
      </c>
      <c r="AA924" s="0" t="n">
        <f aca="false">IF(B924&lt;2010, 0, metadata!$H$26*(denatran!M924 + denatran!N924))</f>
        <v>21258.6059329241</v>
      </c>
      <c r="AB924" s="0" t="n">
        <f aca="false">IF(B924&lt;2010, 0, metadata!$H$27*(denatran!M924 + denatran!N924))</f>
        <v>6541.10951782281</v>
      </c>
    </row>
    <row r="925" customFormat="false" ht="12.8" hidden="false" customHeight="false" outlineLevel="0" collapsed="false">
      <c r="A925" s="0" t="str">
        <f aca="false">denatran!A925</f>
        <v>SANTA CATARINA</v>
      </c>
      <c r="B925" s="0" t="n">
        <f aca="false">denatran!B925</f>
        <v>2015</v>
      </c>
      <c r="C925" s="0" t="n">
        <f aca="false">metadata!$H$2*denatran!$D925</f>
        <v>691508.905929697</v>
      </c>
      <c r="D925" s="0" t="n">
        <f aca="false">IF(B925&gt;2006, 0, metadata!$H$3*denatran!D925)</f>
        <v>0</v>
      </c>
      <c r="E925" s="0" t="n">
        <f aca="false">IF(B925&lt;2003, 0, metadata!$H$4*denatran!D925)</f>
        <v>875906.900646199</v>
      </c>
      <c r="F925" s="0" t="n">
        <f aca="false">IF(B925&lt;2003, 0, metadata!$H$5*denatran!D925)</f>
        <v>1035033.79920223</v>
      </c>
      <c r="G925" s="0" t="n">
        <f aca="false">IF(B925&lt;2003, 0, metadata!$H$6*(denatran!H925 + denatran!I925 + denatran!X925))</f>
        <v>137427.668989891</v>
      </c>
      <c r="H925" s="0" t="n">
        <f aca="false">IF(B925&gt;2006, 0, metadata!$H$7*(denatran!H925 + denatran!I925 + denatran!X925))</f>
        <v>0</v>
      </c>
      <c r="I925" s="0" t="n">
        <f aca="false">IF(B925&lt;2003, 0, metadata!$H$8*(denatran!H925 + denatran!I925 + denatran!X925))</f>
        <v>120121.544296816</v>
      </c>
      <c r="J925" s="0" t="n">
        <f aca="false">IF(B925&lt;2003, 0, metadata!$H$9*(denatran!H925 + denatran!I925 + denatran!X925))</f>
        <v>141944.147566196</v>
      </c>
      <c r="K925" s="0" t="n">
        <f aca="false">metadata!$H$10*(denatran!H925 + denatran!I925 + denatran!X925)</f>
        <v>116858.598662941</v>
      </c>
      <c r="L925" s="5" t="n">
        <f aca="false">metadata!$H$11*(denatran!G925 + denatran!F925)</f>
        <v>14433.5880834684</v>
      </c>
      <c r="M925" s="0" t="n">
        <f aca="false">metadata!$H$12*(denatran!G925 + denatran!F925)</f>
        <v>47757.7355104825</v>
      </c>
      <c r="N925" s="0" t="n">
        <f aca="false">metadata!$H$13*(denatran!G925 + denatran!F925)</f>
        <v>27229.6786504576</v>
      </c>
      <c r="O925" s="0" t="n">
        <f aca="false">metadata!$H$14*(denatran!G925 + denatran!F925)</f>
        <v>50228.5499457657</v>
      </c>
      <c r="P925" s="0" t="n">
        <f aca="false">metadata!$H$15*(denatran!G925 + denatran!F925)</f>
        <v>55776.4478098257</v>
      </c>
      <c r="Q925" s="0" t="n">
        <f aca="false">metadata!$H$16*(denatran!L925 + denatran!O925)</f>
        <v>17775.1185839625</v>
      </c>
      <c r="R925" s="0" t="n">
        <f aca="false">metadata!$H$17*(denatran!L925 + denatran!O925)</f>
        <v>4300.03424835174</v>
      </c>
      <c r="S925" s="0" t="n">
        <f aca="false">metadata!$H$18*(denatran!L925 + denatran!O925)</f>
        <v>8048.84716768578</v>
      </c>
      <c r="T925" s="0" t="n">
        <f aca="false">metadata!$H$19*(denatran!M925 + denatran!N925)</f>
        <v>650502.337700892</v>
      </c>
      <c r="U925" s="0" t="n">
        <f aca="false">metadata!$H$20*(denatran!M925 + denatran!N925)</f>
        <v>92928.9053858416</v>
      </c>
      <c r="V925" s="0" t="n">
        <f aca="false">metadata!$H$21*(denatran!M925 + denatran!N925)</f>
        <v>30976.3017952805</v>
      </c>
      <c r="W925" s="0" t="n">
        <f aca="false">IF(B925&lt;2010, 0, metadata!$H$22*(denatran!M925 + denatran!N925))</f>
        <v>112463.870900999</v>
      </c>
      <c r="X925" s="0" t="n">
        <f aca="false">IF(B925&lt;2010, 0, metadata!$H$23*(denatran!M925 + denatran!N925))</f>
        <v>17614.8231531685</v>
      </c>
      <c r="Y925" s="0" t="n">
        <f aca="false">IF(B925&lt;2010, 0, metadata!$H$24*(denatran!M925 + denatran!N925))</f>
        <v>5419.94558559032</v>
      </c>
      <c r="Z925" s="0" t="n">
        <f aca="false">IF(B925&lt;2010, 0, metadata!$H$25*(denatran!M925 + denatran!N925))</f>
        <v>132895.29684693</v>
      </c>
      <c r="AA925" s="0" t="n">
        <f aca="false">IF(B925&lt;2010, 0, metadata!$H$26*(denatran!M925 + denatran!N925))</f>
        <v>20814.9260121697</v>
      </c>
      <c r="AB925" s="0" t="n">
        <f aca="false">IF(B925&lt;2010, 0, metadata!$H$27*(denatran!M925 + denatran!N925))</f>
        <v>6404.59261912914</v>
      </c>
    </row>
    <row r="926" customFormat="false" ht="12.8" hidden="false" customHeight="false" outlineLevel="0" collapsed="false">
      <c r="A926" s="0" t="str">
        <f aca="false">denatran!A926</f>
        <v>SANTA CATARINA</v>
      </c>
      <c r="B926" s="0" t="n">
        <f aca="false">denatran!B926</f>
        <v>2014</v>
      </c>
      <c r="C926" s="0" t="n">
        <f aca="false">metadata!$H$2*denatran!$D926</f>
        <v>666910.971092809</v>
      </c>
      <c r="D926" s="0" t="n">
        <f aca="false">IF(B926&gt;2006, 0, metadata!$H$3*denatran!D926)</f>
        <v>0</v>
      </c>
      <c r="E926" s="0" t="n">
        <f aca="false">IF(B926&lt;2003, 0, metadata!$H$4*denatran!D926)</f>
        <v>844749.67232922</v>
      </c>
      <c r="F926" s="0" t="n">
        <f aca="false">IF(B926&lt;2003, 0, metadata!$H$5*denatran!D926)</f>
        <v>998216.205490227</v>
      </c>
      <c r="G926" s="0" t="n">
        <f aca="false">IF(B926&lt;2003, 0, metadata!$H$6*(denatran!H926 + denatran!I926 + denatran!X926))</f>
        <v>127774.739066784</v>
      </c>
      <c r="H926" s="0" t="n">
        <f aca="false">IF(B926&gt;2006, 0, metadata!$H$7*(denatran!H926 + denatran!I926 + denatran!X926))</f>
        <v>0</v>
      </c>
      <c r="I926" s="0" t="n">
        <f aca="false">IF(B926&lt;2003, 0, metadata!$H$8*(denatran!H926 + denatran!I926 + denatran!X926))</f>
        <v>111684.197888518</v>
      </c>
      <c r="J926" s="0" t="n">
        <f aca="false">IF(B926&lt;2003, 0, metadata!$H$9*(denatran!H926 + denatran!I926 + denatran!X926))</f>
        <v>131973.979844349</v>
      </c>
      <c r="K926" s="0" t="n">
        <f aca="false">metadata!$H$10*(denatran!H926 + denatran!I926 + denatran!X926)</f>
        <v>108650.441804158</v>
      </c>
      <c r="L926" s="5" t="n">
        <f aca="false">metadata!$H$11*(denatran!G926 + denatran!F926)</f>
        <v>14229.2256228595</v>
      </c>
      <c r="M926" s="0" t="n">
        <f aca="false">metadata!$H$12*(denatran!G926 + denatran!F926)</f>
        <v>47081.5427103561</v>
      </c>
      <c r="N926" s="0" t="n">
        <f aca="false">metadata!$H$13*(denatran!G926 + denatran!F926)</f>
        <v>26844.1387487771</v>
      </c>
      <c r="O926" s="0" t="n">
        <f aca="false">metadata!$H$14*(denatran!G926 + denatran!F926)</f>
        <v>49517.3733484863</v>
      </c>
      <c r="P926" s="0" t="n">
        <f aca="false">metadata!$H$15*(denatran!G926 + denatran!F926)</f>
        <v>54986.719569521</v>
      </c>
      <c r="Q926" s="0" t="n">
        <f aca="false">metadata!$H$16*(denatran!L926 + denatran!O926)</f>
        <v>17382.1352823784</v>
      </c>
      <c r="R926" s="0" t="n">
        <f aca="false">metadata!$H$17*(denatran!L926 + denatran!O926)</f>
        <v>4204.96643500018</v>
      </c>
      <c r="S926" s="0" t="n">
        <f aca="false">metadata!$H$18*(denatran!L926 + denatran!O926)</f>
        <v>7870.89828262142</v>
      </c>
      <c r="T926" s="0" t="n">
        <f aca="false">metadata!$H$19*(denatran!M926 + denatran!N926)</f>
        <v>630721.983332357</v>
      </c>
      <c r="U926" s="0" t="n">
        <f aca="false">metadata!$H$20*(denatran!M926 + denatran!N926)</f>
        <v>90103.1404760509</v>
      </c>
      <c r="V926" s="0" t="n">
        <f aca="false">metadata!$H$21*(denatran!M926 + denatran!N926)</f>
        <v>30034.3801586836</v>
      </c>
      <c r="W926" s="0" t="n">
        <f aca="false">IF(B926&lt;2010, 0, metadata!$H$22*(denatran!M926 + denatran!N926))</f>
        <v>109044.090385004</v>
      </c>
      <c r="X926" s="0" t="n">
        <f aca="false">IF(B926&lt;2010, 0, metadata!$H$23*(denatran!M926 + denatran!N926))</f>
        <v>17079.1948795789</v>
      </c>
      <c r="Y926" s="0" t="n">
        <f aca="false">IF(B926&lt;2010, 0, metadata!$H$24*(denatran!M926 + denatran!N926))</f>
        <v>5255.13688602428</v>
      </c>
      <c r="Z926" s="0" t="n">
        <f aca="false">IF(B926&lt;2010, 0, metadata!$H$25*(denatran!M926 + denatran!N926))</f>
        <v>128854.241322311</v>
      </c>
      <c r="AA926" s="0" t="n">
        <f aca="false">IF(B926&lt;2010, 0, metadata!$H$26*(denatran!M926 + denatran!N926))</f>
        <v>20181.9896046992</v>
      </c>
      <c r="AB926" s="0" t="n">
        <f aca="false">IF(B926&lt;2010, 0, metadata!$H$27*(denatran!M926 + denatran!N926))</f>
        <v>6209.84295529207</v>
      </c>
    </row>
    <row r="927" customFormat="false" ht="12.8" hidden="false" customHeight="false" outlineLevel="0" collapsed="false">
      <c r="A927" s="0" t="str">
        <f aca="false">denatran!A927</f>
        <v>SANTA CATARINA</v>
      </c>
      <c r="B927" s="0" t="n">
        <f aca="false">denatran!B927</f>
        <v>2013</v>
      </c>
      <c r="C927" s="0" t="n">
        <f aca="false">metadata!$H$2*denatran!$D927</f>
        <v>632597.835183491</v>
      </c>
      <c r="D927" s="0" t="n">
        <f aca="false">IF(B927&gt;2006, 0, metadata!$H$3*denatran!D927)</f>
        <v>0</v>
      </c>
      <c r="E927" s="0" t="n">
        <f aca="false">IF(B927&lt;2003, 0, metadata!$H$4*denatran!D927)</f>
        <v>801286.584192451</v>
      </c>
      <c r="F927" s="0" t="n">
        <f aca="false">IF(B927&lt;2003, 0, metadata!$H$5*denatran!D927)</f>
        <v>946857.1338742</v>
      </c>
      <c r="G927" s="0" t="n">
        <f aca="false">IF(B927&lt;2003, 0, metadata!$H$6*(denatran!H927 + denatran!I927 + denatran!X927))</f>
        <v>115200.534652182</v>
      </c>
      <c r="H927" s="0" t="n">
        <f aca="false">IF(B927&gt;2006, 0, metadata!$H$7*(denatran!H927 + denatran!I927 + denatran!X927))</f>
        <v>0</v>
      </c>
      <c r="I927" s="0" t="n">
        <f aca="false">IF(B927&lt;2003, 0, metadata!$H$8*(denatran!H927 + denatran!I927 + denatran!X927))</f>
        <v>100693.45007414</v>
      </c>
      <c r="J927" s="0" t="n">
        <f aca="false">IF(B927&lt;2003, 0, metadata!$H$9*(denatran!H927 + denatran!I927 + denatran!X927))</f>
        <v>118986.531682909</v>
      </c>
      <c r="K927" s="0" t="n">
        <f aca="false">metadata!$H$10*(denatran!H927 + denatran!I927 + denatran!X927)</f>
        <v>97958.2433699417</v>
      </c>
      <c r="L927" s="5" t="n">
        <f aca="false">metadata!$H$11*(denatran!G927 + denatran!F927)</f>
        <v>13644.5732057362</v>
      </c>
      <c r="M927" s="0" t="n">
        <f aca="false">metadata!$H$12*(denatran!G927 + denatran!F927)</f>
        <v>45147.0496833229</v>
      </c>
      <c r="N927" s="0" t="n">
        <f aca="false">metadata!$H$13*(denatran!G927 + denatran!F927)</f>
        <v>25741.1630127081</v>
      </c>
      <c r="O927" s="0" t="n">
        <f aca="false">metadata!$H$14*(denatran!G927 + denatran!F927)</f>
        <v>47482.7965707255</v>
      </c>
      <c r="P927" s="0" t="n">
        <f aca="false">metadata!$H$15*(denatran!G927 + denatran!F927)</f>
        <v>52727.4175275073</v>
      </c>
      <c r="Q927" s="0" t="n">
        <f aca="false">metadata!$H$16*(denatran!L927 + denatran!O927)</f>
        <v>16563.1250382362</v>
      </c>
      <c r="R927" s="0" t="n">
        <f aca="false">metadata!$H$17*(denatran!L927 + denatran!O927)</f>
        <v>4006.83711828553</v>
      </c>
      <c r="S927" s="0" t="n">
        <f aca="false">metadata!$H$18*(denatran!L927 + denatran!O927)</f>
        <v>7500.03784347828</v>
      </c>
      <c r="T927" s="0" t="n">
        <f aca="false">metadata!$H$19*(denatran!M927 + denatran!N927)</f>
        <v>604524.275774707</v>
      </c>
      <c r="U927" s="0" t="n">
        <f aca="false">metadata!$H$20*(denatran!M927 + denatran!N927)</f>
        <v>86360.610824958</v>
      </c>
      <c r="V927" s="0" t="n">
        <f aca="false">metadata!$H$21*(denatran!M927 + denatran!N927)</f>
        <v>28786.870274986</v>
      </c>
      <c r="W927" s="0" t="n">
        <f aca="false">IF(B927&lt;2010, 0, metadata!$H$22*(denatran!M927 + denatran!N927))</f>
        <v>104514.828259553</v>
      </c>
      <c r="X927" s="0" t="n">
        <f aca="false">IF(B927&lt;2010, 0, metadata!$H$23*(denatran!M927 + denatran!N927))</f>
        <v>16369.7923780023</v>
      </c>
      <c r="Y927" s="0" t="n">
        <f aca="false">IF(B927&lt;2010, 0, metadata!$H$24*(denatran!M927 + denatran!N927))</f>
        <v>5036.85919323148</v>
      </c>
      <c r="Z927" s="0" t="n">
        <f aca="false">IF(B927&lt;2010, 0, metadata!$H$25*(denatran!M927 + denatran!N927))</f>
        <v>123502.143534487</v>
      </c>
      <c r="AA927" s="0" t="n">
        <f aca="false">IF(B927&lt;2010, 0, metadata!$H$26*(denatran!M927 + denatran!N927))</f>
        <v>19343.7092282931</v>
      </c>
      <c r="AB927" s="0" t="n">
        <f aca="false">IF(B927&lt;2010, 0, metadata!$H$27*(denatran!M927 + denatran!N927))</f>
        <v>5951.9105317825</v>
      </c>
    </row>
    <row r="928" customFormat="false" ht="12.8" hidden="false" customHeight="false" outlineLevel="0" collapsed="false">
      <c r="A928" s="0" t="str">
        <f aca="false">denatran!A928</f>
        <v>SANTA CATARINA</v>
      </c>
      <c r="B928" s="0" t="n">
        <f aca="false">denatran!B928</f>
        <v>2012</v>
      </c>
      <c r="C928" s="0" t="n">
        <f aca="false">metadata!$H$2*denatran!$D928</f>
        <v>594279.542390042</v>
      </c>
      <c r="D928" s="0" t="n">
        <f aca="false">IF(B928&gt;2006, 0, metadata!$H$3*denatran!D928)</f>
        <v>0</v>
      </c>
      <c r="E928" s="0" t="n">
        <f aca="false">IF(B928&lt;2003, 0, metadata!$H$4*denatran!D928)</f>
        <v>752750.322705495</v>
      </c>
      <c r="F928" s="0" t="n">
        <f aca="false">IF(B928&lt;2003, 0, metadata!$H$5*denatran!D928)</f>
        <v>889503.240339561</v>
      </c>
      <c r="G928" s="0" t="n">
        <f aca="false">IF(B928&lt;2003, 0, metadata!$H$6*(denatran!H928 + denatran!I928 + denatran!X928))</f>
        <v>103424.286810286</v>
      </c>
      <c r="H928" s="0" t="n">
        <f aca="false">IF(B928&gt;2006, 0, metadata!$H$7*(denatran!H928 + denatran!I928 + denatran!X928))</f>
        <v>0</v>
      </c>
      <c r="I928" s="0" t="n">
        <f aca="false">IF(B928&lt;2003, 0, metadata!$H$8*(denatran!H928 + denatran!I928 + denatran!X928))</f>
        <v>90400.1729838134</v>
      </c>
      <c r="J928" s="0" t="n">
        <f aca="false">IF(B928&lt;2003, 0, metadata!$H$9*(denatran!H928 + denatran!I928 + denatran!X928))</f>
        <v>106823.264462178</v>
      </c>
      <c r="K928" s="0" t="n">
        <f aca="false">metadata!$H$10*(denatran!H928 + denatran!I928 + denatran!X928)</f>
        <v>87944.5697740325</v>
      </c>
      <c r="L928" s="5" t="n">
        <f aca="false">metadata!$H$11*(denatran!G928 + denatran!F928)</f>
        <v>12989.9043040964</v>
      </c>
      <c r="M928" s="0" t="n">
        <f aca="false">metadata!$H$12*(denatran!G928 + denatran!F928)</f>
        <v>42980.8866980246</v>
      </c>
      <c r="N928" s="0" t="n">
        <f aca="false">metadata!$H$13*(denatran!G928 + denatran!F928)</f>
        <v>24506.0977114808</v>
      </c>
      <c r="O928" s="0" t="n">
        <f aca="false">metadata!$H$14*(denatran!G928 + denatran!F928)</f>
        <v>45204.5640595997</v>
      </c>
      <c r="P928" s="0" t="n">
        <f aca="false">metadata!$H$15*(denatran!G928 + denatran!F928)</f>
        <v>50197.5472267986</v>
      </c>
      <c r="Q928" s="0" t="n">
        <f aca="false">metadata!$H$16*(denatran!L928 + denatran!O928)</f>
        <v>15819.6431163203</v>
      </c>
      <c r="R928" s="0" t="n">
        <f aca="false">metadata!$H$17*(denatran!L928 + denatran!O928)</f>
        <v>3826.97909302583</v>
      </c>
      <c r="S928" s="0" t="n">
        <f aca="false">metadata!$H$18*(denatran!L928 + denatran!O928)</f>
        <v>7163.37779065382</v>
      </c>
      <c r="T928" s="0" t="n">
        <f aca="false">metadata!$H$19*(denatran!M928 + denatran!N928)</f>
        <v>576596.387544811</v>
      </c>
      <c r="U928" s="0" t="n">
        <f aca="false">metadata!$H$20*(denatran!M928 + denatran!N928)</f>
        <v>82370.9125064015</v>
      </c>
      <c r="V928" s="0" t="n">
        <f aca="false">metadata!$H$21*(denatran!M928 + denatran!N928)</f>
        <v>27456.9708354672</v>
      </c>
      <c r="W928" s="0" t="n">
        <f aca="false">IF(B928&lt;2010, 0, metadata!$H$22*(denatran!M928 + denatran!N928))</f>
        <v>99686.4391295074</v>
      </c>
      <c r="X928" s="0" t="n">
        <f aca="false">IF(B928&lt;2010, 0, metadata!$H$23*(denatran!M928 + denatran!N928))</f>
        <v>15613.5386588385</v>
      </c>
      <c r="Y928" s="0" t="n">
        <f aca="false">IF(B928&lt;2010, 0, metadata!$H$24*(denatran!M928 + denatran!N928))</f>
        <v>4804.16574118107</v>
      </c>
      <c r="Z928" s="0" t="n">
        <f aca="false">IF(B928&lt;2010, 0, metadata!$H$25*(denatran!M928 + denatran!N928))</f>
        <v>117796.576034549</v>
      </c>
      <c r="AA928" s="0" t="n">
        <f aca="false">IF(B928&lt;2010, 0, metadata!$H$26*(denatran!M928 + denatran!N928))</f>
        <v>18450.0661258932</v>
      </c>
      <c r="AB928" s="0" t="n">
        <f aca="false">IF(B928&lt;2010, 0, metadata!$H$27*(denatran!M928 + denatran!N928))</f>
        <v>5676.94342335176</v>
      </c>
    </row>
    <row r="929" customFormat="false" ht="12.8" hidden="false" customHeight="false" outlineLevel="0" collapsed="false">
      <c r="A929" s="0" t="str">
        <f aca="false">denatran!A929</f>
        <v>SANTA CATARINA</v>
      </c>
      <c r="B929" s="0" t="n">
        <f aca="false">denatran!B929</f>
        <v>2011</v>
      </c>
      <c r="C929" s="0" t="n">
        <f aca="false">metadata!$H$2*denatran!$D929</f>
        <v>554129.264063822</v>
      </c>
      <c r="D929" s="0" t="n">
        <f aca="false">IF(B929&gt;2006, 0, metadata!$H$3*denatran!D929)</f>
        <v>0</v>
      </c>
      <c r="E929" s="0" t="n">
        <f aca="false">IF(B929&lt;2003, 0, metadata!$H$4*denatran!D929)</f>
        <v>701893.557814636</v>
      </c>
      <c r="F929" s="0" t="n">
        <f aca="false">IF(B929&lt;2003, 0, metadata!$H$5*denatran!D929)</f>
        <v>829407.275184718</v>
      </c>
      <c r="G929" s="0" t="n">
        <f aca="false">IF(B929&lt;2003, 0, metadata!$H$6*(denatran!H929 + denatran!I929 + denatran!X929))</f>
        <v>92966.8143407794</v>
      </c>
      <c r="H929" s="0" t="n">
        <f aca="false">IF(B929&gt;2006, 0, metadata!$H$7*(denatran!H929 + denatran!I929 + denatran!X929))</f>
        <v>0</v>
      </c>
      <c r="I929" s="0" t="n">
        <f aca="false">IF(B929&lt;2003, 0, metadata!$H$8*(denatran!H929 + denatran!I929 + denatran!X929))</f>
        <v>81259.5992426477</v>
      </c>
      <c r="J929" s="0" t="n">
        <f aca="false">IF(B929&lt;2003, 0, metadata!$H$9*(denatran!H929 + denatran!I929 + denatran!X929))</f>
        <v>96022.1133818211</v>
      </c>
      <c r="K929" s="0" t="n">
        <f aca="false">metadata!$H$10*(denatran!H929 + denatran!I929 + denatran!X929)</f>
        <v>79052.2878389241</v>
      </c>
      <c r="L929" s="5" t="n">
        <f aca="false">metadata!$H$11*(denatran!G929 + denatran!F929)</f>
        <v>12426.0795754052</v>
      </c>
      <c r="M929" s="0" t="n">
        <f aca="false">metadata!$H$12*(denatran!G929 + denatran!F929)</f>
        <v>41115.3081522475</v>
      </c>
      <c r="N929" s="0" t="n">
        <f aca="false">metadata!$H$13*(denatran!G929 + denatran!F929)</f>
        <v>23442.4144409968</v>
      </c>
      <c r="O929" s="0" t="n">
        <f aca="false">metadata!$H$14*(denatran!G929 + denatran!F929)</f>
        <v>43242.4671518905</v>
      </c>
      <c r="P929" s="0" t="n">
        <f aca="false">metadata!$H$15*(denatran!G929 + denatran!F929)</f>
        <v>48018.7306794599</v>
      </c>
      <c r="Q929" s="0" t="n">
        <f aca="false">metadata!$H$16*(denatran!L929 + denatran!O929)</f>
        <v>14992.3719619346</v>
      </c>
      <c r="R929" s="0" t="n">
        <f aca="false">metadata!$H$17*(denatran!L929 + denatran!O929)</f>
        <v>3626.85135380829</v>
      </c>
      <c r="S929" s="0" t="n">
        <f aca="false">metadata!$H$18*(denatran!L929 + denatran!O929)</f>
        <v>6788.77668425708</v>
      </c>
      <c r="T929" s="0" t="n">
        <f aca="false">metadata!$H$19*(denatran!M929 + denatran!N929)</f>
        <v>546907.313999562</v>
      </c>
      <c r="U929" s="0" t="n">
        <f aca="false">metadata!$H$20*(denatran!M929 + denatran!N929)</f>
        <v>78129.6162856517</v>
      </c>
      <c r="V929" s="0" t="n">
        <f aca="false">metadata!$H$21*(denatran!M929 + denatran!N929)</f>
        <v>26043.2054285505</v>
      </c>
      <c r="W929" s="0" t="n">
        <f aca="false">IF(B929&lt;2010, 0, metadata!$H$22*(denatran!M929 + denatran!N929))</f>
        <v>94553.5626725769</v>
      </c>
      <c r="X929" s="0" t="n">
        <f aca="false">IF(B929&lt;2010, 0, metadata!$H$23*(denatran!M929 + denatran!N929))</f>
        <v>14809.5941535361</v>
      </c>
      <c r="Y929" s="0" t="n">
        <f aca="false">IF(B929&lt;2010, 0, metadata!$H$24*(denatran!M929 + denatran!N929))</f>
        <v>4556.79820108804</v>
      </c>
      <c r="Z929" s="0" t="n">
        <f aca="false">IF(B929&lt;2010, 0, metadata!$H$25*(denatran!M929 + denatran!N929))</f>
        <v>111731.204685</v>
      </c>
      <c r="AA929" s="0" t="n">
        <f aca="false">IF(B929&lt;2010, 0, metadata!$H$26*(denatran!M929 + denatran!N929))</f>
        <v>17500.0682036746</v>
      </c>
      <c r="AB929" s="0" t="n">
        <f aca="false">IF(B929&lt;2010, 0, metadata!$H$27*(denatran!M929 + denatran!N929))</f>
        <v>5384.6363703614</v>
      </c>
    </row>
    <row r="930" customFormat="false" ht="12.8" hidden="false" customHeight="false" outlineLevel="0" collapsed="false">
      <c r="A930" s="0" t="str">
        <f aca="false">denatran!A930</f>
        <v>SANTA CATARINA</v>
      </c>
      <c r="B930" s="0" t="n">
        <f aca="false">denatran!B930</f>
        <v>2010</v>
      </c>
      <c r="C930" s="0" t="n">
        <f aca="false">metadata!$H$2*denatran!$D930</f>
        <v>516239.927791909</v>
      </c>
      <c r="D930" s="0" t="n">
        <f aca="false">IF(B930&gt;2006, 0, metadata!$H$3*denatran!D930)</f>
        <v>0</v>
      </c>
      <c r="E930" s="0" t="n">
        <f aca="false">IF(B930&lt;2003, 0, metadata!$H$4*denatran!D930)</f>
        <v>653900.638537835</v>
      </c>
      <c r="F930" s="0" t="n">
        <f aca="false">IF(B930&lt;2003, 0, metadata!$H$5*denatran!D930)</f>
        <v>772695.433392826</v>
      </c>
      <c r="G930" s="0" t="n">
        <f aca="false">IF(B930&lt;2003, 0, metadata!$H$6*(denatran!H930 + denatran!I930 + denatran!X930))</f>
        <v>82837.5868001571</v>
      </c>
      <c r="H930" s="0" t="n">
        <f aca="false">IF(B930&gt;2006, 0, metadata!$H$7*(denatran!H930 + denatran!I930 + denatran!X930))</f>
        <v>0</v>
      </c>
      <c r="I930" s="0" t="n">
        <f aca="false">IF(B930&lt;2003, 0, metadata!$H$8*(denatran!H930 + denatran!I930 + denatran!X930))</f>
        <v>72405.9348848328</v>
      </c>
      <c r="J930" s="0" t="n">
        <f aca="false">IF(B930&lt;2003, 0, metadata!$H$9*(denatran!H930 + denatran!I930 + denatran!X930))</f>
        <v>85559.9948046413</v>
      </c>
      <c r="K930" s="0" t="n">
        <f aca="false">metadata!$H$10*(denatran!H930 + denatran!I930 + denatran!X930)</f>
        <v>70439.1217666519</v>
      </c>
      <c r="L930" s="5" t="n">
        <f aca="false">metadata!$H$11*(denatran!G930 + denatran!F930)</f>
        <v>11777.2453808084</v>
      </c>
      <c r="M930" s="0" t="n">
        <f aca="false">metadata!$H$12*(denatran!G930 + denatran!F930)</f>
        <v>38968.4509968046</v>
      </c>
      <c r="N930" s="0" t="n">
        <f aca="false">metadata!$H$13*(denatran!G930 + denatran!F930)</f>
        <v>22218.3566035327</v>
      </c>
      <c r="O930" s="0" t="n">
        <f aca="false">metadata!$H$14*(denatran!G930 + denatran!F930)</f>
        <v>40984.5392852118</v>
      </c>
      <c r="P930" s="0" t="n">
        <f aca="false">metadata!$H$15*(denatran!G930 + denatran!F930)</f>
        <v>45511.4077336425</v>
      </c>
      <c r="Q930" s="0" t="n">
        <f aca="false">metadata!$H$16*(denatran!L930 + denatran!O930)</f>
        <v>14130.8770365401</v>
      </c>
      <c r="R930" s="0" t="n">
        <f aca="false">metadata!$H$17*(denatran!L930 + denatran!O930)</f>
        <v>3418.44443565023</v>
      </c>
      <c r="S930" s="0" t="n">
        <f aca="false">metadata!$H$18*(denatran!L930 + denatran!O930)</f>
        <v>6398.67852780969</v>
      </c>
      <c r="T930" s="0" t="n">
        <f aca="false">metadata!$H$19*(denatran!M930 + denatran!N930)</f>
        <v>508907.172298913</v>
      </c>
      <c r="U930" s="0" t="n">
        <f aca="false">metadata!$H$20*(denatran!M930 + denatran!N930)</f>
        <v>72701.0246141304</v>
      </c>
      <c r="V930" s="0" t="n">
        <f aca="false">metadata!$H$21*(denatran!M930 + denatran!N930)</f>
        <v>24233.6748713768</v>
      </c>
      <c r="W930" s="0" t="n">
        <f aca="false">IF(B930&lt;2010, 0, metadata!$H$22*(denatran!M930 + denatran!N930))</f>
        <v>87983.8045291304</v>
      </c>
      <c r="X930" s="0" t="n">
        <f aca="false">IF(B930&lt;2010, 0, metadata!$H$23*(denatran!M930 + denatran!N930))</f>
        <v>13780.5958901047</v>
      </c>
      <c r="Y930" s="0" t="n">
        <f aca="false">IF(B930&lt;2010, 0, metadata!$H$24*(denatran!M930 + denatran!N930))</f>
        <v>4240.18335080146</v>
      </c>
      <c r="Z930" s="0" t="n">
        <f aca="false">IF(B930&lt;2010, 0, metadata!$H$25*(denatran!M930 + denatran!N930))</f>
        <v>103967.911889801</v>
      </c>
      <c r="AA930" s="0" t="n">
        <f aca="false">IF(B930&lt;2010, 0, metadata!$H$26*(denatran!M930 + denatran!N930))</f>
        <v>16284.1307779206</v>
      </c>
      <c r="AB930" s="0" t="n">
        <f aca="false">IF(B930&lt;2010, 0, metadata!$H$27*(denatran!M930 + denatran!N930))</f>
        <v>5010.50177782172</v>
      </c>
    </row>
    <row r="931" customFormat="false" ht="12.8" hidden="false" customHeight="false" outlineLevel="0" collapsed="false">
      <c r="A931" s="0" t="str">
        <f aca="false">denatran!A931</f>
        <v>SANTA CATARINA</v>
      </c>
      <c r="B931" s="0" t="n">
        <f aca="false">denatran!B931</f>
        <v>2009</v>
      </c>
      <c r="C931" s="0" t="n">
        <f aca="false">metadata!$H$2*denatran!$D931</f>
        <v>477310.104996904</v>
      </c>
      <c r="D931" s="0" t="n">
        <f aca="false">IF(B931&gt;2006, 0, metadata!$H$3*denatran!D931)</f>
        <v>0</v>
      </c>
      <c r="E931" s="0" t="n">
        <f aca="false">IF(B931&lt;2003, 0, metadata!$H$4*denatran!D931)</f>
        <v>604589.776255831</v>
      </c>
      <c r="F931" s="0" t="n">
        <f aca="false">IF(B931&lt;2003, 0, metadata!$H$5*denatran!D931)</f>
        <v>714426.216547945</v>
      </c>
      <c r="G931" s="0" t="n">
        <f aca="false">IF(B931&lt;2003, 0, metadata!$H$6*(denatran!H931 + denatran!I931 + denatran!X931))</f>
        <v>73592.1969292043</v>
      </c>
      <c r="H931" s="0" t="n">
        <f aca="false">IF(B931&gt;2006, 0, metadata!$H$7*(denatran!H931 + denatran!I931 + denatran!X931))</f>
        <v>0</v>
      </c>
      <c r="I931" s="0" t="n">
        <f aca="false">IF(B931&lt;2003, 0, metadata!$H$8*(denatran!H931 + denatran!I931 + denatran!X931))</f>
        <v>64324.807430021</v>
      </c>
      <c r="J931" s="0" t="n">
        <f aca="false">IF(B931&lt;2003, 0, metadata!$H$9*(denatran!H931 + denatran!I931 + denatran!X931))</f>
        <v>76010.7606962895</v>
      </c>
      <c r="K931" s="0" t="n">
        <f aca="false">metadata!$H$10*(denatran!H931 + denatran!I931 + denatran!X931)</f>
        <v>62577.5076364467</v>
      </c>
      <c r="L931" s="5" t="n">
        <f aca="false">metadata!$H$11*(denatran!G931 + denatran!F931)</f>
        <v>11096.5049401029</v>
      </c>
      <c r="M931" s="0" t="n">
        <f aca="false">metadata!$H$12*(denatran!G931 + denatran!F931)</f>
        <v>36716.0227211395</v>
      </c>
      <c r="N931" s="0" t="n">
        <f aca="false">metadata!$H$13*(denatran!G931 + denatran!F931)</f>
        <v>20934.1060528318</v>
      </c>
      <c r="O931" s="0" t="n">
        <f aca="false">metadata!$H$14*(denatran!G931 + denatran!F931)</f>
        <v>38615.5784261136</v>
      </c>
      <c r="P931" s="0" t="n">
        <f aca="false">metadata!$H$15*(denatran!G931 + denatran!F931)</f>
        <v>42880.7878598122</v>
      </c>
      <c r="Q931" s="0" t="n">
        <f aca="false">metadata!$H$16*(denatran!L931 + denatran!O931)</f>
        <v>13301.2456220848</v>
      </c>
      <c r="R931" s="0" t="n">
        <f aca="false">metadata!$H$17*(denatran!L931 + denatran!O931)</f>
        <v>3217.74571857472</v>
      </c>
      <c r="S931" s="0" t="n">
        <f aca="false">metadata!$H$18*(denatran!L931 + denatran!O931)</f>
        <v>6023.00865934049</v>
      </c>
      <c r="T931" s="0" t="n">
        <f aca="false">metadata!$H$19*(denatran!M931 + denatran!N931)</f>
        <v>470708.844056047</v>
      </c>
      <c r="U931" s="0" t="n">
        <f aca="false">metadata!$H$20*(denatran!M931 + denatran!N931)</f>
        <v>67244.1205794353</v>
      </c>
      <c r="V931" s="0" t="n">
        <f aca="false">metadata!$H$21*(denatran!M931 + denatran!N931)</f>
        <v>22414.7068598117</v>
      </c>
      <c r="W931" s="0" t="n">
        <f aca="false">IF(B931&lt;2010, 0, metadata!$H$22*(denatran!M931 + denatran!N931))</f>
        <v>0</v>
      </c>
      <c r="X931" s="0" t="n">
        <f aca="false">IF(B931&lt;2010, 0, metadata!$H$23*(denatran!M931 + denatran!N931))</f>
        <v>0</v>
      </c>
      <c r="Y931" s="0" t="n">
        <f aca="false">IF(B931&lt;2010, 0, metadata!$H$24*(denatran!M931 + denatran!N931))</f>
        <v>0</v>
      </c>
      <c r="Z931" s="0" t="n">
        <f aca="false">IF(B931&lt;2010, 0, metadata!$H$25*(denatran!M931 + denatran!N931))</f>
        <v>0</v>
      </c>
      <c r="AA931" s="0" t="n">
        <f aca="false">IF(B931&lt;2010, 0, metadata!$H$26*(denatran!M931 + denatran!N931))</f>
        <v>0</v>
      </c>
      <c r="AB931" s="0" t="n">
        <f aca="false">IF(B931&lt;2010, 0, metadata!$H$27*(denatran!M931 + denatran!N931))</f>
        <v>0</v>
      </c>
    </row>
    <row r="932" customFormat="false" ht="12.8" hidden="false" customHeight="false" outlineLevel="0" collapsed="false">
      <c r="A932" s="0" t="str">
        <f aca="false">denatran!A932</f>
        <v>SANTA CATARINA</v>
      </c>
      <c r="B932" s="0" t="n">
        <f aca="false">denatran!B932</f>
        <v>2008</v>
      </c>
      <c r="C932" s="0" t="n">
        <f aca="false">metadata!$H$2*denatran!$D932</f>
        <v>440098.452312746</v>
      </c>
      <c r="D932" s="0" t="n">
        <f aca="false">IF(B932&gt;2006, 0, metadata!$H$3*denatran!D932)</f>
        <v>0</v>
      </c>
      <c r="E932" s="0" t="n">
        <f aca="false">IF(B932&lt;2003, 0, metadata!$H$4*denatran!D932)</f>
        <v>557455.251897562</v>
      </c>
      <c r="F932" s="0" t="n">
        <f aca="false">IF(B932&lt;2003, 0, metadata!$H$5*denatran!D932)</f>
        <v>658728.715153519</v>
      </c>
      <c r="G932" s="0" t="n">
        <f aca="false">IF(B932&lt;2003, 0, metadata!$H$6*(denatran!H932 + denatran!I932 + denatran!X932))</f>
        <v>66404.5286790525</v>
      </c>
      <c r="H932" s="0" t="n">
        <f aca="false">IF(B932&gt;2006, 0, metadata!$H$7*(denatran!H932 + denatran!I932 + denatran!X932))</f>
        <v>0</v>
      </c>
      <c r="I932" s="0" t="n">
        <f aca="false">IF(B932&lt;2003, 0, metadata!$H$8*(denatran!H932 + denatran!I932 + denatran!X932))</f>
        <v>58042.2748334378</v>
      </c>
      <c r="J932" s="0" t="n">
        <f aca="false">IF(B932&lt;2003, 0, metadata!$H$9*(denatran!H932 + denatran!I932 + denatran!X932))</f>
        <v>68586.8740055282</v>
      </c>
      <c r="K932" s="0" t="n">
        <f aca="false">metadata!$H$10*(denatran!H932 + denatran!I932 + denatran!X932)</f>
        <v>56465.6318727049</v>
      </c>
      <c r="L932" s="5" t="n">
        <f aca="false">metadata!$H$11*(denatran!G932 + denatran!F932)</f>
        <v>10538.8842037106</v>
      </c>
      <c r="M932" s="0" t="n">
        <f aca="false">metadata!$H$12*(denatran!G932 + denatran!F932)</f>
        <v>34870.9718931835</v>
      </c>
      <c r="N932" s="0" t="n">
        <f aca="false">metadata!$H$13*(denatran!G932 + denatran!F932)</f>
        <v>19882.1269210328</v>
      </c>
      <c r="O932" s="0" t="n">
        <f aca="false">metadata!$H$14*(denatran!G932 + denatran!F932)</f>
        <v>36675.0712669304</v>
      </c>
      <c r="P932" s="0" t="n">
        <f aca="false">metadata!$H$15*(denatran!G932 + denatran!F932)</f>
        <v>40725.9457151426</v>
      </c>
      <c r="Q932" s="0" t="n">
        <f aca="false">metadata!$H$16*(denatran!L932 + denatran!O932)</f>
        <v>12742.4540506131</v>
      </c>
      <c r="R932" s="0" t="n">
        <f aca="false">metadata!$H$17*(denatran!L932 + denatran!O932)</f>
        <v>3082.56671070096</v>
      </c>
      <c r="S932" s="0" t="n">
        <f aca="false">metadata!$H$18*(denatran!L932 + denatran!O932)</f>
        <v>5769.97923868591</v>
      </c>
      <c r="T932" s="0" t="n">
        <f aca="false">metadata!$H$19*(denatran!M932 + denatran!N932)</f>
        <v>434680.232896541</v>
      </c>
      <c r="U932" s="0" t="n">
        <f aca="false">metadata!$H$20*(denatran!M932 + denatran!N932)</f>
        <v>62097.1761280773</v>
      </c>
      <c r="V932" s="0" t="n">
        <f aca="false">metadata!$H$21*(denatran!M932 + denatran!N932)</f>
        <v>20699.0587093591</v>
      </c>
      <c r="W932" s="0" t="n">
        <f aca="false">IF(B932&lt;2010, 0, metadata!$H$22*(denatran!M932 + denatran!N932))</f>
        <v>0</v>
      </c>
      <c r="X932" s="0" t="n">
        <f aca="false">IF(B932&lt;2010, 0, metadata!$H$23*(denatran!M932 + denatran!N932))</f>
        <v>0</v>
      </c>
      <c r="Y932" s="0" t="n">
        <f aca="false">IF(B932&lt;2010, 0, metadata!$H$24*(denatran!M932 + denatran!N932))</f>
        <v>0</v>
      </c>
      <c r="Z932" s="0" t="n">
        <f aca="false">IF(B932&lt;2010, 0, metadata!$H$25*(denatran!M932 + denatran!N932))</f>
        <v>0</v>
      </c>
      <c r="AA932" s="0" t="n">
        <f aca="false">IF(B932&lt;2010, 0, metadata!$H$26*(denatran!M932 + denatran!N932))</f>
        <v>0</v>
      </c>
      <c r="AB932" s="0" t="n">
        <f aca="false">IF(B932&lt;2010, 0, metadata!$H$27*(denatran!M932 + denatran!N932))</f>
        <v>0</v>
      </c>
    </row>
    <row r="933" customFormat="false" ht="12.8" hidden="false" customHeight="false" outlineLevel="0" collapsed="false">
      <c r="A933" s="0" t="str">
        <f aca="false">denatran!A933</f>
        <v>SANTA CATARINA</v>
      </c>
      <c r="B933" s="0" t="n">
        <f aca="false">denatran!B933</f>
        <v>2007</v>
      </c>
      <c r="C933" s="0" t="n">
        <f aca="false">metadata!$H$2*denatran!$D933</f>
        <v>407909.784130301</v>
      </c>
      <c r="D933" s="0" t="n">
        <f aca="false">IF(B933&gt;2006, 0, metadata!$H$3*denatran!D933)</f>
        <v>0</v>
      </c>
      <c r="E933" s="0" t="n">
        <f aca="false">IF(B933&lt;2003, 0, metadata!$H$4*denatran!D933)</f>
        <v>516683.142757899</v>
      </c>
      <c r="F933" s="0" t="n">
        <f aca="false">IF(B933&lt;2003, 0, metadata!$H$5*denatran!D933)</f>
        <v>610549.495429162</v>
      </c>
      <c r="G933" s="0" t="n">
        <f aca="false">IF(B933&lt;2003, 0, metadata!$H$6*(denatran!H933 + denatran!I933 + denatran!X933))</f>
        <v>60209.7618229346</v>
      </c>
      <c r="H933" s="0" t="n">
        <f aca="false">IF(B933&gt;2006, 0, metadata!$H$7*(denatran!H933 + denatran!I933 + denatran!X933))</f>
        <v>0</v>
      </c>
      <c r="I933" s="0" t="n">
        <f aca="false">IF(B933&lt;2003, 0, metadata!$H$8*(denatran!H933 + denatran!I933 + denatran!X933))</f>
        <v>52627.6085818379</v>
      </c>
      <c r="J933" s="0" t="n">
        <f aca="false">IF(B933&lt;2003, 0, metadata!$H$9*(denatran!H933 + denatran!I933 + denatran!X933))</f>
        <v>62188.5198223713</v>
      </c>
      <c r="K933" s="0" t="n">
        <f aca="false">metadata!$H$10*(denatran!H933 + denatran!I933 + denatran!X933)</f>
        <v>51198.0479926143</v>
      </c>
      <c r="L933" s="5" t="n">
        <f aca="false">metadata!$H$11*(denatran!G933 + denatran!F933)</f>
        <v>10063.1709370746</v>
      </c>
      <c r="M933" s="0" t="n">
        <f aca="false">metadata!$H$12*(denatran!G933 + denatran!F933)</f>
        <v>33296.9358159828</v>
      </c>
      <c r="N933" s="0" t="n">
        <f aca="false">metadata!$H$13*(denatran!G933 + denatran!F933)</f>
        <v>18984.6702868715</v>
      </c>
      <c r="O933" s="0" t="n">
        <f aca="false">metadata!$H$14*(denatran!G933 + denatran!F933)</f>
        <v>35019.6001924538</v>
      </c>
      <c r="P933" s="0" t="n">
        <f aca="false">metadata!$H$15*(denatran!G933 + denatran!F933)</f>
        <v>38887.6227676173</v>
      </c>
      <c r="Q933" s="0" t="n">
        <f aca="false">metadata!$H$16*(denatran!L933 + denatran!O933)</f>
        <v>12190.7432593502</v>
      </c>
      <c r="R933" s="0" t="n">
        <f aca="false">metadata!$H$17*(denatran!L933 + denatran!O933)</f>
        <v>2949.1006364011</v>
      </c>
      <c r="S933" s="0" t="n">
        <f aca="false">metadata!$H$18*(denatran!L933 + denatran!O933)</f>
        <v>5520.15610424871</v>
      </c>
      <c r="T933" s="0" t="n">
        <f aca="false">metadata!$H$19*(denatran!M933 + denatran!N933)</f>
        <v>390252.403125741</v>
      </c>
      <c r="U933" s="0" t="n">
        <f aca="false">metadata!$H$20*(denatran!M933 + denatran!N933)</f>
        <v>55750.3433036773</v>
      </c>
      <c r="V933" s="0" t="n">
        <f aca="false">metadata!$H$21*(denatran!M933 + denatran!N933)</f>
        <v>18583.4477678924</v>
      </c>
      <c r="W933" s="0" t="n">
        <f aca="false">IF(B933&lt;2010, 0, metadata!$H$22*(denatran!M933 + denatran!N933))</f>
        <v>0</v>
      </c>
      <c r="X933" s="0" t="n">
        <f aca="false">IF(B933&lt;2010, 0, metadata!$H$23*(denatran!M933 + denatran!N933))</f>
        <v>0</v>
      </c>
      <c r="Y933" s="0" t="n">
        <f aca="false">IF(B933&lt;2010, 0, metadata!$H$24*(denatran!M933 + denatran!N933))</f>
        <v>0</v>
      </c>
      <c r="Z933" s="0" t="n">
        <f aca="false">IF(B933&lt;2010, 0, metadata!$H$25*(denatran!M933 + denatran!N933))</f>
        <v>0</v>
      </c>
      <c r="AA933" s="0" t="n">
        <f aca="false">IF(B933&lt;2010, 0, metadata!$H$26*(denatran!M933 + denatran!N933))</f>
        <v>0</v>
      </c>
      <c r="AB933" s="0" t="n">
        <f aca="false">IF(B933&lt;2010, 0, metadata!$H$27*(denatran!M933 + denatran!N933))</f>
        <v>0</v>
      </c>
    </row>
    <row r="934" customFormat="false" ht="12.8" hidden="false" customHeight="false" outlineLevel="0" collapsed="false">
      <c r="A934" s="0" t="str">
        <f aca="false">denatran!A934</f>
        <v>SANTA CATARINA</v>
      </c>
      <c r="B934" s="0" t="n">
        <f aca="false">denatran!B934</f>
        <v>2006</v>
      </c>
      <c r="C934" s="0" t="n">
        <f aca="false">metadata!$H$2*denatran!$D934</f>
        <v>377902.621609286</v>
      </c>
      <c r="D934" s="0" t="n">
        <f aca="false">IF(B934&gt;2006, 0, metadata!$H$3*denatran!D934)</f>
        <v>28763.6174893491</v>
      </c>
      <c r="E934" s="0" t="n">
        <f aca="false">IF(B934&lt;2003, 0, metadata!$H$4*denatran!D934)</f>
        <v>478674.260304487</v>
      </c>
      <c r="F934" s="0" t="n">
        <f aca="false">IF(B934&lt;2003, 0, metadata!$H$5*denatran!D934)</f>
        <v>565635.500596878</v>
      </c>
      <c r="G934" s="0" t="n">
        <f aca="false">IF(B934&lt;2003, 0, metadata!$H$6*(denatran!H934 + denatran!I934 + denatran!X934))</f>
        <v>55089.825873598</v>
      </c>
      <c r="H934" s="0" t="n">
        <f aca="false">IF(B934&gt;2006, 0, metadata!$H$7*(denatran!H934 + denatran!I934 + denatran!X934))</f>
        <v>2131.01005613851</v>
      </c>
      <c r="I934" s="0" t="n">
        <f aca="false">IF(B934&lt;2003, 0, metadata!$H$8*(denatran!H934 + denatran!I934 + denatran!X934))</f>
        <v>48152.4208888826</v>
      </c>
      <c r="J934" s="0" t="n">
        <f aca="false">IF(B934&lt;2003, 0, metadata!$H$9*(denatran!H934 + denatran!I934 + denatran!X934))</f>
        <v>56900.3202242571</v>
      </c>
      <c r="K934" s="0" t="n">
        <f aca="false">metadata!$H$10*(denatran!H934 + denatran!I934 + denatran!X934)</f>
        <v>46844.4229571238</v>
      </c>
      <c r="L934" s="5" t="n">
        <f aca="false">metadata!$H$11*(denatran!G934 + denatran!F934)</f>
        <v>9647.57731009721</v>
      </c>
      <c r="M934" s="0" t="n">
        <f aca="false">metadata!$H$12*(denatran!G934 + denatran!F934)</f>
        <v>31921.8230995711</v>
      </c>
      <c r="N934" s="0" t="n">
        <f aca="false">metadata!$H$13*(denatran!G934 + denatran!F934)</f>
        <v>18200.6323299665</v>
      </c>
      <c r="O934" s="0" t="n">
        <f aca="false">metadata!$H$14*(denatran!G934 + denatran!F934)</f>
        <v>33573.3440620268</v>
      </c>
      <c r="P934" s="0" t="n">
        <f aca="false">metadata!$H$15*(denatran!G934 + denatran!F934)</f>
        <v>37281.6231983384</v>
      </c>
      <c r="Q934" s="0" t="n">
        <f aca="false">metadata!$H$16*(denatran!L934 + denatran!O934)</f>
        <v>11726.3620906615</v>
      </c>
      <c r="R934" s="0" t="n">
        <f aca="false">metadata!$H$17*(denatran!L934 + denatran!O934)</f>
        <v>2836.76074284604</v>
      </c>
      <c r="S934" s="0" t="n">
        <f aca="false">metadata!$H$18*(denatran!L934 + denatran!O934)</f>
        <v>5309.87716649248</v>
      </c>
      <c r="T934" s="0" t="n">
        <f aca="false">metadata!$H$19*(denatran!M934 + denatran!N934)</f>
        <v>337870.362562369</v>
      </c>
      <c r="U934" s="0" t="n">
        <f aca="false">metadata!$H$20*(denatran!M934 + denatran!N934)</f>
        <v>48267.194651767</v>
      </c>
      <c r="V934" s="0" t="n">
        <f aca="false">metadata!$H$21*(denatran!M934 + denatran!N934)</f>
        <v>16089.0648839223</v>
      </c>
      <c r="W934" s="0" t="n">
        <f aca="false">IF(B934&lt;2010, 0, metadata!$H$22*(denatran!M934 + denatran!N934))</f>
        <v>0</v>
      </c>
      <c r="X934" s="0" t="n">
        <f aca="false">IF(B934&lt;2010, 0, metadata!$H$23*(denatran!M934 + denatran!N934))</f>
        <v>0</v>
      </c>
      <c r="Y934" s="0" t="n">
        <f aca="false">IF(B934&lt;2010, 0, metadata!$H$24*(denatran!M934 + denatran!N934))</f>
        <v>0</v>
      </c>
      <c r="Z934" s="0" t="n">
        <f aca="false">IF(B934&lt;2010, 0, metadata!$H$25*(denatran!M934 + denatran!N934))</f>
        <v>0</v>
      </c>
      <c r="AA934" s="0" t="n">
        <f aca="false">IF(B934&lt;2010, 0, metadata!$H$26*(denatran!M934 + denatran!N934))</f>
        <v>0</v>
      </c>
      <c r="AB934" s="0" t="n">
        <f aca="false">IF(B934&lt;2010, 0, metadata!$H$27*(denatran!M934 + denatran!N934))</f>
        <v>0</v>
      </c>
    </row>
    <row r="935" customFormat="false" ht="12.8" hidden="false" customHeight="false" outlineLevel="0" collapsed="false">
      <c r="A935" s="0" t="str">
        <f aca="false">denatran!A935</f>
        <v>SANTA CATARINA</v>
      </c>
      <c r="B935" s="0" t="n">
        <f aca="false">denatran!B935</f>
        <v>2005</v>
      </c>
      <c r="C935" s="0" t="n">
        <f aca="false">metadata!$H$2*denatran!$D935</f>
        <v>354219.116855645</v>
      </c>
      <c r="D935" s="0" t="n">
        <f aca="false">IF(B935&gt;2006, 0, metadata!$H$3*denatran!D935)</f>
        <v>26960.9751349776</v>
      </c>
      <c r="E935" s="0" t="n">
        <f aca="false">IF(B935&lt;2003, 0, metadata!$H$4*denatran!D935)</f>
        <v>448675.304300716</v>
      </c>
      <c r="F935" s="0" t="n">
        <f aca="false">IF(B935&lt;2003, 0, metadata!$H$5*denatran!D935)</f>
        <v>530186.603708661</v>
      </c>
      <c r="G935" s="0" t="n">
        <f aca="false">IF(B935&lt;2003, 0, metadata!$H$6*(denatran!H935 + denatran!I935 + denatran!X935))</f>
        <v>50876.1199044887</v>
      </c>
      <c r="H935" s="0" t="n">
        <f aca="false">IF(B935&gt;2006, 0, metadata!$H$7*(denatran!H935 + denatran!I935 + denatran!X935))</f>
        <v>1968.01353815376</v>
      </c>
      <c r="I935" s="0" t="n">
        <f aca="false">IF(B935&lt;2003, 0, metadata!$H$8*(denatran!H935 + denatran!I935 + denatran!X935))</f>
        <v>44469.3425689021</v>
      </c>
      <c r="J935" s="0" t="n">
        <f aca="false">IF(B935&lt;2003, 0, metadata!$H$9*(denatran!H935 + denatran!I935 + denatran!X935))</f>
        <v>52548.1333154927</v>
      </c>
      <c r="K935" s="0" t="n">
        <f aca="false">metadata!$H$10*(denatran!H935 + denatran!I935 + denatran!X935)</f>
        <v>43261.3906729628</v>
      </c>
      <c r="L935" s="5" t="n">
        <f aca="false">metadata!$H$11*(denatran!G935 + denatran!F935)</f>
        <v>9272.53120421646</v>
      </c>
      <c r="M935" s="0" t="n">
        <f aca="false">metadata!$H$12*(denatran!G935 + denatran!F935)</f>
        <v>30680.8736817749</v>
      </c>
      <c r="N935" s="0" t="n">
        <f aca="false">metadata!$H$13*(denatran!G935 + denatran!F935)</f>
        <v>17493.0892794664</v>
      </c>
      <c r="O935" s="0" t="n">
        <f aca="false">metadata!$H$14*(denatran!G935 + denatran!F935)</f>
        <v>32268.1923594662</v>
      </c>
      <c r="P935" s="0" t="n">
        <f aca="false">metadata!$H$15*(denatran!G935 + denatran!F935)</f>
        <v>35832.3134750759</v>
      </c>
      <c r="Q935" s="0" t="n">
        <f aca="false">metadata!$H$16*(denatran!L935 + denatran!O935)</f>
        <v>11178.7817545203</v>
      </c>
      <c r="R935" s="0" t="n">
        <f aca="false">metadata!$H$17*(denatran!L935 + denatran!O935)</f>
        <v>2704.29387979762</v>
      </c>
      <c r="S935" s="0" t="n">
        <f aca="false">metadata!$H$18*(denatran!L935 + denatran!O935)</f>
        <v>5061.92436568208</v>
      </c>
      <c r="T935" s="0" t="n">
        <f aca="false">metadata!$H$19*(denatran!M935 + denatran!N935)</f>
        <v>290006.488814222</v>
      </c>
      <c r="U935" s="0" t="n">
        <f aca="false">metadata!$H$20*(denatran!M935 + denatran!N935)</f>
        <v>41429.4984020317</v>
      </c>
      <c r="V935" s="0" t="n">
        <f aca="false">metadata!$H$21*(denatran!M935 + denatran!N935)</f>
        <v>13809.8328006772</v>
      </c>
      <c r="W935" s="0" t="n">
        <f aca="false">IF(B935&lt;2010, 0, metadata!$H$22*(denatran!M935 + denatran!N935))</f>
        <v>0</v>
      </c>
      <c r="X935" s="0" t="n">
        <f aca="false">IF(B935&lt;2010, 0, metadata!$H$23*(denatran!M935 + denatran!N935))</f>
        <v>0</v>
      </c>
      <c r="Y935" s="0" t="n">
        <f aca="false">IF(B935&lt;2010, 0, metadata!$H$24*(denatran!M935 + denatran!N935))</f>
        <v>0</v>
      </c>
      <c r="Z935" s="0" t="n">
        <f aca="false">IF(B935&lt;2010, 0, metadata!$H$25*(denatran!M935 + denatran!N935))</f>
        <v>0</v>
      </c>
      <c r="AA935" s="0" t="n">
        <f aca="false">IF(B935&lt;2010, 0, metadata!$H$26*(denatran!M935 + denatran!N935))</f>
        <v>0</v>
      </c>
      <c r="AB935" s="0" t="n">
        <f aca="false">IF(B935&lt;2010, 0, metadata!$H$27*(denatran!M935 + denatran!N935))</f>
        <v>0</v>
      </c>
    </row>
    <row r="936" customFormat="false" ht="12.8" hidden="false" customHeight="false" outlineLevel="0" collapsed="false">
      <c r="A936" s="0" t="str">
        <f aca="false">denatran!A936</f>
        <v>SANTA CATARINA</v>
      </c>
      <c r="B936" s="0" t="n">
        <f aca="false">denatran!B936</f>
        <v>2004</v>
      </c>
      <c r="C936" s="0" t="n">
        <f aca="false">metadata!$H$2*denatran!$D936</f>
        <v>330146.504000503</v>
      </c>
      <c r="D936" s="0" t="n">
        <f aca="false">IF(B936&gt;2006, 0, metadata!$H$3*denatran!D936)</f>
        <v>25128.7162710781</v>
      </c>
      <c r="E936" s="0" t="n">
        <f aca="false">IF(B936&lt;2003, 0, metadata!$H$4*denatran!D936)</f>
        <v>418183.480499755</v>
      </c>
      <c r="F936" s="0" t="n">
        <f aca="false">IF(B936&lt;2003, 0, metadata!$H$5*denatran!D936)</f>
        <v>494155.299228664</v>
      </c>
      <c r="G936" s="0" t="n">
        <f aca="false">IF(B936&lt;2003, 0, metadata!$H$6*(denatran!H936 + denatran!I936 + denatran!X936))</f>
        <v>46606.0380005629</v>
      </c>
      <c r="H936" s="0" t="n">
        <f aca="false">IF(B936&gt;2006, 0, metadata!$H$7*(denatran!H936 + denatran!I936 + denatran!X936))</f>
        <v>1802.83626025349</v>
      </c>
      <c r="I936" s="0" t="n">
        <f aca="false">IF(B936&lt;2003, 0, metadata!$H$8*(denatran!H936 + denatran!I936 + denatran!X936))</f>
        <v>40736.9876774633</v>
      </c>
      <c r="J936" s="0" t="n">
        <f aca="false">IF(B936&lt;2003, 0, metadata!$H$9*(denatran!H936 + denatran!I936 + denatran!X936))</f>
        <v>48137.717710356</v>
      </c>
      <c r="K936" s="0" t="n">
        <f aca="false">metadata!$H$10*(denatran!H936 + denatran!I936 + denatran!X936)</f>
        <v>39630.4203513643</v>
      </c>
      <c r="L936" s="5" t="n">
        <f aca="false">metadata!$H$11*(denatran!G936 + denatran!F936)</f>
        <v>8775.62096389237</v>
      </c>
      <c r="M936" s="0" t="n">
        <f aca="false">metadata!$H$12*(denatran!G936 + denatran!F936)</f>
        <v>29036.7012353526</v>
      </c>
      <c r="N936" s="0" t="n">
        <f aca="false">metadata!$H$13*(denatran!G936 + denatran!F936)</f>
        <v>16555.6435047984</v>
      </c>
      <c r="O936" s="0" t="n">
        <f aca="false">metadata!$H$14*(denatran!G936 + denatran!F936)</f>
        <v>30538.956310859</v>
      </c>
      <c r="P936" s="0" t="n">
        <f aca="false">metadata!$H$15*(denatran!G936 + denatran!F936)</f>
        <v>33912.0779850976</v>
      </c>
      <c r="Q936" s="0" t="n">
        <f aca="false">metadata!$H$16*(denatran!L936 + denatran!O936)</f>
        <v>10583.4061519702</v>
      </c>
      <c r="R936" s="0" t="n">
        <f aca="false">metadata!$H$17*(denatran!L936 + denatran!O936)</f>
        <v>2560.26471512537</v>
      </c>
      <c r="S936" s="0" t="n">
        <f aca="false">metadata!$H$18*(denatran!L936 + denatran!O936)</f>
        <v>4792.3291329044</v>
      </c>
      <c r="T936" s="0" t="n">
        <f aca="false">metadata!$H$19*(denatran!M936 + denatran!N936)</f>
        <v>249953.353392501</v>
      </c>
      <c r="U936" s="0" t="n">
        <f aca="false">metadata!$H$20*(denatran!M936 + denatran!N936)</f>
        <v>35707.6219132144</v>
      </c>
      <c r="V936" s="0" t="n">
        <f aca="false">metadata!$H$21*(denatran!M936 + denatran!N936)</f>
        <v>11902.5406377381</v>
      </c>
      <c r="W936" s="0" t="n">
        <f aca="false">IF(B936&lt;2010, 0, metadata!$H$22*(denatran!M936 + denatran!N936))</f>
        <v>0</v>
      </c>
      <c r="X936" s="0" t="n">
        <f aca="false">IF(B936&lt;2010, 0, metadata!$H$23*(denatran!M936 + denatran!N936))</f>
        <v>0</v>
      </c>
      <c r="Y936" s="0" t="n">
        <f aca="false">IF(B936&lt;2010, 0, metadata!$H$24*(denatran!M936 + denatran!N936))</f>
        <v>0</v>
      </c>
      <c r="Z936" s="0" t="n">
        <f aca="false">IF(B936&lt;2010, 0, metadata!$H$25*(denatran!M936 + denatran!N936))</f>
        <v>0</v>
      </c>
      <c r="AA936" s="0" t="n">
        <f aca="false">IF(B936&lt;2010, 0, metadata!$H$26*(denatran!M936 + denatran!N936))</f>
        <v>0</v>
      </c>
      <c r="AB936" s="0" t="n">
        <f aca="false">IF(B936&lt;2010, 0, metadata!$H$27*(denatran!M936 + denatran!N936))</f>
        <v>0</v>
      </c>
    </row>
    <row r="937" customFormat="false" ht="12.8" hidden="false" customHeight="false" outlineLevel="0" collapsed="false">
      <c r="A937" s="0" t="str">
        <f aca="false">denatran!A937</f>
        <v>SANTA CATARINA</v>
      </c>
      <c r="B937" s="0" t="n">
        <f aca="false">denatran!B937</f>
        <v>2003</v>
      </c>
      <c r="C937" s="0" t="n">
        <f aca="false">metadata!$H$2*denatran!$D937</f>
        <v>307187.302881585</v>
      </c>
      <c r="D937" s="0" t="n">
        <f aca="false">IF(B937&gt;2006, 0, metadata!$H$3*denatran!D937)</f>
        <v>23381.2034434788</v>
      </c>
      <c r="E937" s="0" t="n">
        <f aca="false">IF(B937&lt;2003, 0, metadata!$H$4*denatran!D937)</f>
        <v>389101.971178704</v>
      </c>
      <c r="F937" s="0" t="n">
        <f aca="false">IF(B937&lt;2003, 0, metadata!$H$5*denatran!D937)</f>
        <v>459790.522496233</v>
      </c>
      <c r="G937" s="0" t="n">
        <f aca="false">IF(B937&lt;2003, 0, metadata!$H$6*(denatran!H937 + denatran!I937 + denatran!X937))</f>
        <v>42767.4690930361</v>
      </c>
      <c r="H937" s="0" t="n">
        <f aca="false">IF(B937&gt;2006, 0, metadata!$H$7*(denatran!H937 + denatran!I937 + denatran!X937))</f>
        <v>1654.35096712714</v>
      </c>
      <c r="I937" s="0" t="n">
        <f aca="false">IF(B937&lt;2003, 0, metadata!$H$8*(denatran!H937 + denatran!I937 + denatran!X937))</f>
        <v>37381.805795598</v>
      </c>
      <c r="J937" s="0" t="n">
        <f aca="false">IF(B937&lt;2003, 0, metadata!$H$9*(denatran!H937 + denatran!I937 + denatran!X937))</f>
        <v>44172.9965195085</v>
      </c>
      <c r="K937" s="0" t="n">
        <f aca="false">metadata!$H$10*(denatran!H937 + denatran!I937 + denatran!X937)</f>
        <v>36366.3776247303</v>
      </c>
      <c r="L937" s="5" t="n">
        <f aca="false">metadata!$H$11*(denatran!G937 + denatran!F937)</f>
        <v>8240.96977041644</v>
      </c>
      <c r="M937" s="0" t="n">
        <f aca="false">metadata!$H$12*(denatran!G937 + denatran!F937)</f>
        <v>27267.6518388527</v>
      </c>
      <c r="N937" s="0" t="n">
        <f aca="false">metadata!$H$13*(denatran!G937 + denatran!F937)</f>
        <v>15546.9975531304</v>
      </c>
      <c r="O937" s="0" t="n">
        <f aca="false">metadata!$H$14*(denatran!G937 + denatran!F937)</f>
        <v>28678.3826253853</v>
      </c>
      <c r="P937" s="0" t="n">
        <f aca="false">metadata!$H$15*(denatran!G937 + denatran!F937)</f>
        <v>31845.9982122151</v>
      </c>
      <c r="Q937" s="0" t="n">
        <f aca="false">metadata!$H$16*(denatran!L937 + denatran!O937)</f>
        <v>9915.45255228074</v>
      </c>
      <c r="R937" s="0" t="n">
        <f aca="false">metadata!$H$17*(denatran!L937 + denatran!O937)</f>
        <v>2398.67798132063</v>
      </c>
      <c r="S937" s="0" t="n">
        <f aca="false">metadata!$H$18*(denatran!L937 + denatran!O937)</f>
        <v>4489.86946639861</v>
      </c>
      <c r="T937" s="0" t="n">
        <f aca="false">metadata!$H$19*(denatran!M937 + denatran!N937)</f>
        <v>216344.320263753</v>
      </c>
      <c r="U937" s="0" t="n">
        <f aca="false">metadata!$H$20*(denatran!M937 + denatran!N937)</f>
        <v>30906.3314662504</v>
      </c>
      <c r="V937" s="0" t="n">
        <f aca="false">metadata!$H$21*(denatran!M937 + denatran!N937)</f>
        <v>10302.1104887501</v>
      </c>
      <c r="W937" s="0" t="n">
        <f aca="false">IF(B937&lt;2010, 0, metadata!$H$22*(denatran!M937 + denatran!N937))</f>
        <v>0</v>
      </c>
      <c r="X937" s="0" t="n">
        <f aca="false">IF(B937&lt;2010, 0, metadata!$H$23*(denatran!M937 + denatran!N937))</f>
        <v>0</v>
      </c>
      <c r="Y937" s="0" t="n">
        <f aca="false">IF(B937&lt;2010, 0, metadata!$H$24*(denatran!M937 + denatran!N937))</f>
        <v>0</v>
      </c>
      <c r="Z937" s="0" t="n">
        <f aca="false">IF(B937&lt;2010, 0, metadata!$H$25*(denatran!M937 + denatran!N937))</f>
        <v>0</v>
      </c>
      <c r="AA937" s="0" t="n">
        <f aca="false">IF(B937&lt;2010, 0, metadata!$H$26*(denatran!M937 + denatran!N937))</f>
        <v>0</v>
      </c>
      <c r="AB937" s="0" t="n">
        <f aca="false">IF(B937&lt;2010, 0, metadata!$H$27*(denatran!M937 + denatran!N937))</f>
        <v>0</v>
      </c>
    </row>
    <row r="938" customFormat="false" ht="12.8" hidden="false" customHeight="false" outlineLevel="0" collapsed="false">
      <c r="A938" s="0" t="str">
        <f aca="false">denatran!A938</f>
        <v>SANTA CATARINA</v>
      </c>
      <c r="B938" s="0" t="n">
        <f aca="false">denatran!B938</f>
        <v>2002</v>
      </c>
      <c r="C938" s="0" t="n">
        <f aca="false">metadata!$H$2*denatran!$D938</f>
        <v>287589.43319371</v>
      </c>
      <c r="D938" s="0" t="n">
        <f aca="false">IF(B938&gt;2006, 0, metadata!$H$3*denatran!D938)</f>
        <v>21889.5344391528</v>
      </c>
      <c r="E938" s="0" t="n">
        <f aca="false">IF(B938&lt;2003, 0, metadata!$H$4*denatran!D938)</f>
        <v>0</v>
      </c>
      <c r="F938" s="0" t="n">
        <f aca="false">IF(B938&lt;2003, 0, metadata!$H$5*denatran!D938)</f>
        <v>0</v>
      </c>
      <c r="G938" s="0" t="n">
        <f aca="false">IF(B938&lt;2003, 0, metadata!$H$6*(denatran!H938 + denatran!I938 + denatran!X938))</f>
        <v>0</v>
      </c>
      <c r="H938" s="0" t="n">
        <f aca="false">IF(B938&gt;2006, 0, metadata!$H$7*(denatran!H938 + denatran!I938 + denatran!X938))</f>
        <v>1543.64173478039</v>
      </c>
      <c r="I938" s="0" t="n">
        <f aca="false">IF(B938&lt;2003, 0, metadata!$H$8*(denatran!H938 + denatran!I938 + denatran!X938))</f>
        <v>0</v>
      </c>
      <c r="J938" s="0" t="n">
        <f aca="false">IF(B938&lt;2003, 0, metadata!$H$9*(denatran!H938 + denatran!I938 + denatran!X938))</f>
        <v>0</v>
      </c>
      <c r="K938" s="0" t="n">
        <f aca="false">metadata!$H$10*(denatran!H938 + denatran!I938 + denatran!X938)</f>
        <v>33932.7381914621</v>
      </c>
      <c r="L938" s="5" t="n">
        <f aca="false">metadata!$H$11*(denatran!G938 + denatran!F938)</f>
        <v>7889.70563501493</v>
      </c>
      <c r="M938" s="0" t="n">
        <f aca="false">metadata!$H$12*(denatran!G938 + denatran!F938)</f>
        <v>26105.392006037</v>
      </c>
      <c r="N938" s="0" t="n">
        <f aca="false">metadata!$H$13*(denatran!G938 + denatran!F938)</f>
        <v>14884.3203675892</v>
      </c>
      <c r="O938" s="0" t="n">
        <f aca="false">metadata!$H$14*(denatran!G938 + denatran!F938)</f>
        <v>27455.9916255077</v>
      </c>
      <c r="P938" s="0" t="n">
        <f aca="false">metadata!$H$15*(denatran!G938 + denatran!F938)</f>
        <v>30488.5903658511</v>
      </c>
      <c r="Q938" s="0" t="n">
        <f aca="false">metadata!$H$16*(denatran!L938 + denatran!O938)</f>
        <v>9328.92792499158</v>
      </c>
      <c r="R938" s="0" t="n">
        <f aca="false">metadata!$H$17*(denatran!L938 + denatran!O938)</f>
        <v>2256.78998361575</v>
      </c>
      <c r="S938" s="0" t="n">
        <f aca="false">metadata!$H$18*(denatran!L938 + denatran!O938)</f>
        <v>4224.28209139265</v>
      </c>
      <c r="T938" s="0" t="n">
        <f aca="false">metadata!$H$19*(denatran!M938 + denatran!N938)</f>
        <v>183218.594806978</v>
      </c>
      <c r="U938" s="0" t="n">
        <f aca="false">metadata!$H$20*(denatran!M938 + denatran!N938)</f>
        <v>26174.0849724254</v>
      </c>
      <c r="V938" s="0" t="n">
        <f aca="false">metadata!$H$21*(denatran!M938 + denatran!N938)</f>
        <v>8724.69499080845</v>
      </c>
      <c r="W938" s="0" t="n">
        <f aca="false">IF(B938&lt;2010, 0, metadata!$H$22*(denatran!M938 + denatran!N938))</f>
        <v>0</v>
      </c>
      <c r="X938" s="0" t="n">
        <f aca="false">IF(B938&lt;2010, 0, metadata!$H$23*(denatran!M938 + denatran!N938))</f>
        <v>0</v>
      </c>
      <c r="Y938" s="0" t="n">
        <f aca="false">IF(B938&lt;2010, 0, metadata!$H$24*(denatran!M938 + denatran!N938))</f>
        <v>0</v>
      </c>
      <c r="Z938" s="0" t="n">
        <f aca="false">IF(B938&lt;2010, 0, metadata!$H$25*(denatran!M938 + denatran!N938))</f>
        <v>0</v>
      </c>
      <c r="AA938" s="0" t="n">
        <f aca="false">IF(B938&lt;2010, 0, metadata!$H$26*(denatran!M938 + denatran!N938))</f>
        <v>0</v>
      </c>
      <c r="AB938" s="0" t="n">
        <f aca="false">IF(B938&lt;2010, 0, metadata!$H$27*(denatran!M938 + denatran!N938))</f>
        <v>0</v>
      </c>
    </row>
    <row r="939" customFormat="false" ht="12.8" hidden="false" customHeight="false" outlineLevel="0" collapsed="false">
      <c r="A939" s="0" t="str">
        <f aca="false">denatran!A939</f>
        <v>SANTA CATARINA</v>
      </c>
      <c r="B939" s="0" t="n">
        <f aca="false">denatran!B939</f>
        <v>2001</v>
      </c>
      <c r="C939" s="0" t="n">
        <f aca="false">metadata!$H$2*denatran!$D939</f>
        <v>268535.377238054</v>
      </c>
      <c r="D939" s="0" t="n">
        <f aca="false">IF(B939&gt;2006, 0, metadata!$H$3*denatran!D939)</f>
        <v>20439.2571830828</v>
      </c>
      <c r="E939" s="0" t="n">
        <f aca="false">IF(B939&lt;2003, 0, metadata!$H$4*denatran!D939)</f>
        <v>0</v>
      </c>
      <c r="F939" s="0" t="n">
        <f aca="false">IF(B939&lt;2003, 0, metadata!$H$5*denatran!D939)</f>
        <v>0</v>
      </c>
      <c r="G939" s="0" t="n">
        <f aca="false">IF(B939&lt;2003, 0, metadata!$H$6*(denatran!H939 + denatran!I939 + denatran!X939))</f>
        <v>0</v>
      </c>
      <c r="H939" s="0" t="n">
        <f aca="false">IF(B939&gt;2006, 0, metadata!$H$7*(denatran!H939 + denatran!I939 + denatran!X939))</f>
        <v>1436.56030864824</v>
      </c>
      <c r="I939" s="0" t="n">
        <f aca="false">IF(B939&lt;2003, 0, metadata!$H$8*(denatran!H939 + denatran!I939 + denatran!X939))</f>
        <v>0</v>
      </c>
      <c r="J939" s="0" t="n">
        <f aca="false">IF(B939&lt;2003, 0, metadata!$H$9*(denatran!H939 + denatran!I939 + denatran!X939))</f>
        <v>0</v>
      </c>
      <c r="K939" s="0" t="n">
        <f aca="false">metadata!$H$10*(denatran!H939 + denatran!I939 + denatran!X939)</f>
        <v>31578.8461475756</v>
      </c>
      <c r="L939" s="5" t="n">
        <f aca="false">metadata!$H$11*(denatran!G939 + denatran!F939)</f>
        <v>7510.44967721704</v>
      </c>
      <c r="M939" s="0" t="n">
        <f aca="false">metadata!$H$12*(denatran!G939 + denatran!F939)</f>
        <v>24850.5130654337</v>
      </c>
      <c r="N939" s="0" t="n">
        <f aca="false">metadata!$H$13*(denatran!G939 + denatran!F939)</f>
        <v>14168.8352229815</v>
      </c>
      <c r="O939" s="0" t="n">
        <f aca="false">metadata!$H$14*(denatran!G939 + denatran!F939)</f>
        <v>26136.1897364474</v>
      </c>
      <c r="P939" s="0" t="n">
        <f aca="false">metadata!$H$15*(denatran!G939 + denatran!F939)</f>
        <v>29023.0122979203</v>
      </c>
      <c r="Q939" s="0" t="n">
        <f aca="false">metadata!$H$16*(denatran!L939 + denatran!O939)</f>
        <v>8598.4274334584</v>
      </c>
      <c r="R939" s="0" t="n">
        <f aca="false">metadata!$H$17*(denatran!L939 + denatran!O939)</f>
        <v>2080.07233657487</v>
      </c>
      <c r="S939" s="0" t="n">
        <f aca="false">metadata!$H$18*(denatran!L939 + denatran!O939)</f>
        <v>3893.50022996671</v>
      </c>
      <c r="T939" s="0" t="n">
        <f aca="false">metadata!$H$19*(denatran!M939 + denatran!N939)</f>
        <v>154114.353941525</v>
      </c>
      <c r="U939" s="0" t="n">
        <f aca="false">metadata!$H$20*(denatran!M939 + denatran!N939)</f>
        <v>22016.3362773607</v>
      </c>
      <c r="V939" s="0" t="n">
        <f aca="false">metadata!$H$21*(denatran!M939 + denatran!N939)</f>
        <v>7338.77875912023</v>
      </c>
      <c r="W939" s="0" t="n">
        <f aca="false">IF(B939&lt;2010, 0, metadata!$H$22*(denatran!M939 + denatran!N939))</f>
        <v>0</v>
      </c>
      <c r="X939" s="0" t="n">
        <f aca="false">IF(B939&lt;2010, 0, metadata!$H$23*(denatran!M939 + denatran!N939))</f>
        <v>0</v>
      </c>
      <c r="Y939" s="0" t="n">
        <f aca="false">IF(B939&lt;2010, 0, metadata!$H$24*(denatran!M939 + denatran!N939))</f>
        <v>0</v>
      </c>
      <c r="Z939" s="0" t="n">
        <f aca="false">IF(B939&lt;2010, 0, metadata!$H$25*(denatran!M939 + denatran!N939))</f>
        <v>0</v>
      </c>
      <c r="AA939" s="0" t="n">
        <f aca="false">IF(B939&lt;2010, 0, metadata!$H$26*(denatran!M939 + denatran!N939))</f>
        <v>0</v>
      </c>
      <c r="AB939" s="0" t="n">
        <f aca="false">IF(B939&lt;2010, 0, metadata!$H$27*(denatran!M939 + denatran!N939))</f>
        <v>0</v>
      </c>
    </row>
    <row r="940" customFormat="false" ht="12.8" hidden="false" customHeight="false" outlineLevel="0" collapsed="false">
      <c r="A940" s="0" t="str">
        <f aca="false">denatran!A940</f>
        <v>SANTA CATARINA</v>
      </c>
      <c r="B940" s="0" t="n">
        <f aca="false">denatran!B940</f>
        <v>2000</v>
      </c>
      <c r="C940" s="0" t="n">
        <f aca="false">metadata!$H$2*denatran!$D940</f>
        <v>251596.15246325</v>
      </c>
      <c r="D940" s="0" t="n">
        <f aca="false">IF(B940&gt;2006, 0, metadata!$H$3*denatran!D940)</f>
        <v>19149.9478368981</v>
      </c>
      <c r="E940" s="0" t="n">
        <f aca="false">IF(B940&lt;2003, 0, metadata!$H$4*denatran!D940)</f>
        <v>0</v>
      </c>
      <c r="F940" s="0" t="n">
        <f aca="false">IF(B940&lt;2003, 0, metadata!$H$5*denatran!D940)</f>
        <v>0</v>
      </c>
      <c r="G940" s="0" t="n">
        <f aca="false">IF(B940&lt;2003, 0, metadata!$H$6*(denatran!H940 + denatran!I940 + denatran!X940))</f>
        <v>0</v>
      </c>
      <c r="H940" s="0" t="n">
        <f aca="false">IF(B940&gt;2006, 0, metadata!$H$7*(denatran!H940 + denatran!I940 + denatran!X940))</f>
        <v>1328.05221715079</v>
      </c>
      <c r="I940" s="0" t="n">
        <f aca="false">IF(B940&lt;2003, 0, metadata!$H$8*(denatran!H940 + denatran!I940 + denatran!X940))</f>
        <v>0</v>
      </c>
      <c r="J940" s="0" t="n">
        <f aca="false">IF(B940&lt;2003, 0, metadata!$H$9*(denatran!H940 + denatran!I940 + denatran!X940))</f>
        <v>0</v>
      </c>
      <c r="K940" s="0" t="n">
        <f aca="false">metadata!$H$10*(denatran!H940 + denatran!I940 + denatran!X940)</f>
        <v>29193.5927707861</v>
      </c>
      <c r="L940" s="5" t="n">
        <f aca="false">metadata!$H$11*(denatran!G940 + denatran!F940)</f>
        <v>7081.78335218122</v>
      </c>
      <c r="M940" s="0" t="n">
        <f aca="false">metadata!$H$12*(denatran!G940 + denatran!F940)</f>
        <v>23432.1455150421</v>
      </c>
      <c r="N940" s="0" t="n">
        <f aca="false">metadata!$H$13*(denatran!G940 + denatran!F940)</f>
        <v>13360.1349738476</v>
      </c>
      <c r="O940" s="0" t="n">
        <f aca="false">metadata!$H$14*(denatran!G940 + denatran!F940)</f>
        <v>24644.4409216263</v>
      </c>
      <c r="P940" s="0" t="n">
        <f aca="false">metadata!$H$15*(denatran!G940 + denatran!F940)</f>
        <v>27366.4952373028</v>
      </c>
      <c r="Q940" s="0" t="n">
        <f aca="false">metadata!$H$16*(denatran!L940 + denatran!O940)</f>
        <v>7909.82155816016</v>
      </c>
      <c r="R940" s="0" t="n">
        <f aca="false">metadata!$H$17*(denatran!L940 + denatran!O940)</f>
        <v>1913.48954651291</v>
      </c>
      <c r="S940" s="0" t="n">
        <f aca="false">metadata!$H$18*(denatran!L940 + denatran!O940)</f>
        <v>3581.68889532691</v>
      </c>
      <c r="T940" s="0" t="n">
        <f aca="false">metadata!$H$19*(denatran!M940 + denatran!N940)</f>
        <v>132853.071913964</v>
      </c>
      <c r="U940" s="0" t="n">
        <f aca="false">metadata!$H$20*(denatran!M940 + denatran!N940)</f>
        <v>18979.0102734234</v>
      </c>
      <c r="V940" s="0" t="n">
        <f aca="false">metadata!$H$21*(denatran!M940 + denatran!N940)</f>
        <v>6326.33675780779</v>
      </c>
      <c r="W940" s="0" t="n">
        <f aca="false">IF(B940&lt;2010, 0, metadata!$H$22*(denatran!M940 + denatran!N940))</f>
        <v>0</v>
      </c>
      <c r="X940" s="0" t="n">
        <f aca="false">IF(B940&lt;2010, 0, metadata!$H$23*(denatran!M940 + denatran!N940))</f>
        <v>0</v>
      </c>
      <c r="Y940" s="0" t="n">
        <f aca="false">IF(B940&lt;2010, 0, metadata!$H$24*(denatran!M940 + denatran!N940))</f>
        <v>0</v>
      </c>
      <c r="Z940" s="0" t="n">
        <f aca="false">IF(B940&lt;2010, 0, metadata!$H$25*(denatran!M940 + denatran!N940))</f>
        <v>0</v>
      </c>
      <c r="AA940" s="0" t="n">
        <f aca="false">IF(B940&lt;2010, 0, metadata!$H$26*(denatran!M940 + denatran!N940))</f>
        <v>0</v>
      </c>
      <c r="AB940" s="0" t="n">
        <f aca="false">IF(B940&lt;2010, 0, metadata!$H$27*(denatran!M940 + denatran!N940))</f>
        <v>0</v>
      </c>
    </row>
    <row r="941" customFormat="false" ht="12.8" hidden="false" customHeight="false" outlineLevel="0" collapsed="false">
      <c r="A941" s="0" t="str">
        <f aca="false">denatran!A941</f>
        <v>SANTA CATARINA</v>
      </c>
      <c r="B941" s="0" t="n">
        <f aca="false">denatran!B941</f>
        <v>1999</v>
      </c>
      <c r="C941" s="0" t="n">
        <f aca="false">metadata!$H$2*denatran!$D941</f>
        <v>232761.393041372</v>
      </c>
      <c r="D941" s="0" t="n">
        <f aca="false">IF(B941&gt;2006, 0, metadata!$H$3*denatran!D941)</f>
        <v>17716.3620808434</v>
      </c>
      <c r="E941" s="0" t="n">
        <f aca="false">IF(B941&lt;2003, 0, metadata!$H$4*denatran!D941)</f>
        <v>0</v>
      </c>
      <c r="F941" s="0" t="n">
        <f aca="false">IF(B941&lt;2003, 0, metadata!$H$5*denatran!D941)</f>
        <v>0</v>
      </c>
      <c r="G941" s="0" t="n">
        <f aca="false">IF(B941&lt;2003, 0, metadata!$H$6*(denatran!H941 + denatran!I941 + denatran!X941))</f>
        <v>0</v>
      </c>
      <c r="H941" s="0" t="n">
        <f aca="false">IF(B941&gt;2006, 0, metadata!$H$7*(denatran!H941 + denatran!I941 + denatran!X941))</f>
        <v>1152.38894881561</v>
      </c>
      <c r="I941" s="0" t="n">
        <f aca="false">IF(B941&lt;2003, 0, metadata!$H$8*(denatran!H941 + denatran!I941 + denatran!X941))</f>
        <v>0</v>
      </c>
      <c r="J941" s="0" t="n">
        <f aca="false">IF(B941&lt;2003, 0, metadata!$H$9*(denatran!H941 + denatran!I941 + denatran!X941))</f>
        <v>0</v>
      </c>
      <c r="K941" s="0" t="n">
        <f aca="false">metadata!$H$10*(denatran!H941 + denatran!I941 + denatran!X941)</f>
        <v>25332.1166523511</v>
      </c>
      <c r="L941" s="5" t="n">
        <f aca="false">metadata!$H$11*(denatran!G941 + denatran!F941)</f>
        <v>6530.95746449735</v>
      </c>
      <c r="M941" s="0" t="n">
        <f aca="false">metadata!$H$12*(denatran!G941 + denatran!F941)</f>
        <v>21609.5774256518</v>
      </c>
      <c r="N941" s="0" t="n">
        <f aca="false">metadata!$H$13*(denatran!G941 + denatran!F941)</f>
        <v>12320.9746606082</v>
      </c>
      <c r="O941" s="0" t="n">
        <f aca="false">metadata!$H$14*(denatran!G941 + denatran!F941)</f>
        <v>22727.5796774954</v>
      </c>
      <c r="P941" s="0" t="n">
        <f aca="false">metadata!$H$15*(denatran!G941 + denatran!F941)</f>
        <v>25237.9107717472</v>
      </c>
      <c r="Q941" s="0" t="n">
        <f aca="false">metadata!$H$16*(denatran!L941 + denatran!O941)</f>
        <v>6904.3507685216</v>
      </c>
      <c r="R941" s="0" t="n">
        <f aca="false">metadata!$H$17*(denatran!L941 + denatran!O941)</f>
        <v>1670.25297901884</v>
      </c>
      <c r="S941" s="0" t="n">
        <f aca="false">metadata!$H$18*(denatran!L941 + denatran!O941)</f>
        <v>3126.39625245954</v>
      </c>
      <c r="T941" s="0" t="n">
        <f aca="false">metadata!$H$19*(denatran!M941 + denatran!N941)</f>
        <v>117721.590209048</v>
      </c>
      <c r="U941" s="0" t="n">
        <f aca="false">metadata!$H$20*(denatran!M941 + denatran!N941)</f>
        <v>16817.370029864</v>
      </c>
      <c r="V941" s="0" t="n">
        <f aca="false">metadata!$H$21*(denatran!M941 + denatran!N941)</f>
        <v>5605.79000995468</v>
      </c>
      <c r="W941" s="0" t="n">
        <f aca="false">IF(B941&lt;2010, 0, metadata!$H$22*(denatran!M941 + denatran!N941))</f>
        <v>0</v>
      </c>
      <c r="X941" s="0" t="n">
        <f aca="false">IF(B941&lt;2010, 0, metadata!$H$23*(denatran!M941 + denatran!N941))</f>
        <v>0</v>
      </c>
      <c r="Y941" s="0" t="n">
        <f aca="false">IF(B941&lt;2010, 0, metadata!$H$24*(denatran!M941 + denatran!N941))</f>
        <v>0</v>
      </c>
      <c r="Z941" s="0" t="n">
        <f aca="false">IF(B941&lt;2010, 0, metadata!$H$25*(denatran!M941 + denatran!N941))</f>
        <v>0</v>
      </c>
      <c r="AA941" s="0" t="n">
        <f aca="false">IF(B941&lt;2010, 0, metadata!$H$26*(denatran!M941 + denatran!N941))</f>
        <v>0</v>
      </c>
      <c r="AB941" s="0" t="n">
        <f aca="false">IF(B941&lt;2010, 0, metadata!$H$27*(denatran!M941 + denatran!N941))</f>
        <v>0</v>
      </c>
    </row>
    <row r="942" customFormat="false" ht="12.8" hidden="false" customHeight="false" outlineLevel="0" collapsed="false">
      <c r="A942" s="0" t="str">
        <f aca="false">denatran!A942</f>
        <v>SANTA CATARINA</v>
      </c>
      <c r="B942" s="0" t="n">
        <f aca="false">denatran!B942</f>
        <v>1998</v>
      </c>
      <c r="C942" s="0" t="n">
        <f aca="false">metadata!$H$2*denatran!$D942</f>
        <v>216076.625170963</v>
      </c>
      <c r="D942" s="0" t="n">
        <f aca="false">IF(B942&gt;2006, 0, metadata!$H$3*denatran!D942)</f>
        <v>16446.4204252938</v>
      </c>
      <c r="E942" s="0" t="n">
        <f aca="false">IF(B942&lt;2003, 0, metadata!$H$4*denatran!D942)</f>
        <v>0</v>
      </c>
      <c r="F942" s="0" t="n">
        <f aca="false">IF(B942&lt;2003, 0, metadata!$H$5*denatran!D942)</f>
        <v>0</v>
      </c>
      <c r="G942" s="0" t="n">
        <f aca="false">IF(B942&lt;2003, 0, metadata!$H$6*(denatran!H942 + denatran!I942 + denatran!X942))</f>
        <v>0</v>
      </c>
      <c r="H942" s="0" t="n">
        <f aca="false">IF(B942&gt;2006, 0, metadata!$H$7*(denatran!H942 + denatran!I942 + denatran!X942))</f>
        <v>929.115819147221</v>
      </c>
      <c r="I942" s="0" t="n">
        <f aca="false">IF(B942&lt;2003, 0, metadata!$H$8*(denatran!H942 + denatran!I942 + denatran!X942))</f>
        <v>0</v>
      </c>
      <c r="J942" s="0" t="n">
        <f aca="false">IF(B942&lt;2003, 0, metadata!$H$9*(denatran!H942 + denatran!I942 + denatran!X942))</f>
        <v>0</v>
      </c>
      <c r="K942" s="0" t="n">
        <f aca="false">metadata!$H$10*(denatran!H942 + denatran!I942 + denatran!X942)</f>
        <v>20424.0680530407</v>
      </c>
      <c r="L942" s="5" t="n">
        <f aca="false">metadata!$H$11*(denatran!G942 + denatran!F942)</f>
        <v>6112.33569842171</v>
      </c>
      <c r="M942" s="0" t="n">
        <f aca="false">metadata!$H$12*(denatran!G942 + denatran!F942)</f>
        <v>20224.4452279227</v>
      </c>
      <c r="N942" s="0" t="n">
        <f aca="false">metadata!$H$13*(denatran!G942 + denatran!F942)</f>
        <v>11531.223969345</v>
      </c>
      <c r="O942" s="0" t="n">
        <f aca="false">metadata!$H$14*(denatran!G942 + denatran!F942)</f>
        <v>21270.7856936212</v>
      </c>
      <c r="P942" s="0" t="n">
        <f aca="false">metadata!$H$15*(denatran!G942 + denatran!F942)</f>
        <v>23620.2094106893</v>
      </c>
      <c r="Q942" s="0" t="n">
        <f aca="false">metadata!$H$16*(denatran!L942 + denatran!O942)</f>
        <v>5717.73001854323</v>
      </c>
      <c r="R942" s="0" t="n">
        <f aca="false">metadata!$H$17*(denatran!L942 + denatran!O942)</f>
        <v>1383.19386092578</v>
      </c>
      <c r="S942" s="0" t="n">
        <f aca="false">metadata!$H$18*(denatran!L942 + denatran!O942)</f>
        <v>2589.07612053098</v>
      </c>
      <c r="T942" s="0" t="n">
        <f aca="false">metadata!$H$19*(denatran!M942 + denatran!N942)</f>
        <v>105891.799028014</v>
      </c>
      <c r="U942" s="0" t="n">
        <f aca="false">metadata!$H$20*(denatran!M942 + denatran!N942)</f>
        <v>15127.3998611448</v>
      </c>
      <c r="V942" s="0" t="n">
        <f aca="false">metadata!$H$21*(denatran!M942 + denatran!N942)</f>
        <v>5042.46662038161</v>
      </c>
      <c r="W942" s="0" t="n">
        <f aca="false">IF(B942&lt;2010, 0, metadata!$H$22*(denatran!M942 + denatran!N942))</f>
        <v>0</v>
      </c>
      <c r="X942" s="0" t="n">
        <f aca="false">IF(B942&lt;2010, 0, metadata!$H$23*(denatran!M942 + denatran!N942))</f>
        <v>0</v>
      </c>
      <c r="Y942" s="0" t="n">
        <f aca="false">IF(B942&lt;2010, 0, metadata!$H$24*(denatran!M942 + denatran!N942))</f>
        <v>0</v>
      </c>
      <c r="Z942" s="0" t="n">
        <f aca="false">IF(B942&lt;2010, 0, metadata!$H$25*(denatran!M942 + denatran!N942))</f>
        <v>0</v>
      </c>
      <c r="AA942" s="0" t="n">
        <f aca="false">IF(B942&lt;2010, 0, metadata!$H$26*(denatran!M942 + denatran!N942))</f>
        <v>0</v>
      </c>
      <c r="AB942" s="0" t="n">
        <f aca="false">IF(B942&lt;2010, 0, metadata!$H$27*(denatran!M942 + denatran!N942))</f>
        <v>0</v>
      </c>
    </row>
    <row r="943" customFormat="false" ht="12.8" hidden="false" customHeight="false" outlineLevel="0" collapsed="false">
      <c r="A943" s="0" t="str">
        <f aca="false">denatran!A943</f>
        <v>SANTA CATARINA</v>
      </c>
      <c r="B943" s="0" t="n">
        <f aca="false">denatran!B943</f>
        <v>1997</v>
      </c>
      <c r="C943" s="0" t="n">
        <f aca="false">metadata!$H$2*denatran!$D943</f>
        <v>199900.8958844</v>
      </c>
      <c r="D943" s="0" t="n">
        <f aca="false">IF(B943&gt;2006, 0, metadata!$H$3*denatran!D943)</f>
        <v>15215.2236481224</v>
      </c>
      <c r="E943" s="0" t="n">
        <f aca="false">IF(B943&lt;2003, 0, metadata!$H$4*denatran!D943)</f>
        <v>0</v>
      </c>
      <c r="F943" s="0" t="n">
        <f aca="false">IF(B943&lt;2003, 0, metadata!$H$5*denatran!D943)</f>
        <v>0</v>
      </c>
      <c r="G943" s="0" t="n">
        <f aca="false">IF(B943&lt;2003, 0, metadata!$H$6*(denatran!H943 + denatran!I943 + denatran!X943))</f>
        <v>0</v>
      </c>
      <c r="H943" s="0" t="n">
        <f aca="false">IF(B943&gt;2006, 0, metadata!$H$7*(denatran!H943 + denatran!I943 + denatran!X943))</f>
        <v>859.56120649767</v>
      </c>
      <c r="I943" s="0" t="n">
        <f aca="false">IF(B943&lt;2003, 0, metadata!$H$8*(denatran!H943 + denatran!I943 + denatran!X943))</f>
        <v>0</v>
      </c>
      <c r="J943" s="0" t="n">
        <f aca="false">IF(B943&lt;2003, 0, metadata!$H$9*(denatran!H943 + denatran!I943 + denatran!X943))</f>
        <v>0</v>
      </c>
      <c r="K943" s="0" t="n">
        <f aca="false">metadata!$H$10*(denatran!H943 + denatran!I943 + denatran!X943)</f>
        <v>18895.1002829502</v>
      </c>
      <c r="L943" s="5" t="n">
        <f aca="false">metadata!$H$11*(denatran!G943 + denatran!F943)</f>
        <v>5654.7596534051</v>
      </c>
      <c r="M943" s="0" t="n">
        <f aca="false">metadata!$H$12*(denatran!G943 + denatran!F943)</f>
        <v>18710.4214378947</v>
      </c>
      <c r="N943" s="0" t="n">
        <f aca="false">metadata!$H$13*(denatran!G943 + denatran!F943)</f>
        <v>10667.9841018986</v>
      </c>
      <c r="O943" s="0" t="n">
        <f aca="false">metadata!$H$14*(denatran!G943 + denatran!F943)</f>
        <v>19678.4317274285</v>
      </c>
      <c r="P943" s="0" t="n">
        <f aca="false">metadata!$H$15*(denatran!G943 + denatran!F943)</f>
        <v>21851.9750502307</v>
      </c>
      <c r="Q943" s="0" t="n">
        <f aca="false">metadata!$H$16*(denatran!L943 + denatran!O943)</f>
        <v>5289.69458046457</v>
      </c>
      <c r="R943" s="0" t="n">
        <f aca="false">metadata!$H$17*(denatran!L943 + denatran!O943)</f>
        <v>1279.64647616138</v>
      </c>
      <c r="S943" s="0" t="n">
        <f aca="false">metadata!$H$18*(denatran!L943 + denatran!O943)</f>
        <v>2395.2550887795</v>
      </c>
      <c r="T943" s="0" t="n">
        <f aca="false">metadata!$H$19*(denatran!M943 + denatran!N943)</f>
        <v>97964.6247055297</v>
      </c>
      <c r="U943" s="0" t="n">
        <f aca="false">metadata!$H$20*(denatran!M943 + denatran!N943)</f>
        <v>13994.9463865042</v>
      </c>
      <c r="V943" s="0" t="n">
        <f aca="false">metadata!$H$21*(denatran!M943 + denatran!N943)</f>
        <v>4664.98212883474</v>
      </c>
      <c r="W943" s="0" t="n">
        <f aca="false">IF(B943&lt;2010, 0, metadata!$H$22*(denatran!M943 + denatran!N943))</f>
        <v>0</v>
      </c>
      <c r="X943" s="0" t="n">
        <f aca="false">IF(B943&lt;2010, 0, metadata!$H$23*(denatran!M943 + denatran!N943))</f>
        <v>0</v>
      </c>
      <c r="Y943" s="0" t="n">
        <f aca="false">IF(B943&lt;2010, 0, metadata!$H$24*(denatran!M943 + denatran!N943))</f>
        <v>0</v>
      </c>
      <c r="Z943" s="0" t="n">
        <f aca="false">IF(B943&lt;2010, 0, metadata!$H$25*(denatran!M943 + denatran!N943))</f>
        <v>0</v>
      </c>
      <c r="AA943" s="0" t="n">
        <f aca="false">IF(B943&lt;2010, 0, metadata!$H$26*(denatran!M943 + denatran!N943))</f>
        <v>0</v>
      </c>
      <c r="AB943" s="0" t="n">
        <f aca="false">IF(B943&lt;2010, 0, metadata!$H$27*(denatran!M943 + denatran!N943))</f>
        <v>0</v>
      </c>
    </row>
    <row r="944" customFormat="false" ht="12.8" hidden="false" customHeight="false" outlineLevel="0" collapsed="false">
      <c r="A944" s="0" t="str">
        <f aca="false">denatran!A944</f>
        <v>SANTA CATARINA</v>
      </c>
      <c r="B944" s="0" t="n">
        <f aca="false">denatran!B944</f>
        <v>1996</v>
      </c>
      <c r="C944" s="0" t="n">
        <f aca="false">metadata!$H$2*denatran!$D944</f>
        <v>184936.099144313</v>
      </c>
      <c r="D944" s="0" t="n">
        <f aca="false">IF(B944&gt;2006, 0, metadata!$H$3*denatran!D944)</f>
        <v>14076.1955900351</v>
      </c>
      <c r="E944" s="0" t="n">
        <f aca="false">IF(B944&lt;2003, 0, metadata!$H$4*denatran!D944)</f>
        <v>0</v>
      </c>
      <c r="F944" s="0" t="n">
        <f aca="false">IF(B944&lt;2003, 0, metadata!$H$5*denatran!D944)</f>
        <v>0</v>
      </c>
      <c r="G944" s="0" t="n">
        <f aca="false">IF(B944&lt;2003, 0, metadata!$H$6*(denatran!H944 + denatran!I944 + denatran!X944))</f>
        <v>0</v>
      </c>
      <c r="H944" s="0" t="n">
        <f aca="false">IF(B944&gt;2006, 0, metadata!$H$7*(denatran!H944 + denatran!I944 + denatran!X944))</f>
        <v>795.213527193919</v>
      </c>
      <c r="I944" s="0" t="n">
        <f aca="false">IF(B944&lt;2003, 0, metadata!$H$8*(denatran!H944 + denatran!I944 + denatran!X944))</f>
        <v>0</v>
      </c>
      <c r="J944" s="0" t="n">
        <f aca="false">IF(B944&lt;2003, 0, metadata!$H$9*(denatran!H944 + denatran!I944 + denatran!X944))</f>
        <v>0</v>
      </c>
      <c r="K944" s="0" t="n">
        <f aca="false">metadata!$H$10*(denatran!H944 + denatran!I944 + denatran!X944)</f>
        <v>17480.5926897405</v>
      </c>
      <c r="L944" s="5" t="n">
        <f aca="false">metadata!$H$11*(denatran!G944 + denatran!F944)</f>
        <v>5231.43824479976</v>
      </c>
      <c r="M944" s="0" t="n">
        <f aca="false">metadata!$H$12*(denatran!G944 + denatran!F944)</f>
        <v>17309.7391022768</v>
      </c>
      <c r="N944" s="0" t="n">
        <f aca="false">metadata!$H$13*(denatran!G944 + denatran!F944)</f>
        <v>9869.3673022835</v>
      </c>
      <c r="O944" s="0" t="n">
        <f aca="false">metadata!$H$14*(denatran!G944 + denatran!F944)</f>
        <v>18205.2830971445</v>
      </c>
      <c r="P944" s="0" t="n">
        <f aca="false">metadata!$H$15*(denatran!G944 + denatran!F944)</f>
        <v>20216.1126217538</v>
      </c>
      <c r="Q944" s="0" t="n">
        <f aca="false">metadata!$H$16*(denatran!L944 + denatran!O944)</f>
        <v>4893.70233709028</v>
      </c>
      <c r="R944" s="0" t="n">
        <f aca="false">metadata!$H$17*(denatran!L944 + denatran!O944)</f>
        <v>1183.85076033829</v>
      </c>
      <c r="S944" s="0" t="n">
        <f aca="false">metadata!$H$18*(denatran!L944 + denatran!O944)</f>
        <v>2215.94370857951</v>
      </c>
      <c r="T944" s="0" t="n">
        <f aca="false">metadata!$H$19*(denatran!M944 + denatran!N944)</f>
        <v>90630.8872054989</v>
      </c>
      <c r="U944" s="0" t="n">
        <f aca="false">metadata!$H$20*(denatran!M944 + denatran!N944)</f>
        <v>12947.2696007856</v>
      </c>
      <c r="V944" s="0" t="n">
        <f aca="false">metadata!$H$21*(denatran!M944 + denatran!N944)</f>
        <v>4315.75653359518</v>
      </c>
      <c r="W944" s="0" t="n">
        <f aca="false">IF(B944&lt;2010, 0, metadata!$H$22*(denatran!M944 + denatran!N944))</f>
        <v>0</v>
      </c>
      <c r="X944" s="0" t="n">
        <f aca="false">IF(B944&lt;2010, 0, metadata!$H$23*(denatran!M944 + denatran!N944))</f>
        <v>0</v>
      </c>
      <c r="Y944" s="0" t="n">
        <f aca="false">IF(B944&lt;2010, 0, metadata!$H$24*(denatran!M944 + denatran!N944))</f>
        <v>0</v>
      </c>
      <c r="Z944" s="0" t="n">
        <f aca="false">IF(B944&lt;2010, 0, metadata!$H$25*(denatran!M944 + denatran!N944))</f>
        <v>0</v>
      </c>
      <c r="AA944" s="0" t="n">
        <f aca="false">IF(B944&lt;2010, 0, metadata!$H$26*(denatran!M944 + denatran!N944))</f>
        <v>0</v>
      </c>
      <c r="AB944" s="0" t="n">
        <f aca="false">IF(B944&lt;2010, 0, metadata!$H$27*(denatran!M944 + denatran!N944))</f>
        <v>0</v>
      </c>
    </row>
    <row r="945" customFormat="false" ht="12.8" hidden="false" customHeight="false" outlineLevel="0" collapsed="false">
      <c r="A945" s="0" t="str">
        <f aca="false">denatran!A945</f>
        <v>SANTA CATARINA</v>
      </c>
      <c r="B945" s="0" t="n">
        <f aca="false">denatran!B945</f>
        <v>1995</v>
      </c>
      <c r="C945" s="0" t="n">
        <f aca="false">metadata!$H$2*denatran!$D945</f>
        <v>171091.58323379</v>
      </c>
      <c r="D945" s="0" t="n">
        <f aca="false">IF(B945&gt;2006, 0, metadata!$H$3*denatran!D945)</f>
        <v>13022.4364012799</v>
      </c>
      <c r="E945" s="0" t="n">
        <f aca="false">IF(B945&lt;2003, 0, metadata!$H$4*denatran!D945)</f>
        <v>0</v>
      </c>
      <c r="F945" s="0" t="n">
        <f aca="false">IF(B945&lt;2003, 0, metadata!$H$5*denatran!D945)</f>
        <v>0</v>
      </c>
      <c r="G945" s="0" t="n">
        <f aca="false">IF(B945&lt;2003, 0, metadata!$H$6*(denatran!H945 + denatran!I945 + denatran!X945))</f>
        <v>0</v>
      </c>
      <c r="H945" s="0" t="n">
        <f aca="false">IF(B945&gt;2006, 0, metadata!$H$7*(denatran!H945 + denatran!I945 + denatran!X945))</f>
        <v>735.682984587914</v>
      </c>
      <c r="I945" s="0" t="n">
        <f aca="false">IF(B945&lt;2003, 0, metadata!$H$8*(denatran!H945 + denatran!I945 + denatran!X945))</f>
        <v>0</v>
      </c>
      <c r="J945" s="0" t="n">
        <f aca="false">IF(B945&lt;2003, 0, metadata!$H$9*(denatran!H945 + denatran!I945 + denatran!X945))</f>
        <v>0</v>
      </c>
      <c r="K945" s="0" t="n">
        <f aca="false">metadata!$H$10*(denatran!H945 + denatran!I945 + denatran!X945)</f>
        <v>16171.9766610784</v>
      </c>
      <c r="L945" s="5" t="n">
        <f aca="false">metadata!$H$11*(denatran!G945 + denatran!F945)</f>
        <v>4839.80713356642</v>
      </c>
      <c r="M945" s="0" t="n">
        <f aca="false">metadata!$H$12*(denatran!G945 + denatran!F945)</f>
        <v>16013.9133575072</v>
      </c>
      <c r="N945" s="0" t="n">
        <f aca="false">metadata!$H$13*(denatran!G945 + denatran!F945)</f>
        <v>9130.53581791964</v>
      </c>
      <c r="O945" s="0" t="n">
        <f aca="false">metadata!$H$14*(denatran!G945 + denatran!F945)</f>
        <v>16842.4159627118</v>
      </c>
      <c r="P945" s="0" t="n">
        <f aca="false">metadata!$H$15*(denatran!G945 + denatran!F945)</f>
        <v>18702.7126196137</v>
      </c>
      <c r="Q945" s="0" t="n">
        <f aca="false">metadata!$H$16*(denatran!L945 + denatran!O945)</f>
        <v>4527.35450029322</v>
      </c>
      <c r="R945" s="0" t="n">
        <f aca="false">metadata!$H$17*(denatran!L945 + denatran!O945)</f>
        <v>1095.22641515624</v>
      </c>
      <c r="S945" s="0" t="n">
        <f aca="false">metadata!$H$18*(denatran!L945 + denatran!O945)</f>
        <v>2050.05577176134</v>
      </c>
      <c r="T945" s="0" t="n">
        <f aca="false">metadata!$H$19*(denatran!M945 + denatran!N945)</f>
        <v>83846.1612071302</v>
      </c>
      <c r="U945" s="0" t="n">
        <f aca="false">metadata!$H$20*(denatran!M945 + denatran!N945)</f>
        <v>11978.02302959</v>
      </c>
      <c r="V945" s="0" t="n">
        <f aca="false">metadata!$H$21*(denatran!M945 + denatran!N945)</f>
        <v>3992.67434319667</v>
      </c>
      <c r="W945" s="0" t="n">
        <f aca="false">IF(B945&lt;2010, 0, metadata!$H$22*(denatran!M945 + denatran!N945))</f>
        <v>0</v>
      </c>
      <c r="X945" s="0" t="n">
        <f aca="false">IF(B945&lt;2010, 0, metadata!$H$23*(denatran!M945 + denatran!N945))</f>
        <v>0</v>
      </c>
      <c r="Y945" s="0" t="n">
        <f aca="false">IF(B945&lt;2010, 0, metadata!$H$24*(denatran!M945 + denatran!N945))</f>
        <v>0</v>
      </c>
      <c r="Z945" s="0" t="n">
        <f aca="false">IF(B945&lt;2010, 0, metadata!$H$25*(denatran!M945 + denatran!N945))</f>
        <v>0</v>
      </c>
      <c r="AA945" s="0" t="n">
        <f aca="false">IF(B945&lt;2010, 0, metadata!$H$26*(denatran!M945 + denatran!N945))</f>
        <v>0</v>
      </c>
      <c r="AB945" s="0" t="n">
        <f aca="false">IF(B945&lt;2010, 0, metadata!$H$27*(denatran!M945 + denatran!N945))</f>
        <v>0</v>
      </c>
    </row>
    <row r="946" customFormat="false" ht="12.8" hidden="false" customHeight="false" outlineLevel="0" collapsed="false">
      <c r="A946" s="0" t="str">
        <f aca="false">denatran!A946</f>
        <v>SANTA CATARINA</v>
      </c>
      <c r="B946" s="0" t="n">
        <f aca="false">denatran!B946</f>
        <v>1994</v>
      </c>
      <c r="C946" s="0" t="n">
        <f aca="false">metadata!$H$2*denatran!$D946</f>
        <v>158283.482721254</v>
      </c>
      <c r="D946" s="0" t="n">
        <f aca="false">IF(B946&gt;2006, 0, metadata!$H$3*denatran!D946)</f>
        <v>12047.5627623015</v>
      </c>
      <c r="E946" s="0" t="n">
        <f aca="false">IF(B946&lt;2003, 0, metadata!$H$4*denatran!D946)</f>
        <v>0</v>
      </c>
      <c r="F946" s="0" t="n">
        <f aca="false">IF(B946&lt;2003, 0, metadata!$H$5*denatran!D946)</f>
        <v>0</v>
      </c>
      <c r="G946" s="0" t="n">
        <f aca="false">IF(B946&lt;2003, 0, metadata!$H$6*(denatran!H946 + denatran!I946 + denatran!X946))</f>
        <v>0</v>
      </c>
      <c r="H946" s="0" t="n">
        <f aca="false">IF(B946&gt;2006, 0, metadata!$H$7*(denatran!H946 + denatran!I946 + denatran!X946))</f>
        <v>680.608962629226</v>
      </c>
      <c r="I946" s="0" t="n">
        <f aca="false">IF(B946&lt;2003, 0, metadata!$H$8*(denatran!H946 + denatran!I946 + denatran!X946))</f>
        <v>0</v>
      </c>
      <c r="J946" s="0" t="n">
        <f aca="false">IF(B946&lt;2003, 0, metadata!$H$9*(denatran!H946 + denatran!I946 + denatran!X946))</f>
        <v>0</v>
      </c>
      <c r="K946" s="0" t="n">
        <f aca="false">metadata!$H$10*(denatran!H946 + denatran!I946 + denatran!X946)</f>
        <v>14961.3250401951</v>
      </c>
      <c r="L946" s="5" t="n">
        <f aca="false">metadata!$H$11*(denatran!G946 + denatran!F946)</f>
        <v>4477.49394985297</v>
      </c>
      <c r="M946" s="0" t="n">
        <f aca="false">metadata!$H$12*(denatran!G946 + denatran!F946)</f>
        <v>14815.0945260646</v>
      </c>
      <c r="N946" s="0" t="n">
        <f aca="false">metadata!$H$13*(denatran!G946 + denatran!F946)</f>
        <v>8447.01405560462</v>
      </c>
      <c r="O946" s="0" t="n">
        <f aca="false">metadata!$H$14*(denatran!G946 + denatran!F946)</f>
        <v>15581.5745323675</v>
      </c>
      <c r="P946" s="0" t="n">
        <f aca="false">metadata!$H$15*(denatran!G946 + denatran!F946)</f>
        <v>17302.6073744494</v>
      </c>
      <c r="Q946" s="0" t="n">
        <f aca="false">metadata!$H$16*(denatran!L946 + denatran!O946)</f>
        <v>4188.43185781348</v>
      </c>
      <c r="R946" s="0" t="n">
        <f aca="false">metadata!$H$17*(denatran!L946 + denatran!O946)</f>
        <v>1013.23658407181</v>
      </c>
      <c r="S946" s="0" t="n">
        <f aca="false">metadata!$H$18*(denatran!L946 + denatran!O946)</f>
        <v>1896.58638487079</v>
      </c>
      <c r="T946" s="0" t="n">
        <f aca="false">metadata!$H$19*(denatran!M946 + denatran!N946)</f>
        <v>77569.3471170781</v>
      </c>
      <c r="U946" s="0" t="n">
        <f aca="false">metadata!$H$20*(denatran!M946 + denatran!N946)</f>
        <v>11081.3353024397</v>
      </c>
      <c r="V946" s="0" t="n">
        <f aca="false">metadata!$H$21*(denatran!M946 + denatran!N946)</f>
        <v>3693.77843414657</v>
      </c>
      <c r="W946" s="0" t="n">
        <f aca="false">IF(B946&lt;2010, 0, metadata!$H$22*(denatran!M946 + denatran!N946))</f>
        <v>0</v>
      </c>
      <c r="X946" s="0" t="n">
        <f aca="false">IF(B946&lt;2010, 0, metadata!$H$23*(denatran!M946 + denatran!N946))</f>
        <v>0</v>
      </c>
      <c r="Y946" s="0" t="n">
        <f aca="false">IF(B946&lt;2010, 0, metadata!$H$24*(denatran!M946 + denatran!N946))</f>
        <v>0</v>
      </c>
      <c r="Z946" s="0" t="n">
        <f aca="false">IF(B946&lt;2010, 0, metadata!$H$25*(denatran!M946 + denatran!N946))</f>
        <v>0</v>
      </c>
      <c r="AA946" s="0" t="n">
        <f aca="false">IF(B946&lt;2010, 0, metadata!$H$26*(denatran!M946 + denatran!N946))</f>
        <v>0</v>
      </c>
      <c r="AB946" s="0" t="n">
        <f aca="false">IF(B946&lt;2010, 0, metadata!$H$27*(denatran!M946 + denatran!N946))</f>
        <v>0</v>
      </c>
    </row>
    <row r="947" customFormat="false" ht="12.8" hidden="false" customHeight="false" outlineLevel="0" collapsed="false">
      <c r="A947" s="0" t="str">
        <f aca="false">denatran!A947</f>
        <v>SANTA CATARINA</v>
      </c>
      <c r="B947" s="0" t="n">
        <f aca="false">denatran!B947</f>
        <v>1993</v>
      </c>
      <c r="C947" s="0" t="n">
        <f aca="false">metadata!$H$2*denatran!$D947</f>
        <v>146434.210431817</v>
      </c>
      <c r="D947" s="0" t="n">
        <f aca="false">IF(B947&gt;2006, 0, metadata!$H$3*denatran!D947)</f>
        <v>11145.6692157336</v>
      </c>
      <c r="E947" s="0" t="n">
        <f aca="false">IF(B947&lt;2003, 0, metadata!$H$4*denatran!D947)</f>
        <v>0</v>
      </c>
      <c r="F947" s="0" t="n">
        <f aca="false">IF(B947&lt;2003, 0, metadata!$H$5*denatran!D947)</f>
        <v>0</v>
      </c>
      <c r="G947" s="0" t="n">
        <f aca="false">IF(B947&lt;2003, 0, metadata!$H$6*(denatran!H947 + denatran!I947 + denatran!X947))</f>
        <v>0</v>
      </c>
      <c r="H947" s="0" t="n">
        <f aca="false">IF(B947&gt;2006, 0, metadata!$H$7*(denatran!H947 + denatran!I947 + denatran!X947))</f>
        <v>629.657841374032</v>
      </c>
      <c r="I947" s="0" t="n">
        <f aca="false">IF(B947&lt;2003, 0, metadata!$H$8*(denatran!H947 + denatran!I947 + denatran!X947))</f>
        <v>0</v>
      </c>
      <c r="J947" s="0" t="n">
        <f aca="false">IF(B947&lt;2003, 0, metadata!$H$9*(denatran!H947 + denatran!I947 + denatran!X947))</f>
        <v>0</v>
      </c>
      <c r="K947" s="0" t="n">
        <f aca="false">metadata!$H$10*(denatran!H947 + denatran!I947 + denatran!X947)</f>
        <v>13841.3041058299</v>
      </c>
      <c r="L947" s="5" t="n">
        <f aca="false">metadata!$H$11*(denatran!G947 + denatran!F947)</f>
        <v>4142.30392197402</v>
      </c>
      <c r="M947" s="0" t="n">
        <f aca="false">metadata!$H$12*(denatran!G947 + denatran!F947)</f>
        <v>13706.0205657561</v>
      </c>
      <c r="N947" s="0" t="n">
        <f aca="false">metadata!$H$13*(denatran!G947 + denatran!F947)</f>
        <v>7814.66146987193</v>
      </c>
      <c r="O947" s="0" t="n">
        <f aca="false">metadata!$H$14*(denatran!G947 + denatran!F947)</f>
        <v>14415.1210518276</v>
      </c>
      <c r="P947" s="0" t="n">
        <f aca="false">metadata!$H$15*(denatran!G947 + denatran!F947)</f>
        <v>16007.3155185194</v>
      </c>
      <c r="Q947" s="0" t="n">
        <f aca="false">metadata!$H$16*(denatran!L947 + denatran!O947)</f>
        <v>3874.88133001529</v>
      </c>
      <c r="R947" s="0" t="n">
        <f aca="false">metadata!$H$17*(denatran!L947 + denatran!O947)</f>
        <v>937.384600201645</v>
      </c>
      <c r="S947" s="0" t="n">
        <f aca="false">metadata!$H$18*(denatran!L947 + denatran!O947)</f>
        <v>1754.60588186183</v>
      </c>
      <c r="T947" s="0" t="n">
        <f aca="false">metadata!$H$19*(denatran!M947 + denatran!N947)</f>
        <v>71762.422101896</v>
      </c>
      <c r="U947" s="0" t="n">
        <f aca="false">metadata!$H$20*(denatran!M947 + denatran!N947)</f>
        <v>10251.7745859851</v>
      </c>
      <c r="V947" s="0" t="n">
        <f aca="false">metadata!$H$21*(denatran!M947 + denatran!N947)</f>
        <v>3417.25819532838</v>
      </c>
      <c r="W947" s="0" t="n">
        <f aca="false">IF(B947&lt;2010, 0, metadata!$H$22*(denatran!M947 + denatran!N947))</f>
        <v>0</v>
      </c>
      <c r="X947" s="0" t="n">
        <f aca="false">IF(B947&lt;2010, 0, metadata!$H$23*(denatran!M947 + denatran!N947))</f>
        <v>0</v>
      </c>
      <c r="Y947" s="0" t="n">
        <f aca="false">IF(B947&lt;2010, 0, metadata!$H$24*(denatran!M947 + denatran!N947))</f>
        <v>0</v>
      </c>
      <c r="Z947" s="0" t="n">
        <f aca="false">IF(B947&lt;2010, 0, metadata!$H$25*(denatran!M947 + denatran!N947))</f>
        <v>0</v>
      </c>
      <c r="AA947" s="0" t="n">
        <f aca="false">IF(B947&lt;2010, 0, metadata!$H$26*(denatran!M947 + denatran!N947))</f>
        <v>0</v>
      </c>
      <c r="AB947" s="0" t="n">
        <f aca="false">IF(B947&lt;2010, 0, metadata!$H$27*(denatran!M947 + denatran!N947))</f>
        <v>0</v>
      </c>
    </row>
    <row r="948" customFormat="false" ht="12.8" hidden="false" customHeight="false" outlineLevel="0" collapsed="false">
      <c r="A948" s="0" t="str">
        <f aca="false">denatran!A948</f>
        <v>SANTA CATARINA</v>
      </c>
      <c r="B948" s="0" t="n">
        <f aca="false">denatran!B948</f>
        <v>1992</v>
      </c>
      <c r="C948" s="0" t="n">
        <f aca="false">metadata!$H$2*denatran!$D948</f>
        <v>135471.987450212</v>
      </c>
      <c r="D948" s="0" t="n">
        <f aca="false">IF(B948&gt;2006, 0, metadata!$H$3*denatran!D948)</f>
        <v>10311.2923931197</v>
      </c>
      <c r="E948" s="0" t="n">
        <f aca="false">IF(B948&lt;2003, 0, metadata!$H$4*denatran!D948)</f>
        <v>0</v>
      </c>
      <c r="F948" s="0" t="n">
        <f aca="false">IF(B948&lt;2003, 0, metadata!$H$5*denatran!D948)</f>
        <v>0</v>
      </c>
      <c r="G948" s="0" t="n">
        <f aca="false">IF(B948&lt;2003, 0, metadata!$H$6*(denatran!H948 + denatran!I948 + denatran!X948))</f>
        <v>0</v>
      </c>
      <c r="H948" s="0" t="n">
        <f aca="false">IF(B948&gt;2006, 0, metadata!$H$7*(denatran!H948 + denatran!I948 + denatran!X948))</f>
        <v>582.520976027447</v>
      </c>
      <c r="I948" s="0" t="n">
        <f aca="false">IF(B948&lt;2003, 0, metadata!$H$8*(denatran!H948 + denatran!I948 + denatran!X948))</f>
        <v>0</v>
      </c>
      <c r="J948" s="0" t="n">
        <f aca="false">IF(B948&lt;2003, 0, metadata!$H$9*(denatran!H948 + denatran!I948 + denatran!X948))</f>
        <v>0</v>
      </c>
      <c r="K948" s="0" t="n">
        <f aca="false">metadata!$H$10*(denatran!H948 + denatran!I948 + denatran!X948)</f>
        <v>12805.129147008</v>
      </c>
      <c r="L948" s="5" t="n">
        <f aca="false">metadata!$H$11*(denatran!G948 + denatran!F948)</f>
        <v>3832.20658122046</v>
      </c>
      <c r="M948" s="0" t="n">
        <f aca="false">metadata!$H$12*(denatran!G948 + denatran!F948)</f>
        <v>12679.9730787023</v>
      </c>
      <c r="N948" s="0" t="n">
        <f aca="false">metadata!$H$13*(denatran!G948 + denatran!F948)</f>
        <v>7229.64748095589</v>
      </c>
      <c r="O948" s="0" t="n">
        <f aca="false">metadata!$H$14*(denatran!G948 + denatran!F948)</f>
        <v>13335.9895373341</v>
      </c>
      <c r="P948" s="0" t="n">
        <f aca="false">metadata!$H$15*(denatran!G948 + denatran!F948)</f>
        <v>14808.9906084219</v>
      </c>
      <c r="Q948" s="0" t="n">
        <f aca="false">metadata!$H$16*(denatran!L948 + denatran!O948)</f>
        <v>3584.80353301947</v>
      </c>
      <c r="R948" s="0" t="n">
        <f aca="false">metadata!$H$17*(denatran!L948 + denatran!O948)</f>
        <v>867.210977681125</v>
      </c>
      <c r="S948" s="0" t="n">
        <f aca="false">metadata!$H$18*(denatran!L948 + denatran!O948)</f>
        <v>1623.25419249167</v>
      </c>
      <c r="T948" s="0" t="n">
        <f aca="false">metadata!$H$19*(denatran!M948 + denatran!N948)</f>
        <v>66390.2097584746</v>
      </c>
      <c r="U948" s="0" t="n">
        <f aca="false">metadata!$H$20*(denatran!M948 + denatran!N948)</f>
        <v>9484.31567978208</v>
      </c>
      <c r="V948" s="0" t="n">
        <f aca="false">metadata!$H$21*(denatran!M948 + denatran!N948)</f>
        <v>3161.43855992736</v>
      </c>
      <c r="W948" s="0" t="n">
        <f aca="false">IF(B948&lt;2010, 0, metadata!$H$22*(denatran!M948 + denatran!N948))</f>
        <v>0</v>
      </c>
      <c r="X948" s="0" t="n">
        <f aca="false">IF(B948&lt;2010, 0, metadata!$H$23*(denatran!M948 + denatran!N948))</f>
        <v>0</v>
      </c>
      <c r="Y948" s="0" t="n">
        <f aca="false">IF(B948&lt;2010, 0, metadata!$H$24*(denatran!M948 + denatran!N948))</f>
        <v>0</v>
      </c>
      <c r="Z948" s="0" t="n">
        <f aca="false">IF(B948&lt;2010, 0, metadata!$H$25*(denatran!M948 + denatran!N948))</f>
        <v>0</v>
      </c>
      <c r="AA948" s="0" t="n">
        <f aca="false">IF(B948&lt;2010, 0, metadata!$H$26*(denatran!M948 + denatran!N948))</f>
        <v>0</v>
      </c>
      <c r="AB948" s="0" t="n">
        <f aca="false">IF(B948&lt;2010, 0, metadata!$H$27*(denatran!M948 + denatran!N948))</f>
        <v>0</v>
      </c>
    </row>
    <row r="949" customFormat="false" ht="12.8" hidden="false" customHeight="false" outlineLevel="0" collapsed="false">
      <c r="A949" s="0" t="str">
        <f aca="false">denatran!A949</f>
        <v>SANTA CATARINA</v>
      </c>
      <c r="B949" s="0" t="n">
        <f aca="false">denatran!B949</f>
        <v>1991</v>
      </c>
      <c r="C949" s="0" t="n">
        <f aca="false">metadata!$H$2*denatran!$D949</f>
        <v>125330.408308214</v>
      </c>
      <c r="D949" s="0" t="n">
        <f aca="false">IF(B949&gt;2006, 0, metadata!$H$3*denatran!D949)</f>
        <v>9539.37791966039</v>
      </c>
      <c r="E949" s="0" t="n">
        <f aca="false">IF(B949&lt;2003, 0, metadata!$H$4*denatran!D949)</f>
        <v>0</v>
      </c>
      <c r="F949" s="0" t="n">
        <f aca="false">IF(B949&lt;2003, 0, metadata!$H$5*denatran!D949)</f>
        <v>0</v>
      </c>
      <c r="G949" s="0" t="n">
        <f aca="false">IF(B949&lt;2003, 0, metadata!$H$6*(denatran!H949 + denatran!I949 + denatran!X949))</f>
        <v>0</v>
      </c>
      <c r="H949" s="0" t="n">
        <f aca="false">IF(B949&gt;2006, 0, metadata!$H$7*(denatran!H949 + denatran!I949 + denatran!X949))</f>
        <v>538.912827276932</v>
      </c>
      <c r="I949" s="0" t="n">
        <f aca="false">IF(B949&lt;2003, 0, metadata!$H$8*(denatran!H949 + denatran!I949 + denatran!X949))</f>
        <v>0</v>
      </c>
      <c r="J949" s="0" t="n">
        <f aca="false">IF(B949&lt;2003, 0, metadata!$H$9*(denatran!H949 + denatran!I949 + denatran!X949))</f>
        <v>0</v>
      </c>
      <c r="K949" s="0" t="n">
        <f aca="false">metadata!$H$10*(denatran!H949 + denatran!I949 + denatran!X949)</f>
        <v>11846.5233635384</v>
      </c>
      <c r="L949" s="5" t="n">
        <f aca="false">metadata!$H$11*(denatran!G949 + denatran!F949)</f>
        <v>3545.32346196144</v>
      </c>
      <c r="M949" s="0" t="n">
        <f aca="false">metadata!$H$12*(denatran!G949 + denatran!F949)</f>
        <v>11730.7366135376</v>
      </c>
      <c r="N949" s="0" t="n">
        <f aca="false">metadata!$H$13*(denatran!G949 + denatran!F949)</f>
        <v>6688.42827042491</v>
      </c>
      <c r="O949" s="0" t="n">
        <f aca="false">metadata!$H$14*(denatran!G949 + denatran!F949)</f>
        <v>12337.6429722964</v>
      </c>
      <c r="P949" s="0" t="n">
        <f aca="false">metadata!$H$15*(denatran!G949 + denatran!F949)</f>
        <v>13700.3735939736</v>
      </c>
      <c r="Q949" s="0" t="n">
        <f aca="false">metadata!$H$16*(denatran!L949 + denatran!O949)</f>
        <v>3316.44127287329</v>
      </c>
      <c r="R949" s="0" t="n">
        <f aca="false">metadata!$H$17*(denatran!L949 + denatran!O949)</f>
        <v>802.290628253201</v>
      </c>
      <c r="S949" s="0" t="n">
        <f aca="false">metadata!$H$18*(denatran!L949 + denatran!O949)</f>
        <v>1501.73563230383</v>
      </c>
      <c r="T949" s="0" t="n">
        <f aca="false">metadata!$H$19*(denatran!M949 + denatran!N949)</f>
        <v>61420.167027191</v>
      </c>
      <c r="U949" s="0" t="n">
        <f aca="false">metadata!$H$20*(denatran!M949 + denatran!N949)</f>
        <v>8774.30957531299</v>
      </c>
      <c r="V949" s="0" t="n">
        <f aca="false">metadata!$H$21*(denatran!M949 + denatran!N949)</f>
        <v>2924.76985843766</v>
      </c>
      <c r="W949" s="0" t="n">
        <f aca="false">IF(B949&lt;2010, 0, metadata!$H$22*(denatran!M949 + denatran!N949))</f>
        <v>0</v>
      </c>
      <c r="X949" s="0" t="n">
        <f aca="false">IF(B949&lt;2010, 0, metadata!$H$23*(denatran!M949 + denatran!N949))</f>
        <v>0</v>
      </c>
      <c r="Y949" s="0" t="n">
        <f aca="false">IF(B949&lt;2010, 0, metadata!$H$24*(denatran!M949 + denatran!N949))</f>
        <v>0</v>
      </c>
      <c r="Z949" s="0" t="n">
        <f aca="false">IF(B949&lt;2010, 0, metadata!$H$25*(denatran!M949 + denatran!N949))</f>
        <v>0</v>
      </c>
      <c r="AA949" s="0" t="n">
        <f aca="false">IF(B949&lt;2010, 0, metadata!$H$26*(denatran!M949 + denatran!N949))</f>
        <v>0</v>
      </c>
      <c r="AB949" s="0" t="n">
        <f aca="false">IF(B949&lt;2010, 0, metadata!$H$27*(denatran!M949 + denatran!N949))</f>
        <v>0</v>
      </c>
    </row>
    <row r="950" customFormat="false" ht="12.8" hidden="false" customHeight="false" outlineLevel="0" collapsed="false">
      <c r="A950" s="0" t="str">
        <f aca="false">denatran!A950</f>
        <v>SANTA CATARINA</v>
      </c>
      <c r="B950" s="0" t="n">
        <f aca="false">denatran!B950</f>
        <v>1990</v>
      </c>
      <c r="C950" s="0" t="n">
        <f aca="false">metadata!$H$2*denatran!$D950</f>
        <v>115948.038722591</v>
      </c>
      <c r="D950" s="0" t="n">
        <f aca="false">IF(B950&gt;2006, 0, metadata!$H$3*denatran!D950)</f>
        <v>8825.24979650707</v>
      </c>
      <c r="E950" s="0" t="n">
        <f aca="false">IF(B950&lt;2003, 0, metadata!$H$4*denatran!D950)</f>
        <v>0</v>
      </c>
      <c r="F950" s="0" t="n">
        <f aca="false">IF(B950&lt;2003, 0, metadata!$H$5*denatran!D950)</f>
        <v>0</v>
      </c>
      <c r="G950" s="0" t="n">
        <f aca="false">IF(B950&lt;2003, 0, metadata!$H$6*(denatran!H950 + denatran!I950 + denatran!X950))</f>
        <v>0</v>
      </c>
      <c r="H950" s="0" t="n">
        <f aca="false">IF(B950&gt;2006, 0, metadata!$H$7*(denatran!H950 + denatran!I950 + denatran!X950))</f>
        <v>498.569231590954</v>
      </c>
      <c r="I950" s="0" t="n">
        <f aca="false">IF(B950&lt;2003, 0, metadata!$H$8*(denatran!H950 + denatran!I950 + denatran!X950))</f>
        <v>0</v>
      </c>
      <c r="J950" s="0" t="n">
        <f aca="false">IF(B950&lt;2003, 0, metadata!$H$9*(denatran!H950 + denatran!I950 + denatran!X950))</f>
        <v>0</v>
      </c>
      <c r="K950" s="0" t="n">
        <f aca="false">metadata!$H$10*(denatran!H950 + denatran!I950 + denatran!X950)</f>
        <v>10959.6798432644</v>
      </c>
      <c r="L950" s="5" t="n">
        <f aca="false">metadata!$H$11*(denatran!G950 + denatran!F950)</f>
        <v>3279.91672252994</v>
      </c>
      <c r="M950" s="0" t="n">
        <f aca="false">metadata!$H$12*(denatran!G950 + denatran!F950)</f>
        <v>10852.5610142916</v>
      </c>
      <c r="N950" s="0" t="n">
        <f aca="false">metadata!$H$13*(denatran!G950 + denatran!F950)</f>
        <v>6187.72531391869</v>
      </c>
      <c r="O950" s="0" t="n">
        <f aca="false">metadata!$H$14*(denatran!G950 + denatran!F950)</f>
        <v>11414.0337082392</v>
      </c>
      <c r="P950" s="0" t="n">
        <f aca="false">metadata!$H$15*(denatran!G950 + denatran!F950)</f>
        <v>12674.74884532</v>
      </c>
      <c r="Q950" s="0" t="n">
        <f aca="false">metadata!$H$16*(denatran!L950 + denatran!O950)</f>
        <v>3068.16890105918</v>
      </c>
      <c r="R950" s="0" t="n">
        <f aca="false">metadata!$H$17*(denatran!L950 + denatran!O950)</f>
        <v>742.230286226373</v>
      </c>
      <c r="S950" s="0" t="n">
        <f aca="false">metadata!$H$18*(denatran!L950 + denatran!O950)</f>
        <v>1389.31408263869</v>
      </c>
      <c r="T950" s="0" t="n">
        <f aca="false">metadata!$H$19*(denatran!M950 + denatran!N950)</f>
        <v>56822.1870569779</v>
      </c>
      <c r="U950" s="0" t="n">
        <f aca="false">metadata!$H$20*(denatran!M950 + denatran!N950)</f>
        <v>8117.45529385398</v>
      </c>
      <c r="V950" s="0" t="n">
        <f aca="false">metadata!$H$21*(denatran!M950 + denatran!N950)</f>
        <v>2705.81843128466</v>
      </c>
      <c r="W950" s="0" t="n">
        <f aca="false">IF(B950&lt;2010, 0, metadata!$H$22*(denatran!M950 + denatran!N950))</f>
        <v>0</v>
      </c>
      <c r="X950" s="0" t="n">
        <f aca="false">IF(B950&lt;2010, 0, metadata!$H$23*(denatran!M950 + denatran!N950))</f>
        <v>0</v>
      </c>
      <c r="Y950" s="0" t="n">
        <f aca="false">IF(B950&lt;2010, 0, metadata!$H$24*(denatran!M950 + denatran!N950))</f>
        <v>0</v>
      </c>
      <c r="Z950" s="0" t="n">
        <f aca="false">IF(B950&lt;2010, 0, metadata!$H$25*(denatran!M950 + denatran!N950))</f>
        <v>0</v>
      </c>
      <c r="AA950" s="0" t="n">
        <f aca="false">IF(B950&lt;2010, 0, metadata!$H$26*(denatran!M950 + denatran!N950))</f>
        <v>0</v>
      </c>
      <c r="AB950" s="0" t="n">
        <f aca="false">IF(B950&lt;2010, 0, metadata!$H$27*(denatran!M950 + denatran!N950))</f>
        <v>0</v>
      </c>
    </row>
    <row r="951" customFormat="false" ht="12.8" hidden="false" customHeight="false" outlineLevel="0" collapsed="false">
      <c r="A951" s="0" t="str">
        <f aca="false">denatran!A951</f>
        <v>SANTA CATARINA</v>
      </c>
      <c r="B951" s="0" t="n">
        <f aca="false">denatran!B951</f>
        <v>1989</v>
      </c>
      <c r="C951" s="0" t="n">
        <f aca="false">metadata!$H$2*denatran!$D951</f>
        <v>107268.043446838</v>
      </c>
      <c r="D951" s="0" t="n">
        <f aca="false">IF(B951&gt;2006, 0, metadata!$H$3*denatran!D951)</f>
        <v>8164.58207512978</v>
      </c>
      <c r="E951" s="0" t="n">
        <f aca="false">IF(B951&lt;2003, 0, metadata!$H$4*denatran!D951)</f>
        <v>0</v>
      </c>
      <c r="F951" s="0" t="n">
        <f aca="false">IF(B951&lt;2003, 0, metadata!$H$5*denatran!D951)</f>
        <v>0</v>
      </c>
      <c r="G951" s="0" t="n">
        <f aca="false">IF(B951&lt;2003, 0, metadata!$H$6*(denatran!H951 + denatran!I951 + denatran!X951))</f>
        <v>0</v>
      </c>
      <c r="H951" s="0" t="n">
        <f aca="false">IF(B951&gt;2006, 0, metadata!$H$7*(denatran!H951 + denatran!I951 + denatran!X951))</f>
        <v>461.245801004957</v>
      </c>
      <c r="I951" s="0" t="n">
        <f aca="false">IF(B951&lt;2003, 0, metadata!$H$8*(denatran!H951 + denatran!I951 + denatran!X951))</f>
        <v>0</v>
      </c>
      <c r="J951" s="0" t="n">
        <f aca="false">IF(B951&lt;2003, 0, metadata!$H$9*(denatran!H951 + denatran!I951 + denatran!X951))</f>
        <v>0</v>
      </c>
      <c r="K951" s="0" t="n">
        <f aca="false">metadata!$H$10*(denatran!H951 + denatran!I951 + denatran!X951)</f>
        <v>10139.2263857385</v>
      </c>
      <c r="L951" s="5" t="n">
        <f aca="false">metadata!$H$11*(denatran!G951 + denatran!F951)</f>
        <v>3034.37861796107</v>
      </c>
      <c r="M951" s="0" t="n">
        <f aca="false">metadata!$H$12*(denatran!G951 + denatran!F951)</f>
        <v>10040.1265878737</v>
      </c>
      <c r="N951" s="0" t="n">
        <f aca="false">metadata!$H$13*(denatran!G951 + denatran!F951)</f>
        <v>5724.50552094771</v>
      </c>
      <c r="O951" s="0" t="n">
        <f aca="false">metadata!$H$14*(denatran!G951 + denatran!F951)</f>
        <v>10559.5668301763</v>
      </c>
      <c r="P951" s="0" t="n">
        <f aca="false">metadata!$H$15*(denatran!G951 + denatran!F951)</f>
        <v>11725.9034719028</v>
      </c>
      <c r="Q951" s="0" t="n">
        <f aca="false">metadata!$H$16*(denatran!L951 + denatran!O951)</f>
        <v>2838.48246686151</v>
      </c>
      <c r="R951" s="0" t="n">
        <f aca="false">metadata!$H$17*(denatran!L951 + denatran!O951)</f>
        <v>686.66612620311</v>
      </c>
      <c r="S951" s="0" t="n">
        <f aca="false">metadata!$H$18*(denatran!L951 + denatran!O951)</f>
        <v>1285.30853147372</v>
      </c>
      <c r="T951" s="0" t="n">
        <f aca="false">metadata!$H$19*(denatran!M951 + denatran!N951)</f>
        <v>52568.4168281209</v>
      </c>
      <c r="U951" s="0" t="n">
        <f aca="false">metadata!$H$20*(denatran!M951 + denatran!N951)</f>
        <v>7509.7738325887</v>
      </c>
      <c r="V951" s="0" t="n">
        <f aca="false">metadata!$H$21*(denatran!M951 + denatran!N951)</f>
        <v>2503.25794419623</v>
      </c>
      <c r="W951" s="0" t="n">
        <f aca="false">IF(B951&lt;2010, 0, metadata!$H$22*(denatran!M951 + denatran!N951))</f>
        <v>0</v>
      </c>
      <c r="X951" s="0" t="n">
        <f aca="false">IF(B951&lt;2010, 0, metadata!$H$23*(denatran!M951 + denatran!N951))</f>
        <v>0</v>
      </c>
      <c r="Y951" s="0" t="n">
        <f aca="false">IF(B951&lt;2010, 0, metadata!$H$24*(denatran!M951 + denatran!N951))</f>
        <v>0</v>
      </c>
      <c r="Z951" s="0" t="n">
        <f aca="false">IF(B951&lt;2010, 0, metadata!$H$25*(denatran!M951 + denatran!N951))</f>
        <v>0</v>
      </c>
      <c r="AA951" s="0" t="n">
        <f aca="false">IF(B951&lt;2010, 0, metadata!$H$26*(denatran!M951 + denatran!N951))</f>
        <v>0</v>
      </c>
      <c r="AB951" s="0" t="n">
        <f aca="false">IF(B951&lt;2010, 0, metadata!$H$27*(denatran!M951 + denatran!N951))</f>
        <v>0</v>
      </c>
    </row>
    <row r="952" customFormat="false" ht="12.8" hidden="false" customHeight="false" outlineLevel="0" collapsed="false">
      <c r="A952" s="0" t="str">
        <f aca="false">denatran!A952</f>
        <v>SANTA CATARINA</v>
      </c>
      <c r="B952" s="0" t="n">
        <f aca="false">denatran!B952</f>
        <v>1988</v>
      </c>
      <c r="C952" s="0" t="n">
        <f aca="false">metadata!$H$2*denatran!$D952</f>
        <v>99237.841982323</v>
      </c>
      <c r="D952" s="0" t="n">
        <f aca="false">IF(B952&gt;2006, 0, metadata!$H$3*denatran!D952)</f>
        <v>7553.37265217285</v>
      </c>
      <c r="E952" s="0" t="n">
        <f aca="false">IF(B952&lt;2003, 0, metadata!$H$4*denatran!D952)</f>
        <v>0</v>
      </c>
      <c r="F952" s="0" t="n">
        <f aca="false">IF(B952&lt;2003, 0, metadata!$H$5*denatran!D952)</f>
        <v>0</v>
      </c>
      <c r="G952" s="0" t="n">
        <f aca="false">IF(B952&lt;2003, 0, metadata!$H$6*(denatran!H952 + denatran!I952 + denatran!X952))</f>
        <v>0</v>
      </c>
      <c r="H952" s="0" t="n">
        <f aca="false">IF(B952&gt;2006, 0, metadata!$H$7*(denatran!H952 + denatran!I952 + denatran!X952))</f>
        <v>426.716442701082</v>
      </c>
      <c r="I952" s="0" t="n">
        <f aca="false">IF(B952&lt;2003, 0, metadata!$H$8*(denatran!H952 + denatran!I952 + denatran!X952))</f>
        <v>0</v>
      </c>
      <c r="J952" s="0" t="n">
        <f aca="false">IF(B952&lt;2003, 0, metadata!$H$9*(denatran!H952 + denatran!I952 + denatran!X952))</f>
        <v>0</v>
      </c>
      <c r="K952" s="0" t="n">
        <f aca="false">metadata!$H$10*(denatran!H952 + denatran!I952 + denatran!X952)</f>
        <v>9380.1929592347</v>
      </c>
      <c r="L952" s="5" t="n">
        <f aca="false">metadata!$H$11*(denatran!G952 + denatran!F952)</f>
        <v>2807.22176081264</v>
      </c>
      <c r="M952" s="0" t="n">
        <f aca="false">metadata!$H$12*(denatran!G952 + denatran!F952)</f>
        <v>9288.51187915742</v>
      </c>
      <c r="N952" s="0" t="n">
        <f aca="false">metadata!$H$13*(denatran!G952 + denatran!F952)</f>
        <v>5295.96286144891</v>
      </c>
      <c r="O952" s="0" t="n">
        <f aca="false">metadata!$H$14*(denatran!G952 + denatran!F952)</f>
        <v>9769.06626449432</v>
      </c>
      <c r="P952" s="0" t="n">
        <f aca="false">metadata!$H$15*(denatran!G952 + denatran!F952)</f>
        <v>10848.0896868541</v>
      </c>
      <c r="Q952" s="0" t="n">
        <f aca="false">metadata!$H$16*(denatran!L952 + denatran!O952)</f>
        <v>2625.99060693784</v>
      </c>
      <c r="R952" s="0" t="n">
        <f aca="false">metadata!$H$17*(denatran!L952 + denatran!O952)</f>
        <v>635.261559147669</v>
      </c>
      <c r="S952" s="0" t="n">
        <f aca="false">metadata!$H$18*(denatran!L952 + denatran!O952)</f>
        <v>1189.08894808112</v>
      </c>
      <c r="T952" s="0" t="n">
        <f aca="false">metadata!$H$19*(denatran!M952 + denatran!N952)</f>
        <v>48633.0884280124</v>
      </c>
      <c r="U952" s="0" t="n">
        <f aca="false">metadata!$H$20*(denatran!M952 + denatran!N952)</f>
        <v>6947.58406114463</v>
      </c>
      <c r="V952" s="0" t="n">
        <f aca="false">metadata!$H$21*(denatran!M952 + denatran!N952)</f>
        <v>2315.86135371488</v>
      </c>
      <c r="W952" s="0" t="n">
        <f aca="false">IF(B952&lt;2010, 0, metadata!$H$22*(denatran!M952 + denatran!N952))</f>
        <v>0</v>
      </c>
      <c r="X952" s="0" t="n">
        <f aca="false">IF(B952&lt;2010, 0, metadata!$H$23*(denatran!M952 + denatran!N952))</f>
        <v>0</v>
      </c>
      <c r="Y952" s="0" t="n">
        <f aca="false">IF(B952&lt;2010, 0, metadata!$H$24*(denatran!M952 + denatran!N952))</f>
        <v>0</v>
      </c>
      <c r="Z952" s="0" t="n">
        <f aca="false">IF(B952&lt;2010, 0, metadata!$H$25*(denatran!M952 + denatran!N952))</f>
        <v>0</v>
      </c>
      <c r="AA952" s="0" t="n">
        <f aca="false">IF(B952&lt;2010, 0, metadata!$H$26*(denatran!M952 + denatran!N952))</f>
        <v>0</v>
      </c>
      <c r="AB952" s="0" t="n">
        <f aca="false">IF(B952&lt;2010, 0, metadata!$H$27*(denatran!M952 + denatran!N952))</f>
        <v>0</v>
      </c>
    </row>
    <row r="953" customFormat="false" ht="12.8" hidden="false" customHeight="false" outlineLevel="0" collapsed="false">
      <c r="A953" s="0" t="str">
        <f aca="false">denatran!A953</f>
        <v>SANTA CATARINA</v>
      </c>
      <c r="B953" s="0" t="n">
        <f aca="false">denatran!B953</f>
        <v>1987</v>
      </c>
      <c r="C953" s="0" t="n">
        <f aca="false">metadata!$H$2*denatran!$D953</f>
        <v>91808.7900632703</v>
      </c>
      <c r="D953" s="0" t="n">
        <f aca="false">IF(B953&gt;2006, 0, metadata!$H$3*denatran!D953)</f>
        <v>6987.9190260557</v>
      </c>
      <c r="E953" s="0" t="n">
        <f aca="false">IF(B953&lt;2003, 0, metadata!$H$4*denatran!D953)</f>
        <v>0</v>
      </c>
      <c r="F953" s="0" t="n">
        <f aca="false">IF(B953&lt;2003, 0, metadata!$H$5*denatran!D953)</f>
        <v>0</v>
      </c>
      <c r="G953" s="0" t="n">
        <f aca="false">IF(B953&lt;2003, 0, metadata!$H$6*(denatran!H953 + denatran!I953 + denatran!X953))</f>
        <v>0</v>
      </c>
      <c r="H953" s="0" t="n">
        <f aca="false">IF(B953&gt;2006, 0, metadata!$H$7*(denatran!H953 + denatran!I953 + denatran!X953))</f>
        <v>394.771989413752</v>
      </c>
      <c r="I953" s="0" t="n">
        <f aca="false">IF(B953&lt;2003, 0, metadata!$H$8*(denatran!H953 + denatran!I953 + denatran!X953))</f>
        <v>0</v>
      </c>
      <c r="J953" s="0" t="n">
        <f aca="false">IF(B953&lt;2003, 0, metadata!$H$9*(denatran!H953 + denatran!I953 + denatran!X953))</f>
        <v>0</v>
      </c>
      <c r="K953" s="0" t="n">
        <f aca="false">metadata!$H$10*(denatran!H953 + denatran!I953 + denatran!X953)</f>
        <v>8677.98159396438</v>
      </c>
      <c r="L953" s="5" t="n">
        <f aca="false">metadata!$H$11*(denatran!G953 + denatran!F953)</f>
        <v>2597.07011107114</v>
      </c>
      <c r="M953" s="0" t="n">
        <f aca="false">metadata!$H$12*(denatran!G953 + denatran!F953)</f>
        <v>8593.16385845691</v>
      </c>
      <c r="N953" s="0" t="n">
        <f aca="false">metadata!$H$13*(denatran!G953 + denatran!F953)</f>
        <v>4899.50136779726</v>
      </c>
      <c r="O953" s="0" t="n">
        <f aca="false">metadata!$H$14*(denatran!G953 + denatran!F953)</f>
        <v>9037.74342403471</v>
      </c>
      <c r="P953" s="0" t="n">
        <f aca="false">metadata!$H$15*(denatran!G953 + denatran!F953)</f>
        <v>10035.9899888323</v>
      </c>
      <c r="Q953" s="0" t="n">
        <f aca="false">metadata!$H$16*(denatran!L953 + denatran!O953)</f>
        <v>2429.4061169067</v>
      </c>
      <c r="R953" s="0" t="n">
        <f aca="false">metadata!$H$17*(denatran!L953 + denatran!O953)</f>
        <v>587.705193442669</v>
      </c>
      <c r="S953" s="0" t="n">
        <f aca="false">metadata!$H$18*(denatran!L953 + denatran!O953)</f>
        <v>1100.07246651313</v>
      </c>
      <c r="T953" s="0" t="n">
        <f aca="false">metadata!$H$19*(denatran!M953 + denatran!N953)</f>
        <v>44992.3629577836</v>
      </c>
      <c r="U953" s="0" t="n">
        <f aca="false">metadata!$H$20*(denatran!M953 + denatran!N953)</f>
        <v>6427.48042254051</v>
      </c>
      <c r="V953" s="0" t="n">
        <f aca="false">metadata!$H$21*(denatran!M953 + denatran!N953)</f>
        <v>2142.49347418017</v>
      </c>
      <c r="W953" s="0" t="n">
        <f aca="false">IF(B953&lt;2010, 0, metadata!$H$22*(denatran!M953 + denatran!N953))</f>
        <v>0</v>
      </c>
      <c r="X953" s="0" t="n">
        <f aca="false">IF(B953&lt;2010, 0, metadata!$H$23*(denatran!M953 + denatran!N953))</f>
        <v>0</v>
      </c>
      <c r="Y953" s="0" t="n">
        <f aca="false">IF(B953&lt;2010, 0, metadata!$H$24*(denatran!M953 + denatran!N953))</f>
        <v>0</v>
      </c>
      <c r="Z953" s="0" t="n">
        <f aca="false">IF(B953&lt;2010, 0, metadata!$H$25*(denatran!M953 + denatran!N953))</f>
        <v>0</v>
      </c>
      <c r="AA953" s="0" t="n">
        <f aca="false">IF(B953&lt;2010, 0, metadata!$H$26*(denatran!M953 + denatran!N953))</f>
        <v>0</v>
      </c>
      <c r="AB953" s="0" t="n">
        <f aca="false">IF(B953&lt;2010, 0, metadata!$H$27*(denatran!M953 + denatran!N953))</f>
        <v>0</v>
      </c>
    </row>
    <row r="954" customFormat="false" ht="12.8" hidden="false" customHeight="false" outlineLevel="0" collapsed="false">
      <c r="A954" s="0" t="str">
        <f aca="false">denatran!A954</f>
        <v>SANTA CATARINA</v>
      </c>
      <c r="B954" s="0" t="n">
        <f aca="false">denatran!B954</f>
        <v>1986</v>
      </c>
      <c r="C954" s="0" t="n">
        <f aca="false">metadata!$H$2*denatran!$D954</f>
        <v>84935.884986123</v>
      </c>
      <c r="D954" s="0" t="n">
        <f aca="false">IF(B954&gt;2006, 0, metadata!$H$3*denatran!D954)</f>
        <v>6464.79586846072</v>
      </c>
      <c r="E954" s="0" t="n">
        <f aca="false">IF(B954&lt;2003, 0, metadata!$H$4*denatran!D954)</f>
        <v>0</v>
      </c>
      <c r="F954" s="0" t="n">
        <f aca="false">IF(B954&lt;2003, 0, metadata!$H$5*denatran!D954)</f>
        <v>0</v>
      </c>
      <c r="G954" s="0" t="n">
        <f aca="false">IF(B954&lt;2003, 0, metadata!$H$6*(denatran!H954 + denatran!I954 + denatran!X954))</f>
        <v>0</v>
      </c>
      <c r="H954" s="0" t="n">
        <f aca="false">IF(B954&gt;2006, 0, metadata!$H$7*(denatran!H954 + denatran!I954 + denatran!X954))</f>
        <v>365.218932364558</v>
      </c>
      <c r="I954" s="0" t="n">
        <f aca="false">IF(B954&lt;2003, 0, metadata!$H$8*(denatran!H954 + denatran!I954 + denatran!X954))</f>
        <v>0</v>
      </c>
      <c r="J954" s="0" t="n">
        <f aca="false">IF(B954&lt;2003, 0, metadata!$H$9*(denatran!H954 + denatran!I954 + denatran!X954))</f>
        <v>0</v>
      </c>
      <c r="K954" s="0" t="n">
        <f aca="false">metadata!$H$10*(denatran!H954 + denatran!I954 + denatran!X954)</f>
        <v>8028.33852911793</v>
      </c>
      <c r="L954" s="5" t="n">
        <f aca="false">metadata!$H$11*(denatran!G954 + denatran!F954)</f>
        <v>2402.65064056306</v>
      </c>
      <c r="M954" s="0" t="n">
        <f aca="false">metadata!$H$12*(denatran!G954 + denatran!F954)</f>
        <v>7949.87034080086</v>
      </c>
      <c r="N954" s="0" t="n">
        <f aca="false">metadata!$H$13*(denatran!G954 + denatran!F954)</f>
        <v>4532.71940930485</v>
      </c>
      <c r="O954" s="0" t="n">
        <f aca="false">metadata!$H$14*(denatran!G954 + denatran!F954)</f>
        <v>8361.16820044015</v>
      </c>
      <c r="P954" s="0" t="n">
        <f aca="false">metadata!$H$15*(denatran!G954 + denatran!F954)</f>
        <v>9284.68495038326</v>
      </c>
      <c r="Q954" s="0" t="n">
        <f aca="false">metadata!$H$16*(denatran!L954 + denatran!O954)</f>
        <v>2247.53815389538</v>
      </c>
      <c r="R954" s="0" t="n">
        <f aca="false">metadata!$H$17*(denatran!L954 + denatran!O954)</f>
        <v>543.708948583169</v>
      </c>
      <c r="S954" s="0" t="n">
        <f aca="false">metadata!$H$18*(denatran!L954 + denatran!O954)</f>
        <v>1017.7198547957</v>
      </c>
      <c r="T954" s="0" t="n">
        <f aca="false">metadata!$H$19*(denatran!M954 + denatran!N954)</f>
        <v>41624.1861242549</v>
      </c>
      <c r="U954" s="0" t="n">
        <f aca="false">metadata!$H$20*(denatran!M954 + denatran!N954)</f>
        <v>5946.31230346498</v>
      </c>
      <c r="V954" s="0" t="n">
        <f aca="false">metadata!$H$21*(denatran!M954 + denatran!N954)</f>
        <v>1982.10410115499</v>
      </c>
      <c r="W954" s="0" t="n">
        <f aca="false">IF(B954&lt;2010, 0, metadata!$H$22*(denatran!M954 + denatran!N954))</f>
        <v>0</v>
      </c>
      <c r="X954" s="0" t="n">
        <f aca="false">IF(B954&lt;2010, 0, metadata!$H$23*(denatran!M954 + denatran!N954))</f>
        <v>0</v>
      </c>
      <c r="Y954" s="0" t="n">
        <f aca="false">IF(B954&lt;2010, 0, metadata!$H$24*(denatran!M954 + denatran!N954))</f>
        <v>0</v>
      </c>
      <c r="Z954" s="0" t="n">
        <f aca="false">IF(B954&lt;2010, 0, metadata!$H$25*(denatran!M954 + denatran!N954))</f>
        <v>0</v>
      </c>
      <c r="AA954" s="0" t="n">
        <f aca="false">IF(B954&lt;2010, 0, metadata!$H$26*(denatran!M954 + denatran!N954))</f>
        <v>0</v>
      </c>
      <c r="AB954" s="0" t="n">
        <f aca="false">IF(B954&lt;2010, 0, metadata!$H$27*(denatran!M954 + denatran!N954))</f>
        <v>0</v>
      </c>
    </row>
    <row r="955" customFormat="false" ht="12.8" hidden="false" customHeight="false" outlineLevel="0" collapsed="false">
      <c r="A955" s="0" t="str">
        <f aca="false">denatran!A955</f>
        <v>SANTA CATARINA</v>
      </c>
      <c r="B955" s="0" t="n">
        <f aca="false">denatran!B955</f>
        <v>1985</v>
      </c>
      <c r="C955" s="0" t="n">
        <f aca="false">metadata!$H$2*denatran!$D955</f>
        <v>78577.4929982662</v>
      </c>
      <c r="D955" s="0" t="n">
        <f aca="false">IF(B955&gt;2006, 0, metadata!$H$3*denatran!D955)</f>
        <v>5980.83427484377</v>
      </c>
      <c r="E955" s="0" t="n">
        <f aca="false">IF(B955&lt;2003, 0, metadata!$H$4*denatran!D955)</f>
        <v>0</v>
      </c>
      <c r="F955" s="0" t="n">
        <f aca="false">IF(B955&lt;2003, 0, metadata!$H$5*denatran!D955)</f>
        <v>0</v>
      </c>
      <c r="G955" s="0" t="n">
        <f aca="false">IF(B955&lt;2003, 0, metadata!$H$6*(denatran!H955 + denatran!I955 + denatran!X955))</f>
        <v>0</v>
      </c>
      <c r="H955" s="0" t="n">
        <f aca="false">IF(B955&gt;2006, 0, metadata!$H$7*(denatran!H955 + denatran!I955 + denatran!X955))</f>
        <v>337.878249051023</v>
      </c>
      <c r="I955" s="0" t="n">
        <f aca="false">IF(B955&lt;2003, 0, metadata!$H$8*(denatran!H955 + denatran!I955 + denatran!X955))</f>
        <v>0</v>
      </c>
      <c r="J955" s="0" t="n">
        <f aca="false">IF(B955&lt;2003, 0, metadata!$H$9*(denatran!H955 + denatran!I955 + denatran!X955))</f>
        <v>0</v>
      </c>
      <c r="K955" s="0" t="n">
        <f aca="false">metadata!$H$10*(denatran!H955 + denatran!I955 + denatran!X955)</f>
        <v>7427.32844500936</v>
      </c>
      <c r="L955" s="5" t="n">
        <f aca="false">metadata!$H$11*(denatran!G955 + denatran!F955)</f>
        <v>2222.78562137746</v>
      </c>
      <c r="M955" s="0" t="n">
        <f aca="false">metadata!$H$12*(denatran!G955 + denatran!F955)</f>
        <v>7354.73446992947</v>
      </c>
      <c r="N955" s="0" t="n">
        <f aca="false">metadata!$H$13*(denatran!G955 + denatran!F955)</f>
        <v>4193.39514394828</v>
      </c>
      <c r="O955" s="0" t="n">
        <f aca="false">metadata!$H$14*(denatran!G955 + denatran!F955)</f>
        <v>7735.24212804463</v>
      </c>
      <c r="P955" s="0" t="n">
        <f aca="false">metadata!$H$15*(denatran!G955 + denatran!F955)</f>
        <v>8589.62341769967</v>
      </c>
      <c r="Q955" s="0" t="n">
        <f aca="false">metadata!$H$16*(denatran!L955 + denatran!O955)</f>
        <v>2079.28502281344</v>
      </c>
      <c r="R955" s="0" t="n">
        <f aca="false">metadata!$H$17*(denatran!L955 + denatran!O955)</f>
        <v>503.006310081644</v>
      </c>
      <c r="S955" s="0" t="n">
        <f aca="false">metadata!$H$18*(denatran!L955 + denatran!O955)</f>
        <v>941.532248442116</v>
      </c>
      <c r="T955" s="0" t="n">
        <f aca="false">metadata!$H$19*(denatran!M955 + denatran!N955)</f>
        <v>38508.1546424288</v>
      </c>
      <c r="U955" s="0" t="n">
        <f aca="false">metadata!$H$20*(denatran!M955 + denatran!N955)</f>
        <v>5501.1649489184</v>
      </c>
      <c r="V955" s="0" t="n">
        <f aca="false">metadata!$H$21*(denatran!M955 + denatran!N955)</f>
        <v>1833.72164963947</v>
      </c>
      <c r="W955" s="0" t="n">
        <f aca="false">IF(B955&lt;2010, 0, metadata!$H$22*(denatran!M955 + denatran!N955))</f>
        <v>0</v>
      </c>
      <c r="X955" s="0" t="n">
        <f aca="false">IF(B955&lt;2010, 0, metadata!$H$23*(denatran!M955 + denatran!N955))</f>
        <v>0</v>
      </c>
      <c r="Y955" s="0" t="n">
        <f aca="false">IF(B955&lt;2010, 0, metadata!$H$24*(denatran!M955 + denatran!N955))</f>
        <v>0</v>
      </c>
      <c r="Z955" s="0" t="n">
        <f aca="false">IF(B955&lt;2010, 0, metadata!$H$25*(denatran!M955 + denatran!N955))</f>
        <v>0</v>
      </c>
      <c r="AA955" s="0" t="n">
        <f aca="false">IF(B955&lt;2010, 0, metadata!$H$26*(denatran!M955 + denatran!N955))</f>
        <v>0</v>
      </c>
      <c r="AB955" s="0" t="n">
        <f aca="false">IF(B955&lt;2010, 0, metadata!$H$27*(denatran!M955 + denatran!N955))</f>
        <v>0</v>
      </c>
    </row>
    <row r="956" customFormat="false" ht="12.8" hidden="false" customHeight="false" outlineLevel="0" collapsed="false">
      <c r="A956" s="0" t="str">
        <f aca="false">denatran!A956</f>
        <v>SANTA CATARINA</v>
      </c>
      <c r="B956" s="0" t="n">
        <f aca="false">denatran!B956</f>
        <v>1984</v>
      </c>
      <c r="C956" s="0" t="n">
        <f aca="false">metadata!$H$2*denatran!$D956</f>
        <v>72695.0970947246</v>
      </c>
      <c r="D956" s="0" t="n">
        <f aca="false">IF(B956&gt;2006, 0, metadata!$H$3*denatran!D956)</f>
        <v>5533.10256827382</v>
      </c>
      <c r="E956" s="0" t="n">
        <f aca="false">IF(B956&lt;2003, 0, metadata!$H$4*denatran!D956)</f>
        <v>0</v>
      </c>
      <c r="F956" s="0" t="n">
        <f aca="false">IF(B956&lt;2003, 0, metadata!$H$5*denatran!D956)</f>
        <v>0</v>
      </c>
      <c r="G956" s="0" t="n">
        <f aca="false">IF(B956&lt;2003, 0, metadata!$H$6*(denatran!H956 + denatran!I956 + denatran!X956))</f>
        <v>0</v>
      </c>
      <c r="H956" s="0" t="n">
        <f aca="false">IF(B956&gt;2006, 0, metadata!$H$7*(denatran!H956 + denatran!I956 + denatran!X956))</f>
        <v>312.584318788354</v>
      </c>
      <c r="I956" s="0" t="n">
        <f aca="false">IF(B956&lt;2003, 0, metadata!$H$8*(denatran!H956 + denatran!I956 + denatran!X956))</f>
        <v>0</v>
      </c>
      <c r="J956" s="0" t="n">
        <f aca="false">IF(B956&lt;2003, 0, metadata!$H$9*(denatran!H956 + denatran!I956 + denatran!X956))</f>
        <v>0</v>
      </c>
      <c r="K956" s="0" t="n">
        <f aca="false">metadata!$H$10*(denatran!H956 + denatran!I956 + denatran!X956)</f>
        <v>6871.31062423027</v>
      </c>
      <c r="L956" s="5" t="n">
        <f aca="false">metadata!$H$11*(denatran!G956 + denatran!F956)</f>
        <v>2056.38549158546</v>
      </c>
      <c r="M956" s="0" t="n">
        <f aca="false">metadata!$H$12*(denatran!G956 + denatran!F956)</f>
        <v>6804.1511124469</v>
      </c>
      <c r="N956" s="0" t="n">
        <f aca="false">metadata!$H$13*(denatran!G956 + denatran!F956)</f>
        <v>3879.47305919513</v>
      </c>
      <c r="O956" s="0" t="n">
        <f aca="false">metadata!$H$14*(denatran!G956 + denatran!F956)</f>
        <v>7156.17355674375</v>
      </c>
      <c r="P956" s="0" t="n">
        <f aca="false">metadata!$H$15*(denatran!G956 + denatran!F956)</f>
        <v>7946.59494125852</v>
      </c>
      <c r="Q956" s="0" t="n">
        <f aca="false">metadata!$H$16*(denatran!L956 + denatran!O956)</f>
        <v>1923.62750265353</v>
      </c>
      <c r="R956" s="0" t="n">
        <f aca="false">metadata!$H$17*(denatran!L956 + denatran!O956)</f>
        <v>465.350715012645</v>
      </c>
      <c r="S956" s="0" t="n">
        <f aca="false">metadata!$H$18*(denatran!L956 + denatran!O956)</f>
        <v>871.048128499394</v>
      </c>
      <c r="T956" s="0" t="n">
        <f aca="false">metadata!$H$19*(denatran!M956 + denatran!N956)</f>
        <v>35625.3926392358</v>
      </c>
      <c r="U956" s="0" t="n">
        <f aca="false">metadata!$H$20*(denatran!M956 + denatran!N956)</f>
        <v>5089.34180560511</v>
      </c>
      <c r="V956" s="0" t="n">
        <f aca="false">metadata!$H$21*(denatran!M956 + denatran!N956)</f>
        <v>1696.44726853504</v>
      </c>
      <c r="W956" s="0" t="n">
        <f aca="false">IF(B956&lt;2010, 0, metadata!$H$22*(denatran!M956 + denatran!N956))</f>
        <v>0</v>
      </c>
      <c r="X956" s="0" t="n">
        <f aca="false">IF(B956&lt;2010, 0, metadata!$H$23*(denatran!M956 + denatran!N956))</f>
        <v>0</v>
      </c>
      <c r="Y956" s="0" t="n">
        <f aca="false">IF(B956&lt;2010, 0, metadata!$H$24*(denatran!M956 + denatran!N956))</f>
        <v>0</v>
      </c>
      <c r="Z956" s="0" t="n">
        <f aca="false">IF(B956&lt;2010, 0, metadata!$H$25*(denatran!M956 + denatran!N956))</f>
        <v>0</v>
      </c>
      <c r="AA956" s="0" t="n">
        <f aca="false">IF(B956&lt;2010, 0, metadata!$H$26*(denatran!M956 + denatran!N956))</f>
        <v>0</v>
      </c>
      <c r="AB956" s="0" t="n">
        <f aca="false">IF(B956&lt;2010, 0, metadata!$H$27*(denatran!M956 + denatran!N956))</f>
        <v>0</v>
      </c>
    </row>
    <row r="957" customFormat="false" ht="12.8" hidden="false" customHeight="false" outlineLevel="0" collapsed="false">
      <c r="A957" s="0" t="str">
        <f aca="false">denatran!A957</f>
        <v>SANTA CATARINA</v>
      </c>
      <c r="B957" s="0" t="n">
        <f aca="false">denatran!B957</f>
        <v>1983</v>
      </c>
      <c r="C957" s="0" t="n">
        <f aca="false">metadata!$H$2*denatran!$D957</f>
        <v>67253.0636950716</v>
      </c>
      <c r="D957" s="0" t="n">
        <f aca="false">IF(B957&gt;2006, 0, metadata!$H$3*denatran!D957)</f>
        <v>5118.88854031791</v>
      </c>
      <c r="E957" s="0" t="n">
        <f aca="false">IF(B957&lt;2003, 0, metadata!$H$4*denatran!D957)</f>
        <v>0</v>
      </c>
      <c r="F957" s="0" t="n">
        <f aca="false">IF(B957&lt;2003, 0, metadata!$H$5*denatran!D957)</f>
        <v>0</v>
      </c>
      <c r="G957" s="0" t="n">
        <f aca="false">IF(B957&lt;2003, 0, metadata!$H$6*(denatran!H957 + denatran!I957 + denatran!X957))</f>
        <v>0</v>
      </c>
      <c r="H957" s="0" t="n">
        <f aca="false">IF(B957&gt;2006, 0, metadata!$H$7*(denatran!H957 + denatran!I957 + denatran!X957))</f>
        <v>289.183919434909</v>
      </c>
      <c r="I957" s="0" t="n">
        <f aca="false">IF(B957&lt;2003, 0, metadata!$H$8*(denatran!H957 + denatran!I957 + denatran!X957))</f>
        <v>0</v>
      </c>
      <c r="J957" s="0" t="n">
        <f aca="false">IF(B957&lt;2003, 0, metadata!$H$9*(denatran!H957 + denatran!I957 + denatran!X957))</f>
        <v>0</v>
      </c>
      <c r="K957" s="0" t="n">
        <f aca="false">metadata!$H$10*(denatran!H957 + denatran!I957 + denatran!X957)</f>
        <v>6356.91689740538</v>
      </c>
      <c r="L957" s="5" t="n">
        <f aca="false">metadata!$H$11*(denatran!G957 + denatran!F957)</f>
        <v>1902.4422550397</v>
      </c>
      <c r="M957" s="0" t="n">
        <f aca="false">metadata!$H$12*(denatran!G957 + denatran!F957)</f>
        <v>6294.7850191329</v>
      </c>
      <c r="N957" s="0" t="n">
        <f aca="false">metadata!$H$13*(denatran!G957 + denatran!F957)</f>
        <v>3589.05152039886</v>
      </c>
      <c r="O957" s="0" t="n">
        <f aca="false">metadata!$H$14*(denatran!G957 + denatran!F957)</f>
        <v>6620.45468345073</v>
      </c>
      <c r="P957" s="0" t="n">
        <f aca="false">metadata!$H$15*(denatran!G957 + denatran!F957)</f>
        <v>7351.70427033072</v>
      </c>
      <c r="Q957" s="0" t="n">
        <f aca="false">metadata!$H$16*(denatran!L957 + denatran!O957)</f>
        <v>1779.62267239254</v>
      </c>
      <c r="R957" s="0" t="n">
        <f aca="false">metadata!$H$17*(denatran!L957 + denatran!O957)</f>
        <v>430.51405841734</v>
      </c>
      <c r="S957" s="0" t="n">
        <f aca="false">metadata!$H$18*(denatran!L957 + denatran!O957)</f>
        <v>805.840525821289</v>
      </c>
      <c r="T957" s="0" t="n">
        <f aca="false">metadata!$H$19*(denatran!M957 + denatran!N957)</f>
        <v>32958.4373098297</v>
      </c>
      <c r="U957" s="0" t="n">
        <f aca="false">metadata!$H$20*(denatran!M957 + denatran!N957)</f>
        <v>4708.34818711852</v>
      </c>
      <c r="V957" s="0" t="n">
        <f aca="false">metadata!$H$21*(denatran!M957 + denatran!N957)</f>
        <v>1569.44939570617</v>
      </c>
      <c r="W957" s="0" t="n">
        <f aca="false">IF(B957&lt;2010, 0, metadata!$H$22*(denatran!M957 + denatran!N957))</f>
        <v>0</v>
      </c>
      <c r="X957" s="0" t="n">
        <f aca="false">IF(B957&lt;2010, 0, metadata!$H$23*(denatran!M957 + denatran!N957))</f>
        <v>0</v>
      </c>
      <c r="Y957" s="0" t="n">
        <f aca="false">IF(B957&lt;2010, 0, metadata!$H$24*(denatran!M957 + denatran!N957))</f>
        <v>0</v>
      </c>
      <c r="Z957" s="0" t="n">
        <f aca="false">IF(B957&lt;2010, 0, metadata!$H$25*(denatran!M957 + denatran!N957))</f>
        <v>0</v>
      </c>
      <c r="AA957" s="0" t="n">
        <f aca="false">IF(B957&lt;2010, 0, metadata!$H$26*(denatran!M957 + denatran!N957))</f>
        <v>0</v>
      </c>
      <c r="AB957" s="0" t="n">
        <f aca="false">IF(B957&lt;2010, 0, metadata!$H$27*(denatran!M957 + denatran!N957))</f>
        <v>0</v>
      </c>
    </row>
    <row r="958" customFormat="false" ht="12.8" hidden="false" customHeight="false" outlineLevel="0" collapsed="false">
      <c r="A958" s="0" t="str">
        <f aca="false">denatran!A958</f>
        <v>SANTA CATARINA</v>
      </c>
      <c r="B958" s="0" t="n">
        <f aca="false">denatran!B958</f>
        <v>1982</v>
      </c>
      <c r="C958" s="0" t="n">
        <f aca="false">metadata!$H$2*denatran!$D958</f>
        <v>62218.4267871565</v>
      </c>
      <c r="D958" s="0" t="n">
        <f aca="false">IF(B958&gt;2006, 0, metadata!$H$3*denatran!D958)</f>
        <v>4735.68302139258</v>
      </c>
      <c r="E958" s="0" t="n">
        <f aca="false">IF(B958&lt;2003, 0, metadata!$H$4*denatran!D958)</f>
        <v>0</v>
      </c>
      <c r="F958" s="0" t="n">
        <f aca="false">IF(B958&lt;2003, 0, metadata!$H$5*denatran!D958)</f>
        <v>0</v>
      </c>
      <c r="G958" s="0" t="n">
        <f aca="false">IF(B958&lt;2003, 0, metadata!$H$6*(denatran!H958 + denatran!I958 + denatran!X958))</f>
        <v>0</v>
      </c>
      <c r="H958" s="0" t="n">
        <f aca="false">IF(B958&gt;2006, 0, metadata!$H$7*(denatran!H958 + denatran!I958 + denatran!X958))</f>
        <v>267.535299223882</v>
      </c>
      <c r="I958" s="0" t="n">
        <f aca="false">IF(B958&lt;2003, 0, metadata!$H$8*(denatran!H958 + denatran!I958 + denatran!X958))</f>
        <v>0</v>
      </c>
      <c r="J958" s="0" t="n">
        <f aca="false">IF(B958&lt;2003, 0, metadata!$H$9*(denatran!H958 + denatran!I958 + denatran!X958))</f>
        <v>0</v>
      </c>
      <c r="K958" s="0" t="n">
        <f aca="false">metadata!$H$10*(denatran!H958 + denatran!I958 + denatran!X958)</f>
        <v>5881.03123995284</v>
      </c>
      <c r="L958" s="5" t="n">
        <f aca="false">metadata!$H$11*(denatran!G958 + denatran!F958)</f>
        <v>1760.02337527197</v>
      </c>
      <c r="M958" s="0" t="n">
        <f aca="false">metadata!$H$12*(denatran!G958 + denatran!F958)</f>
        <v>5823.55062112227</v>
      </c>
      <c r="N958" s="0" t="n">
        <f aca="false">metadata!$H$13*(denatran!G958 + denatran!F958)</f>
        <v>3320.37125133428</v>
      </c>
      <c r="O958" s="0" t="n">
        <f aca="false">metadata!$H$14*(denatran!G958 + denatran!F958)</f>
        <v>6124.84030300247</v>
      </c>
      <c r="P958" s="0" t="n">
        <f aca="false">metadata!$H$15*(denatran!G958 + denatran!F958)</f>
        <v>6801.3477568594</v>
      </c>
      <c r="Q958" s="0" t="n">
        <f aca="false">metadata!$H$16*(denatran!L958 + denatran!O958)</f>
        <v>1646.3981990925</v>
      </c>
      <c r="R958" s="0" t="n">
        <f aca="false">metadata!$H$17*(denatran!L958 + denatran!O958)</f>
        <v>398.285311520222</v>
      </c>
      <c r="S958" s="0" t="n">
        <f aca="false">metadata!$H$18*(denatran!L958 + denatran!O958)</f>
        <v>745.514434632513</v>
      </c>
      <c r="T958" s="0" t="n">
        <f aca="false">metadata!$H$19*(denatran!M958 + denatran!N958)</f>
        <v>30491.1331337757</v>
      </c>
      <c r="U958" s="0" t="n">
        <f aca="false">metadata!$H$20*(denatran!M958 + denatran!N958)</f>
        <v>4355.87616196795</v>
      </c>
      <c r="V958" s="0" t="n">
        <f aca="false">metadata!$H$21*(denatran!M958 + denatran!N958)</f>
        <v>1451.95872065598</v>
      </c>
      <c r="W958" s="0" t="n">
        <f aca="false">IF(B958&lt;2010, 0, metadata!$H$22*(denatran!M958 + denatran!N958))</f>
        <v>0</v>
      </c>
      <c r="X958" s="0" t="n">
        <f aca="false">IF(B958&lt;2010, 0, metadata!$H$23*(denatran!M958 + denatran!N958))</f>
        <v>0</v>
      </c>
      <c r="Y958" s="0" t="n">
        <f aca="false">IF(B958&lt;2010, 0, metadata!$H$24*(denatran!M958 + denatran!N958))</f>
        <v>0</v>
      </c>
      <c r="Z958" s="0" t="n">
        <f aca="false">IF(B958&lt;2010, 0, metadata!$H$25*(denatran!M958 + denatran!N958))</f>
        <v>0</v>
      </c>
      <c r="AA958" s="0" t="n">
        <f aca="false">IF(B958&lt;2010, 0, metadata!$H$26*(denatran!M958 + denatran!N958))</f>
        <v>0</v>
      </c>
      <c r="AB958" s="0" t="n">
        <f aca="false">IF(B958&lt;2010, 0, metadata!$H$27*(denatran!M958 + denatran!N958))</f>
        <v>0</v>
      </c>
    </row>
    <row r="959" customFormat="false" ht="12.8" hidden="false" customHeight="false" outlineLevel="0" collapsed="false">
      <c r="A959" s="0" t="str">
        <f aca="false">denatran!A959</f>
        <v>SANTA CATARINA</v>
      </c>
      <c r="B959" s="0" t="n">
        <f aca="false">denatran!B959</f>
        <v>1981</v>
      </c>
      <c r="C959" s="0" t="n">
        <f aca="false">metadata!$H$2*denatran!$D959</f>
        <v>57560.6882300655</v>
      </c>
      <c r="D959" s="0" t="n">
        <f aca="false">IF(B959&gt;2006, 0, metadata!$H$3*denatran!D959)</f>
        <v>4381.16468105655</v>
      </c>
      <c r="E959" s="0" t="n">
        <f aca="false">IF(B959&lt;2003, 0, metadata!$H$4*denatran!D959)</f>
        <v>0</v>
      </c>
      <c r="F959" s="0" t="n">
        <f aca="false">IF(B959&lt;2003, 0, metadata!$H$5*denatran!D959)</f>
        <v>0</v>
      </c>
      <c r="G959" s="0" t="n">
        <f aca="false">IF(B959&lt;2003, 0, metadata!$H$6*(denatran!H959 + denatran!I959 + denatran!X959))</f>
        <v>0</v>
      </c>
      <c r="H959" s="0" t="n">
        <f aca="false">IF(B959&gt;2006, 0, metadata!$H$7*(denatran!H959 + denatran!I959 + denatran!X959))</f>
        <v>247.507318078671</v>
      </c>
      <c r="I959" s="0" t="n">
        <f aca="false">IF(B959&lt;2003, 0, metadata!$H$8*(denatran!H959 + denatran!I959 + denatran!X959))</f>
        <v>0</v>
      </c>
      <c r="J959" s="0" t="n">
        <f aca="false">IF(B959&lt;2003, 0, metadata!$H$9*(denatran!H959 + denatran!I959 + denatran!X959))</f>
        <v>0</v>
      </c>
      <c r="K959" s="0" t="n">
        <f aca="false">metadata!$H$10*(denatran!H959 + denatran!I959 + denatran!X959)</f>
        <v>5440.77089625289</v>
      </c>
      <c r="L959" s="5" t="n">
        <f aca="false">metadata!$H$11*(denatran!G959 + denatran!F959)</f>
        <v>1628.26612650016</v>
      </c>
      <c r="M959" s="0" t="n">
        <f aca="false">metadata!$H$12*(denatran!G959 + denatran!F959)</f>
        <v>5387.59333856411</v>
      </c>
      <c r="N959" s="0" t="n">
        <f aca="false">metadata!$H$13*(denatran!G959 + denatran!F959)</f>
        <v>3071.80467709251</v>
      </c>
      <c r="O959" s="0" t="n">
        <f aca="false">metadata!$H$14*(denatran!G959 + denatran!F959)</f>
        <v>5666.32814979565</v>
      </c>
      <c r="P959" s="0" t="n">
        <f aca="false">metadata!$H$15*(denatran!G959 + denatran!F959)</f>
        <v>6292.19152576923</v>
      </c>
      <c r="Q959" s="0" t="n">
        <f aca="false">metadata!$H$16*(denatran!L959 + denatran!O959)</f>
        <v>1523.14705360032</v>
      </c>
      <c r="R959" s="0" t="n">
        <f aca="false">metadata!$H$17*(denatran!L959 + denatran!O959)</f>
        <v>368.469243387595</v>
      </c>
      <c r="S959" s="0" t="n">
        <f aca="false">metadata!$H$18*(denatran!L959 + denatran!O959)</f>
        <v>689.70441971628</v>
      </c>
      <c r="T959" s="0" t="n">
        <f aca="false">metadata!$H$19*(denatran!M959 + denatran!N959)</f>
        <v>28208.5340103292</v>
      </c>
      <c r="U959" s="0" t="n">
        <f aca="false">metadata!$H$20*(denatran!M959 + denatran!N959)</f>
        <v>4029.79057290417</v>
      </c>
      <c r="V959" s="0" t="n">
        <f aca="false">metadata!$H$21*(denatran!M959 + denatran!N959)</f>
        <v>1343.26352430139</v>
      </c>
      <c r="W959" s="0" t="n">
        <f aca="false">IF(B959&lt;2010, 0, metadata!$H$22*(denatran!M959 + denatran!N959))</f>
        <v>0</v>
      </c>
      <c r="X959" s="0" t="n">
        <f aca="false">IF(B959&lt;2010, 0, metadata!$H$23*(denatran!M959 + denatran!N959))</f>
        <v>0</v>
      </c>
      <c r="Y959" s="0" t="n">
        <f aca="false">IF(B959&lt;2010, 0, metadata!$H$24*(denatran!M959 + denatran!N959))</f>
        <v>0</v>
      </c>
      <c r="Z959" s="0" t="n">
        <f aca="false">IF(B959&lt;2010, 0, metadata!$H$25*(denatran!M959 + denatran!N959))</f>
        <v>0</v>
      </c>
      <c r="AA959" s="0" t="n">
        <f aca="false">IF(B959&lt;2010, 0, metadata!$H$26*(denatran!M959 + denatran!N959))</f>
        <v>0</v>
      </c>
      <c r="AB959" s="0" t="n">
        <f aca="false">IF(B959&lt;2010, 0, metadata!$H$27*(denatran!M959 + denatran!N959))</f>
        <v>0</v>
      </c>
    </row>
    <row r="960" customFormat="false" ht="12.8" hidden="false" customHeight="false" outlineLevel="0" collapsed="false">
      <c r="A960" s="0" t="str">
        <f aca="false">denatran!A960</f>
        <v>SANTA CATARINA</v>
      </c>
      <c r="B960" s="0" t="n">
        <f aca="false">denatran!B960</f>
        <v>1980</v>
      </c>
      <c r="C960" s="0" t="n">
        <f aca="false">metadata!$H$2*denatran!$D960</f>
        <v>53251.6330066183</v>
      </c>
      <c r="D960" s="0" t="n">
        <f aca="false">IF(B960&gt;2006, 0, metadata!$H$3*denatran!D960)</f>
        <v>4053.18596616988</v>
      </c>
      <c r="E960" s="0" t="n">
        <f aca="false">IF(B960&lt;2003, 0, metadata!$H$4*denatran!D960)</f>
        <v>0</v>
      </c>
      <c r="F960" s="0" t="n">
        <f aca="false">IF(B960&lt;2003, 0, metadata!$H$5*denatran!D960)</f>
        <v>0</v>
      </c>
      <c r="G960" s="0" t="n">
        <f aca="false">IF(B960&lt;2003, 0, metadata!$H$6*(denatran!H960 + denatran!I960 + denatran!X960))</f>
        <v>0</v>
      </c>
      <c r="H960" s="0" t="n">
        <f aca="false">IF(B960&gt;2006, 0, metadata!$H$7*(denatran!H960 + denatran!I960 + denatran!X960))</f>
        <v>228.978653210288</v>
      </c>
      <c r="I960" s="0" t="n">
        <f aca="false">IF(B960&lt;2003, 0, metadata!$H$8*(denatran!H960 + denatran!I960 + denatran!X960))</f>
        <v>0</v>
      </c>
      <c r="J960" s="0" t="n">
        <f aca="false">IF(B960&lt;2003, 0, metadata!$H$9*(denatran!H960 + denatran!I960 + denatran!X960))</f>
        <v>0</v>
      </c>
      <c r="K960" s="0" t="n">
        <f aca="false">metadata!$H$10*(denatran!H960 + denatran!I960 + denatran!X960)</f>
        <v>5033.4689168816</v>
      </c>
      <c r="L960" s="5" t="n">
        <f aca="false">metadata!$H$11*(denatran!G960 + denatran!F960)</f>
        <v>1506.37236752504</v>
      </c>
      <c r="M960" s="0" t="n">
        <f aca="false">metadata!$H$12*(denatran!G960 + denatran!F960)</f>
        <v>4984.27228853498</v>
      </c>
      <c r="N960" s="0" t="n">
        <f aca="false">metadata!$H$13*(denatran!G960 + denatran!F960)</f>
        <v>2841.84606477832</v>
      </c>
      <c r="O960" s="0" t="n">
        <f aca="false">metadata!$H$14*(denatran!G960 + denatran!F960)</f>
        <v>5242.14071106919</v>
      </c>
      <c r="P960" s="0" t="n">
        <f aca="false">metadata!$H$15*(denatran!G960 + denatran!F960)</f>
        <v>5821.15127946994</v>
      </c>
      <c r="Q960" s="0" t="n">
        <f aca="false">metadata!$H$16*(denatran!L960 + denatran!O960)</f>
        <v>1409.12262183603</v>
      </c>
      <c r="R960" s="0" t="n">
        <f aca="false">metadata!$H$17*(denatran!L960 + denatran!O960)</f>
        <v>340.885238284097</v>
      </c>
      <c r="S960" s="0" t="n">
        <f aca="false">metadata!$H$18*(denatran!L960 + denatran!O960)</f>
        <v>638.07240273041</v>
      </c>
      <c r="T960" s="0" t="n">
        <f aca="false">metadata!$H$19*(denatran!M960 + denatran!N960)</f>
        <v>26096.8127199727</v>
      </c>
      <c r="U960" s="0" t="n">
        <f aca="false">metadata!$H$20*(denatran!M960 + denatran!N960)</f>
        <v>3728.11610285324</v>
      </c>
      <c r="V960" s="0" t="n">
        <f aca="false">metadata!$H$21*(denatran!M960 + denatran!N960)</f>
        <v>1242.70536761775</v>
      </c>
      <c r="W960" s="0" t="n">
        <f aca="false">IF(B960&lt;2010, 0, metadata!$H$22*(denatran!M960 + denatran!N960))</f>
        <v>0</v>
      </c>
      <c r="X960" s="0" t="n">
        <f aca="false">IF(B960&lt;2010, 0, metadata!$H$23*(denatran!M960 + denatran!N960))</f>
        <v>0</v>
      </c>
      <c r="Y960" s="0" t="n">
        <f aca="false">IF(B960&lt;2010, 0, metadata!$H$24*(denatran!M960 + denatran!N960))</f>
        <v>0</v>
      </c>
      <c r="Z960" s="0" t="n">
        <f aca="false">IF(B960&lt;2010, 0, metadata!$H$25*(denatran!M960 + denatran!N960))</f>
        <v>0</v>
      </c>
      <c r="AA960" s="0" t="n">
        <f aca="false">IF(B960&lt;2010, 0, metadata!$H$26*(denatran!M960 + denatran!N960))</f>
        <v>0</v>
      </c>
      <c r="AB960" s="0" t="n">
        <f aca="false">IF(B960&lt;2010, 0, metadata!$H$27*(denatran!M960 + denatran!N960))</f>
        <v>0</v>
      </c>
    </row>
    <row r="961" customFormat="false" ht="12.8" hidden="false" customHeight="false" outlineLevel="0" collapsed="false">
      <c r="A961" s="0" t="str">
        <f aca="false">denatran!A961</f>
        <v>SANTA CATARINA</v>
      </c>
      <c r="B961" s="0" t="n">
        <f aca="false">denatran!B961</f>
        <v>1979</v>
      </c>
      <c r="C961" s="0" t="n">
        <f aca="false">metadata!$H$2*denatran!$D961</f>
        <v>49265.1583062617</v>
      </c>
      <c r="D961" s="0" t="n">
        <f aca="false">IF(B961&gt;2006, 0, metadata!$H$3*denatran!D961)</f>
        <v>3749.76009173767</v>
      </c>
      <c r="E961" s="0" t="n">
        <f aca="false">IF(B961&lt;2003, 0, metadata!$H$4*denatran!D961)</f>
        <v>0</v>
      </c>
      <c r="F961" s="0" t="n">
        <f aca="false">IF(B961&lt;2003, 0, metadata!$H$5*denatran!D961)</f>
        <v>0</v>
      </c>
      <c r="G961" s="0" t="n">
        <f aca="false">IF(B961&lt;2003, 0, metadata!$H$6*(denatran!H961 + denatran!I961 + denatran!X961))</f>
        <v>0</v>
      </c>
      <c r="H961" s="0" t="n">
        <f aca="false">IF(B961&gt;2006, 0, metadata!$H$7*(denatran!H961 + denatran!I961 + denatran!X961))</f>
        <v>211.837064184632</v>
      </c>
      <c r="I961" s="0" t="n">
        <f aca="false">IF(B961&lt;2003, 0, metadata!$H$8*(denatran!H961 + denatran!I961 + denatran!X961))</f>
        <v>0</v>
      </c>
      <c r="J961" s="0" t="n">
        <f aca="false">IF(B961&lt;2003, 0, metadata!$H$9*(denatran!H961 + denatran!I961 + denatran!X961))</f>
        <v>0</v>
      </c>
      <c r="K961" s="0" t="n">
        <f aca="false">metadata!$H$10*(denatran!H961 + denatran!I961 + denatran!X961)</f>
        <v>4656.65800312643</v>
      </c>
      <c r="L961" s="5" t="n">
        <f aca="false">metadata!$H$11*(denatran!G961 + denatran!F961)</f>
        <v>1393.60370685865</v>
      </c>
      <c r="M961" s="0" t="n">
        <f aca="false">metadata!$H$12*(denatran!G961 + denatran!F961)</f>
        <v>4611.14428745634</v>
      </c>
      <c r="N961" s="0" t="n">
        <f aca="false">metadata!$H$13*(denatran!G961 + denatran!F961)</f>
        <v>2629.1024022856</v>
      </c>
      <c r="O961" s="0" t="n">
        <f aca="false">metadata!$H$14*(denatran!G961 + denatran!F961)</f>
        <v>4849.70840166399</v>
      </c>
      <c r="P961" s="0" t="n">
        <f aca="false">metadata!$H$15*(denatran!G961 + denatran!F961)</f>
        <v>5385.37361421655</v>
      </c>
      <c r="Q961" s="0" t="n">
        <f aca="false">metadata!$H$16*(denatran!L961 + denatran!O961)</f>
        <v>1303.6341820552</v>
      </c>
      <c r="R961" s="0" t="n">
        <f aca="false">metadata!$H$17*(denatran!L961 + denatran!O961)</f>
        <v>315.366201563183</v>
      </c>
      <c r="S961" s="0" t="n">
        <f aca="false">metadata!$H$18*(denatran!L961 + denatran!O961)</f>
        <v>590.305614242171</v>
      </c>
      <c r="T961" s="0" t="n">
        <f aca="false">metadata!$H$19*(denatran!M961 + denatran!N961)</f>
        <v>24143.1771637601</v>
      </c>
      <c r="U961" s="0" t="n">
        <f aca="false">metadata!$H$20*(denatran!M961 + denatran!N961)</f>
        <v>3449.02530910859</v>
      </c>
      <c r="V961" s="0" t="n">
        <f aca="false">metadata!$H$21*(denatran!M961 + denatran!N961)</f>
        <v>1149.6751030362</v>
      </c>
      <c r="W961" s="0" t="n">
        <f aca="false">IF(B961&lt;2010, 0, metadata!$H$22*(denatran!M961 + denatran!N961))</f>
        <v>0</v>
      </c>
      <c r="X961" s="0" t="n">
        <f aca="false">IF(B961&lt;2010, 0, metadata!$H$23*(denatran!M961 + denatran!N961))</f>
        <v>0</v>
      </c>
      <c r="Y961" s="0" t="n">
        <f aca="false">IF(B961&lt;2010, 0, metadata!$H$24*(denatran!M961 + denatran!N961))</f>
        <v>0</v>
      </c>
      <c r="Z961" s="0" t="n">
        <f aca="false">IF(B961&lt;2010, 0, metadata!$H$25*(denatran!M961 + denatran!N961))</f>
        <v>0</v>
      </c>
      <c r="AA961" s="0" t="n">
        <f aca="false">IF(B961&lt;2010, 0, metadata!$H$26*(denatran!M961 + denatran!N961))</f>
        <v>0</v>
      </c>
      <c r="AB961" s="0" t="n">
        <f aca="false">IF(B961&lt;2010, 0, metadata!$H$27*(denatran!M961 + denatran!N961))</f>
        <v>0</v>
      </c>
    </row>
    <row r="962" customFormat="false" ht="12.8" hidden="false" customHeight="false" outlineLevel="0" collapsed="false">
      <c r="A962" s="0" t="str">
        <f aca="false">denatran!A962</f>
        <v>SÃO PAULO</v>
      </c>
      <c r="B962" s="0" t="n">
        <f aca="false">denatran!B962</f>
        <v>2018</v>
      </c>
      <c r="C962" s="0" t="n">
        <f aca="false">metadata!$H$2*denatran!$D962</f>
        <v>4747988.211038</v>
      </c>
      <c r="D962" s="0" t="n">
        <f aca="false">IF(B962&gt;2006, 0, metadata!$H$3*denatran!D962)</f>
        <v>0</v>
      </c>
      <c r="E962" s="0" t="n">
        <f aca="false">IF(B962&lt;2003, 0, metadata!$H$4*denatran!D962)</f>
        <v>6014088.32565027</v>
      </c>
      <c r="F962" s="0" t="n">
        <f aca="false">IF(B962&lt;2003, 0, metadata!$H$5*denatran!D962)</f>
        <v>7106673.87577752</v>
      </c>
      <c r="G962" s="0" t="n">
        <f aca="false">IF(B962&lt;2003, 0, metadata!$H$6*(denatran!H962 + denatran!I962 + denatran!X962))</f>
        <v>915490.912996191</v>
      </c>
      <c r="H962" s="0" t="n">
        <f aca="false">IF(B962&gt;2006, 0, metadata!$H$7*(denatran!H962 + denatran!I962 + denatran!X962))</f>
        <v>0</v>
      </c>
      <c r="I962" s="0" t="n">
        <f aca="false">IF(B962&lt;2003, 0, metadata!$H$8*(denatran!H962 + denatran!I962 + denatran!X962))</f>
        <v>800204.086026472</v>
      </c>
      <c r="J962" s="0" t="n">
        <f aca="false">IF(B962&lt;2003, 0, metadata!$H$9*(denatran!H962 + denatran!I962 + denatran!X962))</f>
        <v>945577.977164128</v>
      </c>
      <c r="K962" s="0" t="n">
        <f aca="false">metadata!$H$10*(denatran!H962 + denatran!I962 + denatran!X962)</f>
        <v>778467.58202135</v>
      </c>
      <c r="L962" s="5" t="n">
        <f aca="false">metadata!$H$11*(denatran!G962 + denatran!F962)</f>
        <v>62897.2556394049</v>
      </c>
      <c r="M962" s="0" t="n">
        <f aca="false">metadata!$H$12*(denatran!G962 + denatran!F962)</f>
        <v>208113.913310465</v>
      </c>
      <c r="N962" s="0" t="n">
        <f aca="false">metadata!$H$13*(denatran!G962 + denatran!F962)</f>
        <v>118658.78734743</v>
      </c>
      <c r="O962" s="0" t="n">
        <f aca="false">metadata!$H$14*(denatran!G962 + denatran!F962)</f>
        <v>218880.982889757</v>
      </c>
      <c r="P962" s="0" t="n">
        <f aca="false">metadata!$H$15*(denatran!G962 + denatran!F962)</f>
        <v>243057.060812942</v>
      </c>
      <c r="Q962" s="0" t="n">
        <f aca="false">metadata!$H$16*(denatran!L962 + denatran!O962)</f>
        <v>165642.461617692</v>
      </c>
      <c r="R962" s="0" t="n">
        <f aca="false">metadata!$H$17*(denatran!L962 + denatran!O962)</f>
        <v>40071.0833276806</v>
      </c>
      <c r="S962" s="0" t="n">
        <f aca="false">metadata!$H$18*(denatran!L962 + denatran!O962)</f>
        <v>75005.455054627</v>
      </c>
      <c r="T962" s="0" t="n">
        <f aca="false">metadata!$H$19*(denatran!M962 + denatran!N962)</f>
        <v>3369865.47853546</v>
      </c>
      <c r="U962" s="0" t="n">
        <f aca="false">metadata!$H$20*(denatran!M962 + denatran!N962)</f>
        <v>481409.354076495</v>
      </c>
      <c r="V962" s="0" t="n">
        <f aca="false">metadata!$H$21*(denatran!M962 + denatran!N962)</f>
        <v>160469.784692165</v>
      </c>
      <c r="W962" s="0" t="n">
        <f aca="false">IF(B962&lt;2010, 0, metadata!$H$22*(denatran!M962 + denatran!N962))</f>
        <v>582608.384577412</v>
      </c>
      <c r="X962" s="0" t="n">
        <f aca="false">IF(B962&lt;2010, 0, metadata!$H$23*(denatran!M962 + denatran!N962))</f>
        <v>91251.9156567029</v>
      </c>
      <c r="Y962" s="0" t="n">
        <f aca="false">IF(B962&lt;2010, 0, metadata!$H$24*(denatran!M962 + denatran!N962))</f>
        <v>28077.5125097548</v>
      </c>
      <c r="Z962" s="0" t="n">
        <f aca="false">IF(B962&lt;2010, 0, metadata!$H$25*(denatran!M962 + denatran!N962))</f>
        <v>688451.44306017</v>
      </c>
      <c r="AA962" s="0" t="n">
        <f aca="false">IF(B962&lt;2010, 0, metadata!$H$26*(denatran!M962 + denatran!N962))</f>
        <v>107829.744093761</v>
      </c>
      <c r="AB962" s="0" t="n">
        <f aca="false">IF(B962&lt;2010, 0, metadata!$H$27*(denatran!M962 + denatran!N962))</f>
        <v>33178.3827980803</v>
      </c>
    </row>
    <row r="963" customFormat="false" ht="12.8" hidden="false" customHeight="false" outlineLevel="0" collapsed="false">
      <c r="A963" s="0" t="str">
        <f aca="false">denatran!A963</f>
        <v>SÃO PAULO</v>
      </c>
      <c r="B963" s="0" t="n">
        <f aca="false">denatran!B963</f>
        <v>2017</v>
      </c>
      <c r="C963" s="0" t="n">
        <f aca="false">metadata!$H$2*denatran!$D963</f>
        <v>4614930.95073338</v>
      </c>
      <c r="D963" s="0" t="n">
        <f aca="false">IF(B963&gt;2006, 0, metadata!$H$3*denatran!D963)</f>
        <v>0</v>
      </c>
      <c r="E963" s="0" t="n">
        <f aca="false">IF(B963&lt;2003, 0, metadata!$H$4*denatran!D963)</f>
        <v>5845549.97208387</v>
      </c>
      <c r="F963" s="0" t="n">
        <f aca="false">IF(B963&lt;2003, 0, metadata!$H$5*denatran!D963)</f>
        <v>6907516.98790003</v>
      </c>
      <c r="G963" s="0" t="n">
        <f aca="false">IF(B963&lt;2003, 0, metadata!$H$6*(denatran!H963 + denatran!I963 + denatran!X963))</f>
        <v>869751.589133694</v>
      </c>
      <c r="H963" s="0" t="n">
        <f aca="false">IF(B963&gt;2006, 0, metadata!$H$7*(denatran!H963 + denatran!I963 + denatran!X963))</f>
        <v>0</v>
      </c>
      <c r="I963" s="0" t="n">
        <f aca="false">IF(B963&lt;2003, 0, metadata!$H$8*(denatran!H963 + denatran!I963 + denatran!X963))</f>
        <v>760224.668069093</v>
      </c>
      <c r="J963" s="0" t="n">
        <f aca="false">IF(B963&lt;2003, 0, metadata!$H$9*(denatran!H963 + denatran!I963 + denatran!X963))</f>
        <v>898335.457636318</v>
      </c>
      <c r="K963" s="0" t="n">
        <f aca="false">metadata!$H$10*(denatran!H963 + denatran!I963 + denatran!X963)</f>
        <v>739574.152993205</v>
      </c>
      <c r="L963" s="5" t="n">
        <f aca="false">metadata!$H$11*(denatran!G963 + denatran!F963)</f>
        <v>61975.2980695527</v>
      </c>
      <c r="M963" s="0" t="n">
        <f aca="false">metadata!$H$12*(denatran!G963 + denatran!F963)</f>
        <v>205063.347815713</v>
      </c>
      <c r="N963" s="0" t="n">
        <f aca="false">metadata!$H$13*(denatran!G963 + denatran!F963)</f>
        <v>116919.468737861</v>
      </c>
      <c r="O963" s="0" t="n">
        <f aca="false">metadata!$H$14*(denatran!G963 + denatran!F963)</f>
        <v>215672.592046302</v>
      </c>
      <c r="P963" s="0" t="n">
        <f aca="false">metadata!$H$15*(denatran!G963 + denatran!F963)</f>
        <v>239494.29333057</v>
      </c>
      <c r="Q963" s="0" t="n">
        <f aca="false">metadata!$H$16*(denatran!L963 + denatran!O963)</f>
        <v>162854.404410508</v>
      </c>
      <c r="R963" s="0" t="n">
        <f aca="false">metadata!$H$17*(denatran!L963 + denatran!O963)</f>
        <v>39396.6157329567</v>
      </c>
      <c r="S963" s="0" t="n">
        <f aca="false">metadata!$H$18*(denatran!L963 + denatran!O963)</f>
        <v>73742.9798565353</v>
      </c>
      <c r="T963" s="0" t="n">
        <f aca="false">metadata!$H$19*(denatran!M963 + denatran!N963)</f>
        <v>3257464.52825737</v>
      </c>
      <c r="U963" s="0" t="n">
        <f aca="false">metadata!$H$20*(denatran!M963 + denatran!N963)</f>
        <v>465352.075465338</v>
      </c>
      <c r="V963" s="0" t="n">
        <f aca="false">metadata!$H$21*(denatran!M963 + denatran!N963)</f>
        <v>155117.358488446</v>
      </c>
      <c r="W963" s="0" t="n">
        <f aca="false">IF(B963&lt;2010, 0, metadata!$H$22*(denatran!M963 + denatran!N963))</f>
        <v>563175.639714568</v>
      </c>
      <c r="X963" s="0" t="n">
        <f aca="false">IF(B963&lt;2010, 0, metadata!$H$23*(denatran!M963 + denatran!N963))</f>
        <v>88208.2327263779</v>
      </c>
      <c r="Y963" s="0" t="n">
        <f aca="false">IF(B963&lt;2010, 0, metadata!$H$24*(denatran!M963 + denatran!N963))</f>
        <v>27140.9946850394</v>
      </c>
      <c r="Z963" s="0" t="n">
        <f aca="false">IF(B963&lt;2010, 0, metadata!$H$25*(denatran!M963 + denatran!N963))</f>
        <v>665488.33165018</v>
      </c>
      <c r="AA963" s="0" t="n">
        <f aca="false">IF(B963&lt;2010, 0, metadata!$H$26*(denatran!M963 + denatran!N963))</f>
        <v>104233.112186172</v>
      </c>
      <c r="AB963" s="0" t="n">
        <f aca="false">IF(B963&lt;2010, 0, metadata!$H$27*(denatran!M963 + denatran!N963))</f>
        <v>32071.7268265146</v>
      </c>
    </row>
    <row r="964" customFormat="false" ht="12.8" hidden="false" customHeight="false" outlineLevel="0" collapsed="false">
      <c r="A964" s="0" t="str">
        <f aca="false">denatran!A964</f>
        <v>SÃO PAULO</v>
      </c>
      <c r="B964" s="0" t="n">
        <f aca="false">denatran!B964</f>
        <v>2016</v>
      </c>
      <c r="C964" s="0" t="n">
        <f aca="false">metadata!$H$2*denatran!$D964</f>
        <v>4491964.97724321</v>
      </c>
      <c r="D964" s="0" t="n">
        <f aca="false">IF(B964&gt;2006, 0, metadata!$H$3*denatran!D964)</f>
        <v>0</v>
      </c>
      <c r="E964" s="0" t="n">
        <f aca="false">IF(B964&lt;2003, 0, metadata!$H$4*denatran!D964)</f>
        <v>5689793.85122826</v>
      </c>
      <c r="F964" s="0" t="n">
        <f aca="false">IF(B964&lt;2003, 0, metadata!$H$5*denatran!D964)</f>
        <v>6723464.49396573</v>
      </c>
      <c r="G964" s="0" t="n">
        <f aca="false">IF(B964&lt;2003, 0, metadata!$H$6*(denatran!H964 + denatran!I964 + denatran!X964))</f>
        <v>831402.518072162</v>
      </c>
      <c r="H964" s="0" t="n">
        <f aca="false">IF(B964&gt;2006, 0, metadata!$H$7*(denatran!H964 + denatran!I964 + denatran!X964))</f>
        <v>0</v>
      </c>
      <c r="I964" s="0" t="n">
        <f aca="false">IF(B964&lt;2003, 0, metadata!$H$8*(denatran!H964 + denatran!I964 + denatran!X964))</f>
        <v>726704.855995452</v>
      </c>
      <c r="J964" s="0" t="n">
        <f aca="false">IF(B964&lt;2003, 0, metadata!$H$9*(denatran!H964 + denatran!I964 + denatran!X964))</f>
        <v>858726.067170814</v>
      </c>
      <c r="K964" s="0" t="n">
        <f aca="false">metadata!$H$10*(denatran!H964 + denatran!I964 + denatran!X964)</f>
        <v>706964.863050247</v>
      </c>
      <c r="L964" s="5" t="n">
        <f aca="false">metadata!$H$11*(denatran!G964 + denatran!F964)</f>
        <v>61416.3479062393</v>
      </c>
      <c r="M964" s="0" t="n">
        <f aca="false">metadata!$H$12*(denatran!G964 + denatran!F964)</f>
        <v>203213.898191081</v>
      </c>
      <c r="N964" s="0" t="n">
        <f aca="false">metadata!$H$13*(denatran!G964 + denatran!F964)</f>
        <v>115864.981576344</v>
      </c>
      <c r="O964" s="0" t="n">
        <f aca="false">metadata!$H$14*(denatran!G964 + denatran!F964)</f>
        <v>213727.458512435</v>
      </c>
      <c r="P964" s="0" t="n">
        <f aca="false">metadata!$H$15*(denatran!G964 + denatran!F964)</f>
        <v>237334.3138139</v>
      </c>
      <c r="Q964" s="0" t="n">
        <f aca="false">metadata!$H$16*(denatran!L964 + denatran!O964)</f>
        <v>161446.509279007</v>
      </c>
      <c r="R964" s="0" t="n">
        <f aca="false">metadata!$H$17*(denatran!L964 + denatran!O964)</f>
        <v>39056.0274406793</v>
      </c>
      <c r="S964" s="0" t="n">
        <f aca="false">metadata!$H$18*(denatran!L964 + denatran!O964)</f>
        <v>73105.4632803137</v>
      </c>
      <c r="T964" s="0" t="n">
        <f aca="false">metadata!$H$19*(denatran!M964 + denatran!N964)</f>
        <v>3165396.54451614</v>
      </c>
      <c r="U964" s="0" t="n">
        <f aca="false">metadata!$H$20*(denatran!M964 + denatran!N964)</f>
        <v>452199.506359448</v>
      </c>
      <c r="V964" s="0" t="n">
        <f aca="false">metadata!$H$21*(denatran!M964 + denatran!N964)</f>
        <v>150733.168786483</v>
      </c>
      <c r="W964" s="0" t="n">
        <f aca="false">IF(B964&lt;2010, 0, metadata!$H$22*(denatran!M964 + denatran!N964))</f>
        <v>547258.215229692</v>
      </c>
      <c r="X964" s="0" t="n">
        <f aca="false">IF(B964&lt;2010, 0, metadata!$H$23*(denatran!M964 + denatran!N964))</f>
        <v>85715.1421444094</v>
      </c>
      <c r="Y964" s="0" t="n">
        <f aca="false">IF(B964&lt;2010, 0, metadata!$H$24*(denatran!M964 + denatran!N964))</f>
        <v>26373.8898905875</v>
      </c>
      <c r="Z964" s="0" t="n">
        <f aca="false">IF(B964&lt;2010, 0, metadata!$H$25*(denatran!M964 + denatran!N964))</f>
        <v>646679.172450794</v>
      </c>
      <c r="AA964" s="0" t="n">
        <f aca="false">IF(B964&lt;2010, 0, metadata!$H$26*(denatran!M964 + denatran!N964))</f>
        <v>101287.099299522</v>
      </c>
      <c r="AB964" s="0" t="n">
        <f aca="false">IF(B964&lt;2010, 0, metadata!$H$27*(denatran!M964 + denatran!N964))</f>
        <v>31165.2613229297</v>
      </c>
    </row>
    <row r="965" customFormat="false" ht="12.8" hidden="false" customHeight="false" outlineLevel="0" collapsed="false">
      <c r="A965" s="0" t="str">
        <f aca="false">denatran!A965</f>
        <v>SÃO PAULO</v>
      </c>
      <c r="B965" s="0" t="n">
        <f aca="false">denatran!B965</f>
        <v>2015</v>
      </c>
      <c r="C965" s="0" t="n">
        <f aca="false">metadata!$H$2*denatran!$D965</f>
        <v>4384532.07415032</v>
      </c>
      <c r="D965" s="0" t="n">
        <f aca="false">IF(B965&gt;2006, 0, metadata!$H$3*denatran!D965)</f>
        <v>0</v>
      </c>
      <c r="E965" s="0" t="n">
        <f aca="false">IF(B965&lt;2003, 0, metadata!$H$4*denatran!D965)</f>
        <v>5553712.85448535</v>
      </c>
      <c r="F965" s="0" t="n">
        <f aca="false">IF(B965&lt;2003, 0, metadata!$H$5*denatran!D965)</f>
        <v>6562661.52397642</v>
      </c>
      <c r="G965" s="0" t="n">
        <f aca="false">IF(B965&lt;2003, 0, metadata!$H$6*(denatran!H965 + denatran!I965 + denatran!X965))</f>
        <v>795930.727197851</v>
      </c>
      <c r="H965" s="0" t="n">
        <f aca="false">IF(B965&gt;2006, 0, metadata!$H$7*(denatran!H965 + denatran!I965 + denatran!X965))</f>
        <v>0</v>
      </c>
      <c r="I965" s="0" t="n">
        <f aca="false">IF(B965&lt;2003, 0, metadata!$H$8*(denatran!H965 + denatran!I965 + denatran!X965))</f>
        <v>695699.991181007</v>
      </c>
      <c r="J965" s="0" t="n">
        <f aca="false">IF(B965&lt;2003, 0, metadata!$H$9*(denatran!H965 + denatran!I965 + denatran!X965))</f>
        <v>822088.516993995</v>
      </c>
      <c r="K965" s="0" t="n">
        <f aca="false">metadata!$H$10*(denatran!H965 + denatran!I965 + denatran!X965)</f>
        <v>676802.20509276</v>
      </c>
      <c r="L965" s="5" t="n">
        <f aca="false">metadata!$H$11*(denatran!G965 + denatran!F965)</f>
        <v>60859.53959741</v>
      </c>
      <c r="M965" s="0" t="n">
        <f aca="false">metadata!$H$12*(denatran!G965 + denatran!F965)</f>
        <v>201371.535516649</v>
      </c>
      <c r="N965" s="0" t="n">
        <f aca="false">metadata!$H$13*(denatran!G965 + denatran!F965)</f>
        <v>114814.535129373</v>
      </c>
      <c r="O965" s="0" t="n">
        <f aca="false">metadata!$H$14*(denatran!G965 + denatran!F965)</f>
        <v>211789.778582225</v>
      </c>
      <c r="P965" s="0" t="n">
        <f aca="false">metadata!$H$15*(denatran!G965 + denatran!F965)</f>
        <v>235182.611174342</v>
      </c>
      <c r="Q965" s="0" t="n">
        <f aca="false">metadata!$H$16*(denatran!L965 + denatran!O965)</f>
        <v>159158.237141555</v>
      </c>
      <c r="R965" s="0" t="n">
        <f aca="false">metadata!$H$17*(denatran!L965 + denatran!O965)</f>
        <v>38502.46440738</v>
      </c>
      <c r="S965" s="0" t="n">
        <f aca="false">metadata!$H$18*(denatran!L965 + denatran!O965)</f>
        <v>72069.2984510651</v>
      </c>
      <c r="T965" s="0" t="n">
        <f aca="false">metadata!$H$19*(denatran!M965 + denatran!N965)</f>
        <v>3078852.85865569</v>
      </c>
      <c r="U965" s="0" t="n">
        <f aca="false">metadata!$H$20*(denatran!M965 + denatran!N965)</f>
        <v>439836.122665098</v>
      </c>
      <c r="V965" s="0" t="n">
        <f aca="false">metadata!$H$21*(denatran!M965 + denatran!N965)</f>
        <v>146612.040888366</v>
      </c>
      <c r="W965" s="0" t="n">
        <f aca="false">IF(B965&lt;2010, 0, metadata!$H$22*(denatran!M965 + denatran!N965))</f>
        <v>532295.874051478</v>
      </c>
      <c r="X965" s="0" t="n">
        <f aca="false">IF(B965&lt;2010, 0, metadata!$H$23*(denatran!M965 + denatran!N965))</f>
        <v>83371.6429237253</v>
      </c>
      <c r="Y965" s="0" t="n">
        <f aca="false">IF(B965&lt;2010, 0, metadata!$H$24*(denatran!M965 + denatran!N965))</f>
        <v>25652.8132073001</v>
      </c>
      <c r="Z965" s="0" t="n">
        <f aca="false">IF(B965&lt;2010, 0, metadata!$H$25*(denatran!M965 + denatran!N965))</f>
        <v>628998.60751493</v>
      </c>
      <c r="AA965" s="0" t="n">
        <f aca="false">IF(B965&lt;2010, 0, metadata!$H$26*(denatran!M965 + denatran!N965))</f>
        <v>98517.854189085</v>
      </c>
      <c r="AB965" s="0" t="n">
        <f aca="false">IF(B965&lt;2010, 0, metadata!$H$27*(denatran!M965 + denatran!N965))</f>
        <v>30313.1859043338</v>
      </c>
    </row>
    <row r="966" customFormat="false" ht="12.8" hidden="false" customHeight="false" outlineLevel="0" collapsed="false">
      <c r="A966" s="0" t="str">
        <f aca="false">denatran!A966</f>
        <v>SÃO PAULO</v>
      </c>
      <c r="B966" s="0" t="n">
        <f aca="false">denatran!B966</f>
        <v>2014</v>
      </c>
      <c r="C966" s="0" t="n">
        <f aca="false">metadata!$H$2*denatran!$D966</f>
        <v>4250492.92794031</v>
      </c>
      <c r="D966" s="0" t="n">
        <f aca="false">IF(B966&gt;2006, 0, metadata!$H$3*denatran!D966)</f>
        <v>0</v>
      </c>
      <c r="E966" s="0" t="n">
        <f aca="false">IF(B966&lt;2003, 0, metadata!$H$4*denatran!D966)</f>
        <v>5383930.78499164</v>
      </c>
      <c r="F966" s="0" t="n">
        <f aca="false">IF(B966&lt;2003, 0, metadata!$H$5*denatran!D966)</f>
        <v>6362034.97303266</v>
      </c>
      <c r="G966" s="0" t="n">
        <f aca="false">IF(B966&lt;2003, 0, metadata!$H$6*(denatran!H966 + denatran!I966 + denatran!X966))</f>
        <v>756180.951251183</v>
      </c>
      <c r="H966" s="0" t="n">
        <f aca="false">IF(B966&gt;2006, 0, metadata!$H$7*(denatran!H966 + denatran!I966 + denatran!X966))</f>
        <v>0</v>
      </c>
      <c r="I966" s="0" t="n">
        <f aca="false">IF(B966&lt;2003, 0, metadata!$H$8*(denatran!H966 + denatran!I966 + denatran!X966))</f>
        <v>660955.863544545</v>
      </c>
      <c r="J966" s="0" t="n">
        <f aca="false">IF(B966&lt;2003, 0, metadata!$H$9*(denatran!H966 + denatran!I966 + denatran!X966))</f>
        <v>781032.388310679</v>
      </c>
      <c r="K966" s="0" t="n">
        <f aca="false">metadata!$H$10*(denatran!H966 + denatran!I966 + denatran!X966)</f>
        <v>643001.856528053</v>
      </c>
      <c r="L966" s="5" t="n">
        <f aca="false">metadata!$H$11*(denatran!G966 + denatran!F966)</f>
        <v>60157.6021830164</v>
      </c>
      <c r="M966" s="0" t="n">
        <f aca="false">metadata!$H$12*(denatran!G966 + denatran!F966)</f>
        <v>199048.970871763</v>
      </c>
      <c r="N966" s="0" t="n">
        <f aca="false">metadata!$H$13*(denatran!G966 + denatran!F966)</f>
        <v>113490.295438165</v>
      </c>
      <c r="O966" s="0" t="n">
        <f aca="false">metadata!$H$14*(denatran!G966 + denatran!F966)</f>
        <v>209347.052748997</v>
      </c>
      <c r="P966" s="0" t="n">
        <f aca="false">metadata!$H$15*(denatran!G966 + denatran!F966)</f>
        <v>232470.078758059</v>
      </c>
      <c r="Q966" s="0" t="n">
        <f aca="false">metadata!$H$16*(denatran!L966 + denatran!O966)</f>
        <v>155755.922251264</v>
      </c>
      <c r="R966" s="0" t="n">
        <f aca="false">metadata!$H$17*(denatran!L966 + denatran!O966)</f>
        <v>37679.3998251201</v>
      </c>
      <c r="S966" s="0" t="n">
        <f aca="false">metadata!$H$18*(denatran!L966 + denatran!O966)</f>
        <v>70528.677923616</v>
      </c>
      <c r="T966" s="0" t="n">
        <f aca="false">metadata!$H$19*(denatran!M966 + denatran!N966)</f>
        <v>2969438.68899697</v>
      </c>
      <c r="U966" s="0" t="n">
        <f aca="false">metadata!$H$20*(denatran!M966 + denatran!N966)</f>
        <v>424205.526999567</v>
      </c>
      <c r="V966" s="0" t="n">
        <f aca="false">metadata!$H$21*(denatran!M966 + denatran!N966)</f>
        <v>141401.842333189</v>
      </c>
      <c r="W966" s="0" t="n">
        <f aca="false">IF(B966&lt;2010, 0, metadata!$H$22*(denatran!M966 + denatran!N966))</f>
        <v>513379.50690247</v>
      </c>
      <c r="X966" s="0" t="n">
        <f aca="false">IF(B966&lt;2010, 0, metadata!$H$23*(denatran!M966 + denatran!N966))</f>
        <v>80408.8384305071</v>
      </c>
      <c r="Y966" s="0" t="n">
        <f aca="false">IF(B966&lt;2010, 0, metadata!$H$24*(denatran!M966 + denatran!N966))</f>
        <v>24741.1810555407</v>
      </c>
      <c r="Z966" s="0" t="n">
        <f aca="false">IF(B966&lt;2010, 0, metadata!$H$25*(denatran!M966 + denatran!N966))</f>
        <v>606645.684683864</v>
      </c>
      <c r="AA966" s="0" t="n">
        <f aca="false">IF(B966&lt;2010, 0, metadata!$H$26*(denatran!M966 + denatran!N966))</f>
        <v>95016.7939866289</v>
      </c>
      <c r="AB966" s="0" t="n">
        <f aca="false">IF(B966&lt;2010, 0, metadata!$H$27*(denatran!M966 + denatran!N966))</f>
        <v>29235.9366112704</v>
      </c>
    </row>
    <row r="967" customFormat="false" ht="12.8" hidden="false" customHeight="false" outlineLevel="0" collapsed="false">
      <c r="A967" s="0" t="str">
        <f aca="false">denatran!A967</f>
        <v>SÃO PAULO</v>
      </c>
      <c r="B967" s="0" t="n">
        <f aca="false">denatran!B967</f>
        <v>2013</v>
      </c>
      <c r="C967" s="0" t="n">
        <f aca="false">metadata!$H$2*denatran!$D967</f>
        <v>4074283.4750003</v>
      </c>
      <c r="D967" s="0" t="n">
        <f aca="false">IF(B967&gt;2006, 0, metadata!$H$3*denatran!D967)</f>
        <v>0</v>
      </c>
      <c r="E967" s="0" t="n">
        <f aca="false">IF(B967&lt;2003, 0, metadata!$H$4*denatran!D967)</f>
        <v>5160733.26075767</v>
      </c>
      <c r="F967" s="0" t="n">
        <f aca="false">IF(B967&lt;2003, 0, metadata!$H$5*denatran!D967)</f>
        <v>6098288.92729425</v>
      </c>
      <c r="G967" s="0" t="n">
        <f aca="false">IF(B967&lt;2003, 0, metadata!$H$6*(denatran!H967 + denatran!I967 + denatran!X967))</f>
        <v>702464.696051104</v>
      </c>
      <c r="H967" s="0" t="n">
        <f aca="false">IF(B967&gt;2006, 0, metadata!$H$7*(denatran!H967 + denatran!I967 + denatran!X967))</f>
        <v>0</v>
      </c>
      <c r="I967" s="0" t="n">
        <f aca="false">IF(B967&lt;2003, 0, metadata!$H$8*(denatran!H967 + denatran!I967 + denatran!X967))</f>
        <v>614004.040990166</v>
      </c>
      <c r="J967" s="0" t="n">
        <f aca="false">IF(B967&lt;2003, 0, metadata!$H$9*(denatran!H967 + denatran!I967 + denatran!X967))</f>
        <v>725550.780342896</v>
      </c>
      <c r="K967" s="0" t="n">
        <f aca="false">metadata!$H$10*(denatran!H967 + denatran!I967 + denatran!X967)</f>
        <v>597325.419212043</v>
      </c>
      <c r="L967" s="5" t="n">
        <f aca="false">metadata!$H$11*(denatran!G967 + denatran!F967)</f>
        <v>58324.6178868863</v>
      </c>
      <c r="M967" s="0" t="n">
        <f aca="false">metadata!$H$12*(denatran!G967 + denatran!F967)</f>
        <v>192984.007766039</v>
      </c>
      <c r="N967" s="0" t="n">
        <f aca="false">metadata!$H$13*(denatran!G967 + denatran!F967)</f>
        <v>110032.27979671</v>
      </c>
      <c r="O967" s="0" t="n">
        <f aca="false">metadata!$H$14*(denatran!G967 + denatran!F967)</f>
        <v>202968.310142823</v>
      </c>
      <c r="P967" s="0" t="n">
        <f aca="false">metadata!$H$15*(denatran!G967 + denatran!F967)</f>
        <v>225386.784407541</v>
      </c>
      <c r="Q967" s="0" t="n">
        <f aca="false">metadata!$H$16*(denatran!L967 + denatran!O967)</f>
        <v>149210.921078335</v>
      </c>
      <c r="R967" s="0" t="n">
        <f aca="false">metadata!$H$17*(denatran!L967 + denatran!O967)</f>
        <v>36096.0782249768</v>
      </c>
      <c r="S967" s="0" t="n">
        <f aca="false">metadata!$H$18*(denatran!L967 + denatran!O967)</f>
        <v>67565.0006966883</v>
      </c>
      <c r="T967" s="0" t="n">
        <f aca="false">metadata!$H$19*(denatran!M967 + denatran!N967)</f>
        <v>2842055.20088771</v>
      </c>
      <c r="U967" s="0" t="n">
        <f aca="false">metadata!$H$20*(denatran!M967 + denatran!N967)</f>
        <v>406007.885841101</v>
      </c>
      <c r="V967" s="0" t="n">
        <f aca="false">metadata!$H$21*(denatran!M967 + denatran!N967)</f>
        <v>135335.961947034</v>
      </c>
      <c r="W967" s="0" t="n">
        <f aca="false">IF(B967&lt;2010, 0, metadata!$H$22*(denatran!M967 + denatran!N967))</f>
        <v>491356.465121757</v>
      </c>
      <c r="X967" s="0" t="n">
        <f aca="false">IF(B967&lt;2010, 0, metadata!$H$23*(denatran!M967 + denatran!N967))</f>
        <v>76959.4463443713</v>
      </c>
      <c r="Y967" s="0" t="n">
        <f aca="false">IF(B967&lt;2010, 0, metadata!$H$24*(denatran!M967 + denatran!N967))</f>
        <v>23679.829644422</v>
      </c>
      <c r="Z967" s="0" t="n">
        <f aca="false">IF(B967&lt;2010, 0, metadata!$H$25*(denatran!M967 + denatran!N967))</f>
        <v>580621.694477296</v>
      </c>
      <c r="AA967" s="0" t="n">
        <f aca="false">IF(B967&lt;2010, 0, metadata!$H$26*(denatran!M967 + denatran!N967))</f>
        <v>90940.747327769</v>
      </c>
      <c r="AB967" s="0" t="n">
        <f aca="false">IF(B967&lt;2010, 0, metadata!$H$27*(denatran!M967 + denatran!N967))</f>
        <v>27981.7684085443</v>
      </c>
    </row>
    <row r="968" customFormat="false" ht="12.8" hidden="false" customHeight="false" outlineLevel="0" collapsed="false">
      <c r="A968" s="0" t="str">
        <f aca="false">denatran!A968</f>
        <v>SÃO PAULO</v>
      </c>
      <c r="B968" s="0" t="n">
        <f aca="false">denatran!B968</f>
        <v>2012</v>
      </c>
      <c r="C968" s="0" t="n">
        <f aca="false">metadata!$H$2*denatran!$D968</f>
        <v>3875654.98841293</v>
      </c>
      <c r="D968" s="0" t="n">
        <f aca="false">IF(B968&gt;2006, 0, metadata!$H$3*denatran!D968)</f>
        <v>0</v>
      </c>
      <c r="E968" s="0" t="n">
        <f aca="false">IF(B968&lt;2003, 0, metadata!$H$4*denatran!D968)</f>
        <v>4909138.43591174</v>
      </c>
      <c r="F968" s="0" t="n">
        <f aca="false">IF(B968&lt;2003, 0, metadata!$H$5*denatran!D968)</f>
        <v>5800986.61442539</v>
      </c>
      <c r="G968" s="0" t="n">
        <f aca="false">IF(B968&lt;2003, 0, metadata!$H$6*(denatran!H968 + denatran!I968 + denatran!X968))</f>
        <v>645494.96984643</v>
      </c>
      <c r="H968" s="0" t="n">
        <f aca="false">IF(B968&gt;2006, 0, metadata!$H$7*(denatran!H968 + denatran!I968 + denatran!X968))</f>
        <v>0</v>
      </c>
      <c r="I968" s="0" t="n">
        <f aca="false">IF(B968&lt;2003, 0, metadata!$H$8*(denatran!H968 + denatran!I968 + denatran!X968))</f>
        <v>564208.453681065</v>
      </c>
      <c r="J968" s="0" t="n">
        <f aca="false">IF(B968&lt;2003, 0, metadata!$H$9*(denatran!H968 + denatran!I968 + denatran!X968))</f>
        <v>666708.777981662</v>
      </c>
      <c r="K968" s="0" t="n">
        <f aca="false">metadata!$H$10*(denatran!H968 + denatran!I968 + denatran!X968)</f>
        <v>548882.464314952</v>
      </c>
      <c r="L968" s="5" t="n">
        <f aca="false">metadata!$H$11*(denatran!G968 + denatran!F968)</f>
        <v>56218.7317866544</v>
      </c>
      <c r="M968" s="0" t="n">
        <f aca="false">metadata!$H$12*(denatran!G968 + denatran!F968)</f>
        <v>186016.069453786</v>
      </c>
      <c r="N968" s="0" t="n">
        <f aca="false">metadata!$H$13*(denatran!G968 + denatran!F968)</f>
        <v>106059.421388102</v>
      </c>
      <c r="O968" s="0" t="n">
        <f aca="false">metadata!$H$14*(denatran!G968 + denatran!F968)</f>
        <v>195639.875622321</v>
      </c>
      <c r="P968" s="0" t="n">
        <f aca="false">metadata!$H$15*(denatran!G968 + denatran!F968)</f>
        <v>217248.901749136</v>
      </c>
      <c r="Q968" s="0" t="n">
        <f aca="false">metadata!$H$16*(denatran!L968 + denatran!O968)</f>
        <v>143443.035533313</v>
      </c>
      <c r="R968" s="0" t="n">
        <f aca="false">metadata!$H$17*(denatran!L968 + denatran!O968)</f>
        <v>34700.7510845692</v>
      </c>
      <c r="S968" s="0" t="n">
        <f aca="false">metadata!$H$18*(denatran!L968 + denatran!O968)</f>
        <v>64953.2133821176</v>
      </c>
      <c r="T968" s="0" t="n">
        <f aca="false">metadata!$H$19*(denatran!M968 + denatran!N968)</f>
        <v>2708699.97534224</v>
      </c>
      <c r="U968" s="0" t="n">
        <f aca="false">metadata!$H$20*(denatran!M968 + denatran!N968)</f>
        <v>386957.139334605</v>
      </c>
      <c r="V968" s="0" t="n">
        <f aca="false">metadata!$H$21*(denatran!M968 + denatran!N968)</f>
        <v>128985.713111535</v>
      </c>
      <c r="W968" s="0" t="n">
        <f aca="false">IF(B968&lt;2010, 0, metadata!$H$22*(denatran!M968 + denatran!N968))</f>
        <v>468300.983226447</v>
      </c>
      <c r="X968" s="0" t="n">
        <f aca="false">IF(B968&lt;2010, 0, metadata!$H$23*(denatran!M968 + denatran!N968))</f>
        <v>73348.3467704071</v>
      </c>
      <c r="Y968" s="0" t="n">
        <f aca="false">IF(B968&lt;2010, 0, metadata!$H$24*(denatran!M968 + denatran!N968))</f>
        <v>22568.7220832022</v>
      </c>
      <c r="Z968" s="0" t="n">
        <f aca="false">IF(B968&lt;2010, 0, metadata!$H$25*(denatran!M968 + denatran!N968))</f>
        <v>553377.699709204</v>
      </c>
      <c r="AA968" s="0" t="n">
        <f aca="false">IF(B968&lt;2010, 0, metadata!$H$26*(denatran!M968 + denatran!N968))</f>
        <v>86673.6156171039</v>
      </c>
      <c r="AB968" s="0" t="n">
        <f aca="false">IF(B968&lt;2010, 0, metadata!$H$27*(denatran!M968 + denatran!N968))</f>
        <v>26668.8048052627</v>
      </c>
    </row>
    <row r="969" customFormat="false" ht="12.8" hidden="false" customHeight="false" outlineLevel="0" collapsed="false">
      <c r="A969" s="0" t="str">
        <f aca="false">denatran!A969</f>
        <v>SÃO PAULO</v>
      </c>
      <c r="B969" s="0" t="n">
        <f aca="false">denatran!B969</f>
        <v>2011</v>
      </c>
      <c r="C969" s="0" t="n">
        <f aca="false">metadata!$H$2*denatran!$D969</f>
        <v>3674401.19415278</v>
      </c>
      <c r="D969" s="0" t="n">
        <f aca="false">IF(B969&gt;2006, 0, metadata!$H$3*denatran!D969)</f>
        <v>0</v>
      </c>
      <c r="E969" s="0" t="n">
        <f aca="false">IF(B969&lt;2003, 0, metadata!$H$4*denatran!D969)</f>
        <v>4654218.23797633</v>
      </c>
      <c r="F969" s="0" t="n">
        <f aca="false">IF(B969&lt;2003, 0, metadata!$H$5*denatran!D969)</f>
        <v>5499754.80455175</v>
      </c>
      <c r="G969" s="0" t="n">
        <f aca="false">IF(B969&lt;2003, 0, metadata!$H$6*(denatran!H969 + denatran!I969 + denatran!X969))</f>
        <v>589713.88017396</v>
      </c>
      <c r="H969" s="0" t="n">
        <f aca="false">IF(B969&gt;2006, 0, metadata!$H$7*(denatran!H969 + denatran!I969 + denatran!X969))</f>
        <v>0</v>
      </c>
      <c r="I969" s="0" t="n">
        <f aca="false">IF(B969&lt;2003, 0, metadata!$H$8*(denatran!H969 + denatran!I969 + denatran!X969))</f>
        <v>515451.819130937</v>
      </c>
      <c r="J969" s="0" t="n">
        <f aca="false">IF(B969&lt;2003, 0, metadata!$H$9*(denatran!H969 + denatran!I969 + denatran!X969))</f>
        <v>609094.475985063</v>
      </c>
      <c r="K969" s="0" t="n">
        <f aca="false">metadata!$H$10*(denatran!H969 + denatran!I969 + denatran!X969)</f>
        <v>501450.240375419</v>
      </c>
      <c r="L969" s="5" t="n">
        <f aca="false">metadata!$H$11*(denatran!G969 + denatran!F969)</f>
        <v>54197.855152328</v>
      </c>
      <c r="M969" s="0" t="n">
        <f aca="false">metadata!$H$12*(denatran!G969 + denatran!F969)</f>
        <v>179329.409751199</v>
      </c>
      <c r="N969" s="0" t="n">
        <f aca="false">metadata!$H$13*(denatran!G969 + denatran!F969)</f>
        <v>102246.937546475</v>
      </c>
      <c r="O969" s="0" t="n">
        <f aca="false">metadata!$H$14*(denatran!G969 + denatran!F969)</f>
        <v>188607.272060789</v>
      </c>
      <c r="P969" s="0" t="n">
        <f aca="false">metadata!$H$15*(denatran!G969 + denatran!F969)</f>
        <v>209439.525489209</v>
      </c>
      <c r="Q969" s="0" t="n">
        <f aca="false">metadata!$H$16*(denatran!L969 + denatran!O969)</f>
        <v>136563.467495522</v>
      </c>
      <c r="R969" s="0" t="n">
        <f aca="false">metadata!$H$17*(denatran!L969 + denatran!O969)</f>
        <v>33036.493373059</v>
      </c>
      <c r="S969" s="0" t="n">
        <f aca="false">metadata!$H$18*(denatran!L969 + denatran!O969)</f>
        <v>61838.0391314188</v>
      </c>
      <c r="T969" s="0" t="n">
        <f aca="false">metadata!$H$19*(denatran!M969 + denatran!N969)</f>
        <v>2548458.25281478</v>
      </c>
      <c r="U969" s="0" t="n">
        <f aca="false">metadata!$H$20*(denatran!M969 + denatran!N969)</f>
        <v>364065.464687826</v>
      </c>
      <c r="V969" s="0" t="n">
        <f aca="false">metadata!$H$21*(denatran!M969 + denatran!N969)</f>
        <v>121355.154895942</v>
      </c>
      <c r="W969" s="0" t="n">
        <f aca="false">IF(B969&lt;2010, 0, metadata!$H$22*(denatran!M969 + denatran!N969))</f>
        <v>440597.155967384</v>
      </c>
      <c r="X969" s="0" t="n">
        <f aca="false">IF(B969&lt;2010, 0, metadata!$H$23*(denatran!M969 + denatran!N969))</f>
        <v>69009.1931033251</v>
      </c>
      <c r="Y969" s="0" t="n">
        <f aca="false">IF(B969&lt;2010, 0, metadata!$H$24*(denatran!M969 + denatran!N969))</f>
        <v>21233.5978779462</v>
      </c>
      <c r="Z969" s="0" t="n">
        <f aca="false">IF(B969&lt;2010, 0, metadata!$H$25*(denatran!M969 + denatran!N969))</f>
        <v>520640.889941824</v>
      </c>
      <c r="AA969" s="0" t="n">
        <f aca="false">IF(B969&lt;2010, 0, metadata!$H$26*(denatran!M969 + denatran!N969))</f>
        <v>81546.1634848638</v>
      </c>
      <c r="AB969" s="0" t="n">
        <f aca="false">IF(B969&lt;2010, 0, metadata!$H$27*(denatran!M969 + denatran!N969))</f>
        <v>25091.1272261119</v>
      </c>
    </row>
    <row r="970" customFormat="false" ht="12.8" hidden="false" customHeight="false" outlineLevel="0" collapsed="false">
      <c r="A970" s="0" t="str">
        <f aca="false">denatran!A970</f>
        <v>SÃO PAULO</v>
      </c>
      <c r="B970" s="0" t="n">
        <f aca="false">denatran!B970</f>
        <v>2010</v>
      </c>
      <c r="C970" s="0" t="n">
        <f aca="false">metadata!$H$2*denatran!$D970</f>
        <v>3473030.71955162</v>
      </c>
      <c r="D970" s="0" t="n">
        <f aca="false">IF(B970&gt;2006, 0, metadata!$H$3*denatran!D970)</f>
        <v>0</v>
      </c>
      <c r="E970" s="0" t="n">
        <f aca="false">IF(B970&lt;2003, 0, metadata!$H$4*denatran!D970)</f>
        <v>4399150.24568139</v>
      </c>
      <c r="F970" s="0" t="n">
        <f aca="false">IF(B970&lt;2003, 0, metadata!$H$5*denatran!D970)</f>
        <v>5198348.35036678</v>
      </c>
      <c r="G970" s="0" t="n">
        <f aca="false">IF(B970&lt;2003, 0, metadata!$H$6*(denatran!H970 + denatran!I970 + denatran!X970))</f>
        <v>529162.174596859</v>
      </c>
      <c r="H970" s="0" t="n">
        <f aca="false">IF(B970&gt;2006, 0, metadata!$H$7*(denatran!H970 + denatran!I970 + denatran!X970))</f>
        <v>0</v>
      </c>
      <c r="I970" s="0" t="n">
        <f aca="false">IF(B970&lt;2003, 0, metadata!$H$8*(denatran!H970 + denatran!I970 + denatran!X970))</f>
        <v>462525.327419412</v>
      </c>
      <c r="J970" s="0" t="n">
        <f aca="false">IF(B970&lt;2003, 0, metadata!$H$9*(denatran!H970 + denatran!I970 + denatran!X970))</f>
        <v>546552.77463049</v>
      </c>
      <c r="K970" s="0" t="n">
        <f aca="false">metadata!$H$10*(denatran!H970 + denatran!I970 + denatran!X970)</f>
        <v>449961.42802489</v>
      </c>
      <c r="L970" s="5" t="n">
        <f aca="false">metadata!$H$11*(denatran!G970 + denatran!F970)</f>
        <v>51233.8978315126</v>
      </c>
      <c r="M970" s="0" t="n">
        <f aca="false">metadata!$H$12*(denatran!G970 + denatran!F970)</f>
        <v>169522.292562231</v>
      </c>
      <c r="N970" s="0" t="n">
        <f aca="false">metadata!$H$13*(denatran!G970 + denatran!F970)</f>
        <v>96655.2852897565</v>
      </c>
      <c r="O970" s="0" t="n">
        <f aca="false">metadata!$H$14*(denatran!G970 + denatran!F970)</f>
        <v>178292.769702487</v>
      </c>
      <c r="P970" s="0" t="n">
        <f aca="false">metadata!$H$15*(denatran!G970 + denatran!F970)</f>
        <v>197985.754614013</v>
      </c>
      <c r="Q970" s="0" t="n">
        <f aca="false">metadata!$H$16*(denatran!L970 + denatran!O970)</f>
        <v>127760.287501028</v>
      </c>
      <c r="R970" s="0" t="n">
        <f aca="false">metadata!$H$17*(denatran!L970 + denatran!O970)</f>
        <v>30906.8887073055</v>
      </c>
      <c r="S970" s="0" t="n">
        <f aca="false">metadata!$H$18*(denatran!L970 + denatran!O970)</f>
        <v>57851.8237916663</v>
      </c>
      <c r="T970" s="0" t="n">
        <f aca="false">metadata!$H$19*(denatran!M970 + denatran!N970)</f>
        <v>2342358.23139432</v>
      </c>
      <c r="U970" s="0" t="n">
        <f aca="false">metadata!$H$20*(denatran!M970 + denatran!N970)</f>
        <v>334622.604484903</v>
      </c>
      <c r="V970" s="0" t="n">
        <f aca="false">metadata!$H$21*(denatran!M970 + denatran!N970)</f>
        <v>111540.868161634</v>
      </c>
      <c r="W970" s="0" t="n">
        <f aca="false">IF(B970&lt;2010, 0, metadata!$H$22*(denatran!M970 + denatran!N970))</f>
        <v>404964.991625522</v>
      </c>
      <c r="X970" s="0" t="n">
        <f aca="false">IF(B970&lt;2010, 0, metadata!$H$23*(denatran!M970 + denatran!N970))</f>
        <v>63428.2517003828</v>
      </c>
      <c r="Y970" s="0" t="n">
        <f aca="false">IF(B970&lt;2010, 0, metadata!$H$24*(denatran!M970 + denatran!N970))</f>
        <v>19516.3851385793</v>
      </c>
      <c r="Z970" s="0" t="n">
        <f aca="false">IF(B970&lt;2010, 0, metadata!$H$25*(denatran!M970 + denatran!N970))</f>
        <v>478535.394020571</v>
      </c>
      <c r="AA970" s="0" t="n">
        <f aca="false">IF(B970&lt;2010, 0, metadata!$H$26*(denatran!M970 + denatran!N970))</f>
        <v>74951.326774306</v>
      </c>
      <c r="AB970" s="0" t="n">
        <f aca="false">IF(B970&lt;2010, 0, metadata!$H$27*(denatran!M970 + denatran!N970))</f>
        <v>23061.9466997864</v>
      </c>
    </row>
    <row r="971" customFormat="false" ht="12.8" hidden="false" customHeight="false" outlineLevel="0" collapsed="false">
      <c r="A971" s="0" t="str">
        <f aca="false">denatran!A971</f>
        <v>SÃO PAULO</v>
      </c>
      <c r="B971" s="0" t="n">
        <f aca="false">denatran!B971</f>
        <v>2009</v>
      </c>
      <c r="C971" s="0" t="n">
        <f aca="false">metadata!$H$2*denatran!$D971</f>
        <v>3265012.06998464</v>
      </c>
      <c r="D971" s="0" t="n">
        <f aca="false">IF(B971&gt;2006, 0, metadata!$H$3*denatran!D971)</f>
        <v>0</v>
      </c>
      <c r="E971" s="0" t="n">
        <f aca="false">IF(B971&lt;2003, 0, metadata!$H$4*denatran!D971)</f>
        <v>4135661.27387436</v>
      </c>
      <c r="F971" s="0" t="n">
        <f aca="false">IF(B971&lt;2003, 0, metadata!$H$5*denatran!D971)</f>
        <v>4886991.06874687</v>
      </c>
      <c r="G971" s="0" t="n">
        <f aca="false">IF(B971&lt;2003, 0, metadata!$H$6*(denatran!H971 + denatran!I971 + denatran!X971))</f>
        <v>478037.368325703</v>
      </c>
      <c r="H971" s="0" t="n">
        <f aca="false">IF(B971&gt;2006, 0, metadata!$H$7*(denatran!H971 + denatran!I971 + denatran!X971))</f>
        <v>0</v>
      </c>
      <c r="I971" s="0" t="n">
        <f aca="false">IF(B971&lt;2003, 0, metadata!$H$8*(denatran!H971 + denatran!I971 + denatran!X971))</f>
        <v>417838.615301647</v>
      </c>
      <c r="J971" s="0" t="n">
        <f aca="false">IF(B971&lt;2003, 0, metadata!$H$9*(denatran!H971 + denatran!I971 + denatran!X971))</f>
        <v>493747.78201885</v>
      </c>
      <c r="K971" s="0" t="n">
        <f aca="false">metadata!$H$10*(denatran!H971 + denatran!I971 + denatran!X971)</f>
        <v>406488.572364353</v>
      </c>
      <c r="L971" s="5" t="n">
        <f aca="false">metadata!$H$11*(denatran!G971 + denatran!F971)</f>
        <v>48331.9804336866</v>
      </c>
      <c r="M971" s="0" t="n">
        <f aca="false">metadata!$H$12*(denatran!G971 + denatran!F971)</f>
        <v>159920.452551473</v>
      </c>
      <c r="N971" s="0" t="n">
        <f aca="false">metadata!$H$13*(denatran!G971 + denatran!F971)</f>
        <v>91180.674419887</v>
      </c>
      <c r="O971" s="0" t="n">
        <f aca="false">metadata!$H$14*(denatran!G971 + denatran!F971)</f>
        <v>168194.164829445</v>
      </c>
      <c r="P971" s="0" t="n">
        <f aca="false">metadata!$H$15*(denatran!G971 + denatran!F971)</f>
        <v>186771.727765508</v>
      </c>
      <c r="Q971" s="0" t="n">
        <f aca="false">metadata!$H$16*(denatran!L971 + denatran!O971)</f>
        <v>120372.083418244</v>
      </c>
      <c r="R971" s="0" t="n">
        <f aca="false">metadata!$H$17*(denatran!L971 + denatran!O971)</f>
        <v>29119.5852674033</v>
      </c>
      <c r="S971" s="0" t="n">
        <f aca="false">metadata!$H$18*(denatran!L971 + denatran!O971)</f>
        <v>54506.3313143528</v>
      </c>
      <c r="T971" s="0" t="n">
        <f aca="false">metadata!$H$19*(denatran!M971 + denatran!N971)</f>
        <v>2145717.6657926</v>
      </c>
      <c r="U971" s="0" t="n">
        <f aca="false">metadata!$H$20*(denatran!M971 + denatran!N971)</f>
        <v>306531.095113228</v>
      </c>
      <c r="V971" s="0" t="n">
        <f aca="false">metadata!$H$21*(denatran!M971 + denatran!N971)</f>
        <v>102177.031704409</v>
      </c>
      <c r="W971" s="0" t="n">
        <f aca="false">IF(B971&lt;2010, 0, metadata!$H$22*(denatran!M971 + denatran!N971))</f>
        <v>0</v>
      </c>
      <c r="X971" s="0" t="n">
        <f aca="false">IF(B971&lt;2010, 0, metadata!$H$23*(denatran!M971 + denatran!N971))</f>
        <v>0</v>
      </c>
      <c r="Y971" s="0" t="n">
        <f aca="false">IF(B971&lt;2010, 0, metadata!$H$24*(denatran!M971 + denatran!N971))</f>
        <v>0</v>
      </c>
      <c r="Z971" s="0" t="n">
        <f aca="false">IF(B971&lt;2010, 0, metadata!$H$25*(denatran!M971 + denatran!N971))</f>
        <v>0</v>
      </c>
      <c r="AA971" s="0" t="n">
        <f aca="false">IF(B971&lt;2010, 0, metadata!$H$26*(denatran!M971 + denatran!N971))</f>
        <v>0</v>
      </c>
      <c r="AB971" s="0" t="n">
        <f aca="false">IF(B971&lt;2010, 0, metadata!$H$27*(denatran!M971 + denatran!N971))</f>
        <v>0</v>
      </c>
    </row>
    <row r="972" customFormat="false" ht="12.8" hidden="false" customHeight="false" outlineLevel="0" collapsed="false">
      <c r="A972" s="0" t="str">
        <f aca="false">denatran!A972</f>
        <v>SÃO PAULO</v>
      </c>
      <c r="B972" s="0" t="n">
        <f aca="false">denatran!B972</f>
        <v>2008</v>
      </c>
      <c r="C972" s="0" t="n">
        <f aca="false">metadata!$H$2*denatran!$D972</f>
        <v>3061258.76404436</v>
      </c>
      <c r="D972" s="0" t="n">
        <f aca="false">IF(B972&gt;2006, 0, metadata!$H$3*denatran!D972)</f>
        <v>0</v>
      </c>
      <c r="E972" s="0" t="n">
        <f aca="false">IF(B972&lt;2003, 0, metadata!$H$4*denatran!D972)</f>
        <v>3877575.04364335</v>
      </c>
      <c r="F972" s="0" t="n">
        <f aca="false">IF(B972&lt;2003, 0, metadata!$H$5*denatran!D972)</f>
        <v>4582018.05026659</v>
      </c>
      <c r="G972" s="0" t="n">
        <f aca="false">IF(B972&lt;2003, 0, metadata!$H$6*(denatran!H972 + denatran!I972 + denatran!X972))</f>
        <v>437295.744740791</v>
      </c>
      <c r="H972" s="0" t="n">
        <f aca="false">IF(B972&gt;2006, 0, metadata!$H$7*(denatran!H972 + denatran!I972 + denatran!X972))</f>
        <v>0</v>
      </c>
      <c r="I972" s="0" t="n">
        <f aca="false">IF(B972&lt;2003, 0, metadata!$H$8*(denatran!H972 + denatran!I972 + denatran!X972))</f>
        <v>382227.542377612</v>
      </c>
      <c r="J972" s="0" t="n">
        <f aca="false">IF(B972&lt;2003, 0, metadata!$H$9*(denatran!H972 + denatran!I972 + denatran!X972))</f>
        <v>451667.209214778</v>
      </c>
      <c r="K972" s="0" t="n">
        <f aca="false">metadata!$H$10*(denatran!H972 + denatran!I972 + denatran!X972)</f>
        <v>371844.827954077</v>
      </c>
      <c r="L972" s="5" t="n">
        <f aca="false">metadata!$H$11*(denatran!G972 + denatran!F972)</f>
        <v>46296.9232455341</v>
      </c>
      <c r="M972" s="0" t="n">
        <f aca="false">metadata!$H$12*(denatran!G972 + denatran!F972)</f>
        <v>153186.87235101</v>
      </c>
      <c r="N972" s="0" t="n">
        <f aca="false">metadata!$H$13*(denatran!G972 + denatran!F972)</f>
        <v>87341.4382612658</v>
      </c>
      <c r="O972" s="0" t="n">
        <f aca="false">metadata!$H$14*(denatran!G972 + denatran!F972)</f>
        <v>161112.213271282</v>
      </c>
      <c r="P972" s="0" t="n">
        <f aca="false">metadata!$H$15*(denatran!G972 + denatran!F972)</f>
        <v>178907.552870909</v>
      </c>
      <c r="Q972" s="0" t="n">
        <f aca="false">metadata!$H$16*(denatran!L972 + denatran!O972)</f>
        <v>114968.267988954</v>
      </c>
      <c r="R972" s="0" t="n">
        <f aca="false">metadata!$H$17*(denatran!L972 + denatran!O972)</f>
        <v>27812.3314615872</v>
      </c>
      <c r="S972" s="0" t="n">
        <f aca="false">metadata!$H$18*(denatran!L972 + denatran!O972)</f>
        <v>52059.4005494588</v>
      </c>
      <c r="T972" s="0" t="n">
        <f aca="false">metadata!$H$19*(denatran!M972 + denatran!N972)</f>
        <v>1968763.83269591</v>
      </c>
      <c r="U972" s="0" t="n">
        <f aca="false">metadata!$H$20*(denatran!M972 + denatran!N972)</f>
        <v>281251.976099416</v>
      </c>
      <c r="V972" s="0" t="n">
        <f aca="false">metadata!$H$21*(denatran!M972 + denatran!N972)</f>
        <v>93750.6586998054</v>
      </c>
      <c r="W972" s="0" t="n">
        <f aca="false">IF(B972&lt;2010, 0, metadata!$H$22*(denatran!M972 + denatran!N972))</f>
        <v>0</v>
      </c>
      <c r="X972" s="0" t="n">
        <f aca="false">IF(B972&lt;2010, 0, metadata!$H$23*(denatran!M972 + denatran!N972))</f>
        <v>0</v>
      </c>
      <c r="Y972" s="0" t="n">
        <f aca="false">IF(B972&lt;2010, 0, metadata!$H$24*(denatran!M972 + denatran!N972))</f>
        <v>0</v>
      </c>
      <c r="Z972" s="0" t="n">
        <f aca="false">IF(B972&lt;2010, 0, metadata!$H$25*(denatran!M972 + denatran!N972))</f>
        <v>0</v>
      </c>
      <c r="AA972" s="0" t="n">
        <f aca="false">IF(B972&lt;2010, 0, metadata!$H$26*(denatran!M972 + denatran!N972))</f>
        <v>0</v>
      </c>
      <c r="AB972" s="0" t="n">
        <f aca="false">IF(B972&lt;2010, 0, metadata!$H$27*(denatran!M972 + denatran!N972))</f>
        <v>0</v>
      </c>
    </row>
    <row r="973" customFormat="false" ht="12.8" hidden="false" customHeight="false" outlineLevel="0" collapsed="false">
      <c r="A973" s="0" t="str">
        <f aca="false">denatran!A973</f>
        <v>SÃO PAULO</v>
      </c>
      <c r="B973" s="0" t="n">
        <f aca="false">denatran!B973</f>
        <v>2007</v>
      </c>
      <c r="C973" s="0" t="n">
        <f aca="false">metadata!$H$2*denatran!$D973</f>
        <v>2868592.43452498</v>
      </c>
      <c r="D973" s="0" t="n">
        <f aca="false">IF(B973&gt;2006, 0, metadata!$H$3*denatran!D973)</f>
        <v>0</v>
      </c>
      <c r="E973" s="0" t="n">
        <f aca="false">IF(B973&lt;2003, 0, metadata!$H$4*denatran!D973)</f>
        <v>3633532.24665101</v>
      </c>
      <c r="F973" s="0" t="n">
        <f aca="false">IF(B973&lt;2003, 0, metadata!$H$5*denatran!D973)</f>
        <v>4293639.74984154</v>
      </c>
      <c r="G973" s="0" t="n">
        <f aca="false">IF(B973&lt;2003, 0, metadata!$H$6*(denatran!H973 + denatran!I973 + denatran!X973))</f>
        <v>399111.586460545</v>
      </c>
      <c r="H973" s="0" t="n">
        <f aca="false">IF(B973&gt;2006, 0, metadata!$H$7*(denatran!H973 + denatran!I973 + denatran!X973))</f>
        <v>0</v>
      </c>
      <c r="I973" s="0" t="n">
        <f aca="false">IF(B973&lt;2003, 0, metadata!$H$8*(denatran!H973 + denatran!I973 + denatran!X973))</f>
        <v>348851.875788705</v>
      </c>
      <c r="J973" s="0" t="n">
        <f aca="false">IF(B973&lt;2003, 0, metadata!$H$9*(denatran!H973 + denatran!I973 + denatran!X973))</f>
        <v>412228.151290998</v>
      </c>
      <c r="K973" s="0" t="n">
        <f aca="false">metadata!$H$10*(denatran!H973 + denatran!I973 + denatran!X973)</f>
        <v>339375.767971099</v>
      </c>
      <c r="L973" s="5" t="n">
        <f aca="false">metadata!$H$11*(denatran!G973 + denatran!F973)</f>
        <v>43705.4270338082</v>
      </c>
      <c r="M973" s="0" t="n">
        <f aca="false">metadata!$H$12*(denatran!G973 + denatran!F973)</f>
        <v>144612.151364079</v>
      </c>
      <c r="N973" s="0" t="n">
        <f aca="false">metadata!$H$13*(denatran!G973 + denatran!F973)</f>
        <v>82452.452330595</v>
      </c>
      <c r="O973" s="0" t="n">
        <f aca="false">metadata!$H$14*(denatran!G973 + denatran!F973)</f>
        <v>152093.866886988</v>
      </c>
      <c r="P973" s="0" t="n">
        <f aca="false">metadata!$H$15*(denatran!G973 + denatran!F973)</f>
        <v>168893.102384529</v>
      </c>
      <c r="Q973" s="0" t="n">
        <f aca="false">metadata!$H$16*(denatran!L973 + denatran!O973)</f>
        <v>107357.019329595</v>
      </c>
      <c r="R973" s="0" t="n">
        <f aca="false">metadata!$H$17*(denatran!L973 + denatran!O973)</f>
        <v>25971.0706141071</v>
      </c>
      <c r="S973" s="0" t="n">
        <f aca="false">metadata!$H$18*(denatran!L973 + denatran!O973)</f>
        <v>48612.9100562979</v>
      </c>
      <c r="T973" s="0" t="n">
        <f aca="false">metadata!$H$19*(denatran!M973 + denatran!N973)</f>
        <v>1707060.93543395</v>
      </c>
      <c r="U973" s="0" t="n">
        <f aca="false">metadata!$H$20*(denatran!M973 + denatran!N973)</f>
        <v>243865.847919136</v>
      </c>
      <c r="V973" s="0" t="n">
        <f aca="false">metadata!$H$21*(denatran!M973 + denatran!N973)</f>
        <v>81288.6159730453</v>
      </c>
      <c r="W973" s="0" t="n">
        <f aca="false">IF(B973&lt;2010, 0, metadata!$H$22*(denatran!M973 + denatran!N973))</f>
        <v>0</v>
      </c>
      <c r="X973" s="0" t="n">
        <f aca="false">IF(B973&lt;2010, 0, metadata!$H$23*(denatran!M973 + denatran!N973))</f>
        <v>0</v>
      </c>
      <c r="Y973" s="0" t="n">
        <f aca="false">IF(B973&lt;2010, 0, metadata!$H$24*(denatran!M973 + denatran!N973))</f>
        <v>0</v>
      </c>
      <c r="Z973" s="0" t="n">
        <f aca="false">IF(B973&lt;2010, 0, metadata!$H$25*(denatran!M973 + denatran!N973))</f>
        <v>0</v>
      </c>
      <c r="AA973" s="0" t="n">
        <f aca="false">IF(B973&lt;2010, 0, metadata!$H$26*(denatran!M973 + denatran!N973))</f>
        <v>0</v>
      </c>
      <c r="AB973" s="0" t="n">
        <f aca="false">IF(B973&lt;2010, 0, metadata!$H$27*(denatran!M973 + denatran!N973))</f>
        <v>0</v>
      </c>
    </row>
    <row r="974" customFormat="false" ht="12.8" hidden="false" customHeight="false" outlineLevel="0" collapsed="false">
      <c r="A974" s="0" t="str">
        <f aca="false">denatran!A974</f>
        <v>SÃO PAULO</v>
      </c>
      <c r="B974" s="0" t="n">
        <f aca="false">denatran!B974</f>
        <v>2006</v>
      </c>
      <c r="C974" s="0" t="n">
        <f aca="false">metadata!$H$2*denatran!$D974</f>
        <v>2693026.02569649</v>
      </c>
      <c r="D974" s="0" t="n">
        <f aca="false">IF(B974&gt;2006, 0, metadata!$H$3*denatran!D974)</f>
        <v>204976.536447749</v>
      </c>
      <c r="E974" s="0" t="n">
        <f aca="false">IF(B974&lt;2003, 0, metadata!$H$4*denatran!D974)</f>
        <v>3411149.24088509</v>
      </c>
      <c r="F974" s="0" t="n">
        <f aca="false">IF(B974&lt;2003, 0, metadata!$H$5*denatran!D974)</f>
        <v>4030856.19697067</v>
      </c>
      <c r="G974" s="0" t="n">
        <f aca="false">IF(B974&lt;2003, 0, metadata!$H$6*(denatran!H974 + denatran!I974 + denatran!X974))</f>
        <v>369874.868601356</v>
      </c>
      <c r="H974" s="0" t="n">
        <f aca="false">IF(B974&gt;2006, 0, metadata!$H$7*(denatran!H974 + denatran!I974 + denatran!X974))</f>
        <v>14307.6702821846</v>
      </c>
      <c r="I974" s="0" t="n">
        <f aca="false">IF(B974&lt;2003, 0, metadata!$H$8*(denatran!H974 + denatran!I974 + denatran!X974))</f>
        <v>323296.907671809</v>
      </c>
      <c r="J974" s="0" t="n">
        <f aca="false">IF(B974&lt;2003, 0, metadata!$H$9*(denatran!H974 + denatran!I974 + denatran!X974))</f>
        <v>382030.586094275</v>
      </c>
      <c r="K974" s="0" t="n">
        <f aca="false">metadata!$H$10*(denatran!H974 + denatran!I974 + denatran!X974)</f>
        <v>314514.967350375</v>
      </c>
      <c r="L974" s="5" t="n">
        <f aca="false">metadata!$H$11*(denatran!G974 + denatran!F974)</f>
        <v>41621.6241918784</v>
      </c>
      <c r="M974" s="0" t="n">
        <f aca="false">metadata!$H$12*(denatran!G974 + denatran!F974)</f>
        <v>137717.281952165</v>
      </c>
      <c r="N974" s="0" t="n">
        <f aca="false">metadata!$H$13*(denatran!G974 + denatran!F974)</f>
        <v>78521.2550823066</v>
      </c>
      <c r="O974" s="0" t="n">
        <f aca="false">metadata!$H$14*(denatran!G974 + denatran!F974)</f>
        <v>144842.281590406</v>
      </c>
      <c r="P974" s="0" t="n">
        <f aca="false">metadata!$H$15*(denatran!G974 + denatran!F974)</f>
        <v>160840.557183244</v>
      </c>
      <c r="Q974" s="0" t="n">
        <f aca="false">metadata!$H$16*(denatran!L974 + denatran!O974)</f>
        <v>100859.223358057</v>
      </c>
      <c r="R974" s="0" t="n">
        <f aca="false">metadata!$H$17*(denatran!L974 + denatran!O974)</f>
        <v>24399.1685711232</v>
      </c>
      <c r="S974" s="0" t="n">
        <f aca="false">metadata!$H$18*(denatran!L974 + denatran!O974)</f>
        <v>45670.6080708194</v>
      </c>
      <c r="T974" s="0" t="n">
        <f aca="false">metadata!$H$19*(denatran!M974 + denatran!N974)</f>
        <v>1444424.25127369</v>
      </c>
      <c r="U974" s="0" t="n">
        <f aca="false">metadata!$H$20*(denatran!M974 + denatran!N974)</f>
        <v>206346.321610527</v>
      </c>
      <c r="V974" s="0" t="n">
        <f aca="false">metadata!$H$21*(denatran!M974 + denatran!N974)</f>
        <v>68782.1072035089</v>
      </c>
      <c r="W974" s="0" t="n">
        <f aca="false">IF(B974&lt;2010, 0, metadata!$H$22*(denatran!M974 + denatran!N974))</f>
        <v>0</v>
      </c>
      <c r="X974" s="0" t="n">
        <f aca="false">IF(B974&lt;2010, 0, metadata!$H$23*(denatran!M974 + denatran!N974))</f>
        <v>0</v>
      </c>
      <c r="Y974" s="0" t="n">
        <f aca="false">IF(B974&lt;2010, 0, metadata!$H$24*(denatran!M974 + denatran!N974))</f>
        <v>0</v>
      </c>
      <c r="Z974" s="0" t="n">
        <f aca="false">IF(B974&lt;2010, 0, metadata!$H$25*(denatran!M974 + denatran!N974))</f>
        <v>0</v>
      </c>
      <c r="AA974" s="0" t="n">
        <f aca="false">IF(B974&lt;2010, 0, metadata!$H$26*(denatran!M974 + denatran!N974))</f>
        <v>0</v>
      </c>
      <c r="AB974" s="0" t="n">
        <f aca="false">IF(B974&lt;2010, 0, metadata!$H$27*(denatran!M974 + denatran!N974))</f>
        <v>0</v>
      </c>
    </row>
    <row r="975" customFormat="false" ht="12.8" hidden="false" customHeight="false" outlineLevel="0" collapsed="false">
      <c r="A975" s="0" t="str">
        <f aca="false">denatran!A975</f>
        <v>SÃO PAULO</v>
      </c>
      <c r="B975" s="0" t="n">
        <f aca="false">denatran!B975</f>
        <v>2005</v>
      </c>
      <c r="C975" s="0" t="n">
        <f aca="false">metadata!$H$2*denatran!$D975</f>
        <v>2553071.86335984</v>
      </c>
      <c r="D975" s="0" t="n">
        <f aca="false">IF(B975&gt;2006, 0, metadata!$H$3*denatran!D975)</f>
        <v>194324.088538415</v>
      </c>
      <c r="E975" s="0" t="n">
        <f aca="false">IF(B975&lt;2003, 0, metadata!$H$4*denatran!D975)</f>
        <v>3233874.85509822</v>
      </c>
      <c r="F975" s="0" t="n">
        <f aca="false">IF(B975&lt;2003, 0, metadata!$H$5*denatran!D975)</f>
        <v>3821376.19300352</v>
      </c>
      <c r="G975" s="0" t="n">
        <f aca="false">IF(B975&lt;2003, 0, metadata!$H$6*(denatran!H975 + denatran!I975 + denatran!X975))</f>
        <v>348227.299948676</v>
      </c>
      <c r="H975" s="0" t="n">
        <f aca="false">IF(B975&gt;2006, 0, metadata!$H$7*(denatran!H975 + denatran!I975 + denatran!X975))</f>
        <v>13470.2890460257</v>
      </c>
      <c r="I975" s="0" t="n">
        <f aca="false">IF(B975&lt;2003, 0, metadata!$H$8*(denatran!H975 + denatran!I975 + denatran!X975))</f>
        <v>304375.395024872</v>
      </c>
      <c r="J975" s="0" t="n">
        <f aca="false">IF(B975&lt;2003, 0, metadata!$H$9*(denatran!H975 + denatran!I975 + denatran!X975))</f>
        <v>359671.582977433</v>
      </c>
      <c r="K975" s="0" t="n">
        <f aca="false">metadata!$H$10*(denatran!H975 + denatran!I975 + denatran!X975)</f>
        <v>296107.433002994</v>
      </c>
      <c r="L975" s="5" t="n">
        <f aca="false">metadata!$H$11*(denatran!G975 + denatran!F975)</f>
        <v>40000.0926332703</v>
      </c>
      <c r="M975" s="0" t="n">
        <f aca="false">metadata!$H$12*(denatran!G975 + denatran!F975)</f>
        <v>132351.971895506</v>
      </c>
      <c r="N975" s="0" t="n">
        <f aca="false">metadata!$H$13*(denatran!G975 + denatran!F975)</f>
        <v>75462.1555010288</v>
      </c>
      <c r="O975" s="0" t="n">
        <f aca="false">metadata!$H$14*(denatran!G975 + denatran!F975)</f>
        <v>139199.389579828</v>
      </c>
      <c r="P975" s="0" t="n">
        <f aca="false">metadata!$H$15*(denatran!G975 + denatran!F975)</f>
        <v>154574.390390367</v>
      </c>
      <c r="Q975" s="0" t="n">
        <f aca="false">metadata!$H$16*(denatran!L975 + denatran!O975)</f>
        <v>96188.8587453876</v>
      </c>
      <c r="R975" s="0" t="n">
        <f aca="false">metadata!$H$17*(denatran!L975 + denatran!O975)</f>
        <v>23269.3461346704</v>
      </c>
      <c r="S975" s="0" t="n">
        <f aca="false">metadata!$H$18*(denatran!L975 + denatran!O975)</f>
        <v>43555.7951199419</v>
      </c>
      <c r="T975" s="0" t="n">
        <f aca="false">metadata!$H$19*(denatran!M975 + denatran!N975)</f>
        <v>1235339.27303639</v>
      </c>
      <c r="U975" s="0" t="n">
        <f aca="false">metadata!$H$20*(denatran!M975 + denatran!N975)</f>
        <v>176477.039005198</v>
      </c>
      <c r="V975" s="0" t="n">
        <f aca="false">metadata!$H$21*(denatran!M975 + denatran!N975)</f>
        <v>58825.6796683993</v>
      </c>
      <c r="W975" s="0" t="n">
        <f aca="false">IF(B975&lt;2010, 0, metadata!$H$22*(denatran!M975 + denatran!N975))</f>
        <v>0</v>
      </c>
      <c r="X975" s="0" t="n">
        <f aca="false">IF(B975&lt;2010, 0, metadata!$H$23*(denatran!M975 + denatran!N975))</f>
        <v>0</v>
      </c>
      <c r="Y975" s="0" t="n">
        <f aca="false">IF(B975&lt;2010, 0, metadata!$H$24*(denatran!M975 + denatran!N975))</f>
        <v>0</v>
      </c>
      <c r="Z975" s="0" t="n">
        <f aca="false">IF(B975&lt;2010, 0, metadata!$H$25*(denatran!M975 + denatran!N975))</f>
        <v>0</v>
      </c>
      <c r="AA975" s="0" t="n">
        <f aca="false">IF(B975&lt;2010, 0, metadata!$H$26*(denatran!M975 + denatran!N975))</f>
        <v>0</v>
      </c>
      <c r="AB975" s="0" t="n">
        <f aca="false">IF(B975&lt;2010, 0, metadata!$H$27*(denatran!M975 + denatran!N975))</f>
        <v>0</v>
      </c>
    </row>
    <row r="976" customFormat="false" ht="12.8" hidden="false" customHeight="false" outlineLevel="0" collapsed="false">
      <c r="A976" s="0" t="str">
        <f aca="false">denatran!A976</f>
        <v>SÃO PAULO</v>
      </c>
      <c r="B976" s="0" t="n">
        <f aca="false">denatran!B976</f>
        <v>2004</v>
      </c>
      <c r="C976" s="0" t="n">
        <f aca="false">metadata!$H$2*denatran!$D976</f>
        <v>2434671.26865897</v>
      </c>
      <c r="D976" s="0" t="n">
        <f aca="false">IF(B976&gt;2006, 0, metadata!$H$3*denatran!D976)</f>
        <v>185312.165302782</v>
      </c>
      <c r="E976" s="0" t="n">
        <f aca="false">IF(B976&lt;2003, 0, metadata!$H$4*denatran!D976)</f>
        <v>3083901.51845742</v>
      </c>
      <c r="F976" s="0" t="n">
        <f aca="false">IF(B976&lt;2003, 0, metadata!$H$5*denatran!D976)</f>
        <v>3644157.04758083</v>
      </c>
      <c r="G976" s="0" t="n">
        <f aca="false">IF(B976&lt;2003, 0, metadata!$H$6*(denatran!H976 + denatran!I976 + denatran!X976))</f>
        <v>331109.564002394</v>
      </c>
      <c r="H976" s="0" t="n">
        <f aca="false">IF(B976&gt;2006, 0, metadata!$H$7*(denatran!H976 + denatran!I976 + denatran!X976))</f>
        <v>12808.1328881255</v>
      </c>
      <c r="I976" s="0" t="n">
        <f aca="false">IF(B976&lt;2003, 0, metadata!$H$8*(denatran!H976 + denatran!I976 + denatran!X976))</f>
        <v>289413.277921047</v>
      </c>
      <c r="J976" s="0" t="n">
        <f aca="false">IF(B976&lt;2003, 0, metadata!$H$9*(denatran!H976 + denatran!I976 + denatran!X976))</f>
        <v>341991.282823779</v>
      </c>
      <c r="K976" s="0" t="n">
        <f aca="false">metadata!$H$10*(denatran!H976 + denatran!I976 + denatran!X976)</f>
        <v>281551.742364656</v>
      </c>
      <c r="L976" s="5" t="n">
        <f aca="false">metadata!$H$11*(denatran!G976 + denatran!F976)</f>
        <v>38617.8579204782</v>
      </c>
      <c r="M976" s="0" t="n">
        <f aca="false">metadata!$H$12*(denatran!G976 + denatran!F976)</f>
        <v>127778.445240513</v>
      </c>
      <c r="N976" s="0" t="n">
        <f aca="false">metadata!$H$13*(denatran!G976 + denatran!F976)</f>
        <v>72854.5012690263</v>
      </c>
      <c r="O976" s="0" t="n">
        <f aca="false">metadata!$H$14*(denatran!G976 + denatran!F976)</f>
        <v>134389.245012395</v>
      </c>
      <c r="P976" s="0" t="n">
        <f aca="false">metadata!$H$15*(denatran!G976 + denatran!F976)</f>
        <v>149232.950557587</v>
      </c>
      <c r="Q976" s="0" t="n">
        <f aca="false">metadata!$H$16*(denatran!L976 + denatran!O976)</f>
        <v>93376.6088724901</v>
      </c>
      <c r="R976" s="0" t="n">
        <f aca="false">metadata!$H$17*(denatran!L976 + denatran!O976)</f>
        <v>22589.0260169023</v>
      </c>
      <c r="S976" s="0" t="n">
        <f aca="false">metadata!$H$18*(denatran!L976 + denatran!O976)</f>
        <v>42282.3651106075</v>
      </c>
      <c r="T976" s="0" t="n">
        <f aca="false">metadata!$H$19*(denatran!M976 + denatran!N976)</f>
        <v>1083541.14831526</v>
      </c>
      <c r="U976" s="0" t="n">
        <f aca="false">metadata!$H$20*(denatran!M976 + denatran!N976)</f>
        <v>154791.592616466</v>
      </c>
      <c r="V976" s="0" t="n">
        <f aca="false">metadata!$H$21*(denatran!M976 + denatran!N976)</f>
        <v>51597.1975388219</v>
      </c>
      <c r="W976" s="0" t="n">
        <f aca="false">IF(B976&lt;2010, 0, metadata!$H$22*(denatran!M976 + denatran!N976))</f>
        <v>0</v>
      </c>
      <c r="X976" s="0" t="n">
        <f aca="false">IF(B976&lt;2010, 0, metadata!$H$23*(denatran!M976 + denatran!N976))</f>
        <v>0</v>
      </c>
      <c r="Y976" s="0" t="n">
        <f aca="false">IF(B976&lt;2010, 0, metadata!$H$24*(denatran!M976 + denatran!N976))</f>
        <v>0</v>
      </c>
      <c r="Z976" s="0" t="n">
        <f aca="false">IF(B976&lt;2010, 0, metadata!$H$25*(denatran!M976 + denatran!N976))</f>
        <v>0</v>
      </c>
      <c r="AA976" s="0" t="n">
        <f aca="false">IF(B976&lt;2010, 0, metadata!$H$26*(denatran!M976 + denatran!N976))</f>
        <v>0</v>
      </c>
      <c r="AB976" s="0" t="n">
        <f aca="false">IF(B976&lt;2010, 0, metadata!$H$27*(denatran!M976 + denatran!N976))</f>
        <v>0</v>
      </c>
    </row>
    <row r="977" customFormat="false" ht="12.8" hidden="false" customHeight="false" outlineLevel="0" collapsed="false">
      <c r="A977" s="0" t="str">
        <f aca="false">denatran!A977</f>
        <v>SÃO PAULO</v>
      </c>
      <c r="B977" s="0" t="n">
        <f aca="false">denatran!B977</f>
        <v>2003</v>
      </c>
      <c r="C977" s="0" t="n">
        <f aca="false">metadata!$H$2*denatran!$D977</f>
        <v>2328166.85979758</v>
      </c>
      <c r="D977" s="0" t="n">
        <f aca="false">IF(B977&gt;2006, 0, metadata!$H$3*denatran!D977)</f>
        <v>177205.706383888</v>
      </c>
      <c r="E977" s="0" t="n">
        <f aca="false">IF(B977&lt;2003, 0, metadata!$H$4*denatran!D977)</f>
        <v>2948996.60852642</v>
      </c>
      <c r="F977" s="0" t="n">
        <f aca="false">IF(B977&lt;2003, 0, metadata!$H$5*denatran!D977)</f>
        <v>3484743.82529212</v>
      </c>
      <c r="G977" s="0" t="n">
        <f aca="false">IF(B977&lt;2003, 0, metadata!$H$6*(denatran!H977 + denatran!I977 + denatran!X977))</f>
        <v>317150.987917416</v>
      </c>
      <c r="H977" s="0" t="n">
        <f aca="false">IF(B977&gt;2006, 0, metadata!$H$7*(denatran!H977 + denatran!I977 + denatran!X977))</f>
        <v>12268.1808092296</v>
      </c>
      <c r="I977" s="0" t="n">
        <f aca="false">IF(B977&lt;2003, 0, metadata!$H$8*(denatran!H977 + denatran!I977 + denatran!X977))</f>
        <v>277212.490933708</v>
      </c>
      <c r="J977" s="0" t="n">
        <f aca="false">IF(B977&lt;2003, 0, metadata!$H$9*(denatran!H977 + denatran!I977 + denatran!X977))</f>
        <v>327573.966440672</v>
      </c>
      <c r="K977" s="0" t="n">
        <f aca="false">metadata!$H$10*(denatran!H977 + denatran!I977 + denatran!X977)</f>
        <v>269682.373898975</v>
      </c>
      <c r="L977" s="5" t="n">
        <f aca="false">metadata!$H$11*(denatran!G977 + denatran!F977)</f>
        <v>37311.1789710409</v>
      </c>
      <c r="M977" s="0" t="n">
        <f aca="false">metadata!$H$12*(denatran!G977 + denatran!F977)</f>
        <v>123454.916863268</v>
      </c>
      <c r="N977" s="0" t="n">
        <f aca="false">metadata!$H$13*(denatran!G977 + denatran!F977)</f>
        <v>70389.386726008</v>
      </c>
      <c r="O977" s="0" t="n">
        <f aca="false">metadata!$H$14*(denatran!G977 + denatran!F977)</f>
        <v>129842.032739512</v>
      </c>
      <c r="P977" s="0" t="n">
        <f aca="false">metadata!$H$15*(denatran!G977 + denatran!F977)</f>
        <v>144183.484700171</v>
      </c>
      <c r="Q977" s="0" t="n">
        <f aca="false">metadata!$H$16*(denatran!L977 + denatran!O977)</f>
        <v>89597.2424360846</v>
      </c>
      <c r="R977" s="0" t="n">
        <f aca="false">metadata!$H$17*(denatran!L977 + denatran!O977)</f>
        <v>21674.7477218322</v>
      </c>
      <c r="S977" s="0" t="n">
        <f aca="false">metadata!$H$18*(denatran!L977 + denatran!O977)</f>
        <v>40571.0098420831</v>
      </c>
      <c r="T977" s="0" t="n">
        <f aca="false">metadata!$H$19*(denatran!M977 + denatran!N977)</f>
        <v>962389.59347065</v>
      </c>
      <c r="U977" s="0" t="n">
        <f aca="false">metadata!$H$20*(denatran!M977 + denatran!N977)</f>
        <v>137484.227638664</v>
      </c>
      <c r="V977" s="0" t="n">
        <f aca="false">metadata!$H$21*(denatran!M977 + denatran!N977)</f>
        <v>45828.0758795547</v>
      </c>
      <c r="W977" s="0" t="n">
        <f aca="false">IF(B977&lt;2010, 0, metadata!$H$22*(denatran!M977 + denatran!N977))</f>
        <v>0</v>
      </c>
      <c r="X977" s="0" t="n">
        <f aca="false">IF(B977&lt;2010, 0, metadata!$H$23*(denatran!M977 + denatran!N977))</f>
        <v>0</v>
      </c>
      <c r="Y977" s="0" t="n">
        <f aca="false">IF(B977&lt;2010, 0, metadata!$H$24*(denatran!M977 + denatran!N977))</f>
        <v>0</v>
      </c>
      <c r="Z977" s="0" t="n">
        <f aca="false">IF(B977&lt;2010, 0, metadata!$H$25*(denatran!M977 + denatran!N977))</f>
        <v>0</v>
      </c>
      <c r="AA977" s="0" t="n">
        <f aca="false">IF(B977&lt;2010, 0, metadata!$H$26*(denatran!M977 + denatran!N977))</f>
        <v>0</v>
      </c>
      <c r="AB977" s="0" t="n">
        <f aca="false">IF(B977&lt;2010, 0, metadata!$H$27*(denatran!M977 + denatran!N977))</f>
        <v>0</v>
      </c>
    </row>
    <row r="978" customFormat="false" ht="12.8" hidden="false" customHeight="false" outlineLevel="0" collapsed="false">
      <c r="A978" s="0" t="str">
        <f aca="false">denatran!A978</f>
        <v>SÃO PAULO</v>
      </c>
      <c r="B978" s="0" t="n">
        <f aca="false">denatran!B978</f>
        <v>2002</v>
      </c>
      <c r="C978" s="0" t="n">
        <f aca="false">metadata!$H$2*denatran!$D978</f>
        <v>2228307.24008854</v>
      </c>
      <c r="D978" s="0" t="n">
        <f aca="false">IF(B978&gt;2006, 0, metadata!$H$3*denatran!D978)</f>
        <v>169605.007844907</v>
      </c>
      <c r="E978" s="0" t="n">
        <f aca="false">IF(B978&lt;2003, 0, metadata!$H$4*denatran!D978)</f>
        <v>0</v>
      </c>
      <c r="F978" s="0" t="n">
        <f aca="false">IF(B978&lt;2003, 0, metadata!$H$5*denatran!D978)</f>
        <v>0</v>
      </c>
      <c r="G978" s="0" t="n">
        <f aca="false">IF(B978&lt;2003, 0, metadata!$H$6*(denatran!H978 + denatran!I978 + denatran!X978))</f>
        <v>0</v>
      </c>
      <c r="H978" s="0" t="n">
        <f aca="false">IF(B978&gt;2006, 0, metadata!$H$7*(denatran!H978 + denatran!I978 + denatran!X978))</f>
        <v>11843.4523395149</v>
      </c>
      <c r="I978" s="0" t="n">
        <f aca="false">IF(B978&lt;2003, 0, metadata!$H$8*(denatran!H978 + denatran!I978 + denatran!X978))</f>
        <v>0</v>
      </c>
      <c r="J978" s="0" t="n">
        <f aca="false">IF(B978&lt;2003, 0, metadata!$H$9*(denatran!H978 + denatran!I978 + denatran!X978))</f>
        <v>0</v>
      </c>
      <c r="K978" s="0" t="n">
        <f aca="false">metadata!$H$10*(denatran!H978 + denatran!I978 + denatran!X978)</f>
        <v>260345.881084249</v>
      </c>
      <c r="L978" s="5" t="n">
        <f aca="false">metadata!$H$11*(denatran!G978 + denatran!F978)</f>
        <v>36363.6668614812</v>
      </c>
      <c r="M978" s="0" t="n">
        <f aca="false">metadata!$H$12*(denatran!G978 + denatran!F978)</f>
        <v>120319.796721301</v>
      </c>
      <c r="N978" s="0" t="n">
        <f aca="false">metadata!$H$13*(denatran!G978 + denatran!F978)</f>
        <v>68601.8582118558</v>
      </c>
      <c r="O978" s="0" t="n">
        <f aca="false">metadata!$H$14*(denatran!G978 + denatran!F978)</f>
        <v>126544.712693795</v>
      </c>
      <c r="P978" s="0" t="n">
        <f aca="false">metadata!$H$15*(denatran!G978 + denatran!F978)</f>
        <v>140521.965511566</v>
      </c>
      <c r="Q978" s="0" t="n">
        <f aca="false">metadata!$H$16*(denatran!L978 + denatran!O978)</f>
        <v>85447.9052337733</v>
      </c>
      <c r="R978" s="0" t="n">
        <f aca="false">metadata!$H$17*(denatran!L978 + denatran!O978)</f>
        <v>20670.9686475257</v>
      </c>
      <c r="S978" s="0" t="n">
        <f aca="false">metadata!$H$18*(denatran!L978 + denatran!O978)</f>
        <v>38692.1261187009</v>
      </c>
      <c r="T978" s="0" t="n">
        <f aca="false">metadata!$H$19*(denatran!M978 + denatran!N978)</f>
        <v>852703.677234104</v>
      </c>
      <c r="U978" s="0" t="n">
        <f aca="false">metadata!$H$20*(denatran!M978 + denatran!N978)</f>
        <v>121814.811033443</v>
      </c>
      <c r="V978" s="0" t="n">
        <f aca="false">metadata!$H$21*(denatran!M978 + denatran!N978)</f>
        <v>40604.9370111478</v>
      </c>
      <c r="W978" s="0" t="n">
        <f aca="false">IF(B978&lt;2010, 0, metadata!$H$22*(denatran!M978 + denatran!N978))</f>
        <v>0</v>
      </c>
      <c r="X978" s="0" t="n">
        <f aca="false">IF(B978&lt;2010, 0, metadata!$H$23*(denatran!M978 + denatran!N978))</f>
        <v>0</v>
      </c>
      <c r="Y978" s="0" t="n">
        <f aca="false">IF(B978&lt;2010, 0, metadata!$H$24*(denatran!M978 + denatran!N978))</f>
        <v>0</v>
      </c>
      <c r="Z978" s="0" t="n">
        <f aca="false">IF(B978&lt;2010, 0, metadata!$H$25*(denatran!M978 + denatran!N978))</f>
        <v>0</v>
      </c>
      <c r="AA978" s="0" t="n">
        <f aca="false">IF(B978&lt;2010, 0, metadata!$H$26*(denatran!M978 + denatran!N978))</f>
        <v>0</v>
      </c>
      <c r="AB978" s="0" t="n">
        <f aca="false">IF(B978&lt;2010, 0, metadata!$H$27*(denatran!M978 + denatran!N978))</f>
        <v>0</v>
      </c>
    </row>
    <row r="979" customFormat="false" ht="12.8" hidden="false" customHeight="false" outlineLevel="0" collapsed="false">
      <c r="A979" s="0" t="str">
        <f aca="false">denatran!A979</f>
        <v>SÃO PAULO</v>
      </c>
      <c r="B979" s="0" t="n">
        <f aca="false">denatran!B979</f>
        <v>2001</v>
      </c>
      <c r="C979" s="0" t="n">
        <f aca="false">metadata!$H$2*denatran!$D979</f>
        <v>2116550.65319845</v>
      </c>
      <c r="D979" s="0" t="n">
        <f aca="false">IF(B979&gt;2006, 0, metadata!$H$3*denatran!D979)</f>
        <v>161098.785518285</v>
      </c>
      <c r="E979" s="0" t="n">
        <f aca="false">IF(B979&lt;2003, 0, metadata!$H$4*denatran!D979)</f>
        <v>0</v>
      </c>
      <c r="F979" s="0" t="n">
        <f aca="false">IF(B979&lt;2003, 0, metadata!$H$5*denatran!D979)</f>
        <v>0</v>
      </c>
      <c r="G979" s="0" t="n">
        <f aca="false">IF(B979&lt;2003, 0, metadata!$H$6*(denatran!H979 + denatran!I979 + denatran!X979))</f>
        <v>0</v>
      </c>
      <c r="H979" s="0" t="n">
        <f aca="false">IF(B979&gt;2006, 0, metadata!$H$7*(denatran!H979 + denatran!I979 + denatran!X979))</f>
        <v>11375.5060996987</v>
      </c>
      <c r="I979" s="0" t="n">
        <f aca="false">IF(B979&lt;2003, 0, metadata!$H$8*(denatran!H979 + denatran!I979 + denatran!X979))</f>
        <v>0</v>
      </c>
      <c r="J979" s="0" t="n">
        <f aca="false">IF(B979&lt;2003, 0, metadata!$H$9*(denatran!H979 + denatran!I979 + denatran!X979))</f>
        <v>0</v>
      </c>
      <c r="K979" s="0" t="n">
        <f aca="false">metadata!$H$10*(denatran!H979 + denatran!I979 + denatran!X979)</f>
        <v>250059.363892084</v>
      </c>
      <c r="L979" s="5" t="n">
        <f aca="false">metadata!$H$11*(denatran!G979 + denatran!F979)</f>
        <v>35330.4067155041</v>
      </c>
      <c r="M979" s="0" t="n">
        <f aca="false">metadata!$H$12*(denatran!G979 + denatran!F979)</f>
        <v>116900.954193738</v>
      </c>
      <c r="N979" s="0" t="n">
        <f aca="false">metadata!$H$13*(denatran!G979 + denatran!F979)</f>
        <v>66652.5617808798</v>
      </c>
      <c r="O979" s="0" t="n">
        <f aca="false">metadata!$H$14*(denatran!G979 + denatran!F979)</f>
        <v>122948.991480951</v>
      </c>
      <c r="P979" s="0" t="n">
        <f aca="false">metadata!$H$15*(denatran!G979 + denatran!F979)</f>
        <v>136529.085828927</v>
      </c>
      <c r="Q979" s="0" t="n">
        <f aca="false">metadata!$H$16*(denatran!L979 + denatran!O979)</f>
        <v>81462.6061062975</v>
      </c>
      <c r="R979" s="0" t="n">
        <f aca="false">metadata!$H$17*(denatran!L979 + denatran!O979)</f>
        <v>19706.8725343479</v>
      </c>
      <c r="S979" s="0" t="n">
        <f aca="false">metadata!$H$18*(denatran!L979 + denatran!O979)</f>
        <v>36887.5213593545</v>
      </c>
      <c r="T979" s="0" t="n">
        <f aca="false">metadata!$H$19*(denatran!M979 + denatran!N979)</f>
        <v>751912.445964396</v>
      </c>
      <c r="U979" s="0" t="n">
        <f aca="false">metadata!$H$20*(denatran!M979 + denatran!N979)</f>
        <v>107416.063709199</v>
      </c>
      <c r="V979" s="0" t="n">
        <f aca="false">metadata!$H$21*(denatran!M979 + denatran!N979)</f>
        <v>35805.3545697331</v>
      </c>
      <c r="W979" s="0" t="n">
        <f aca="false">IF(B979&lt;2010, 0, metadata!$H$22*(denatran!M979 + denatran!N979))</f>
        <v>0</v>
      </c>
      <c r="X979" s="0" t="n">
        <f aca="false">IF(B979&lt;2010, 0, metadata!$H$23*(denatran!M979 + denatran!N979))</f>
        <v>0</v>
      </c>
      <c r="Y979" s="0" t="n">
        <f aca="false">IF(B979&lt;2010, 0, metadata!$H$24*(denatran!M979 + denatran!N979))</f>
        <v>0</v>
      </c>
      <c r="Z979" s="0" t="n">
        <f aca="false">IF(B979&lt;2010, 0, metadata!$H$25*(denatran!M979 + denatran!N979))</f>
        <v>0</v>
      </c>
      <c r="AA979" s="0" t="n">
        <f aca="false">IF(B979&lt;2010, 0, metadata!$H$26*(denatran!M979 + denatran!N979))</f>
        <v>0</v>
      </c>
      <c r="AB979" s="0" t="n">
        <f aca="false">IF(B979&lt;2010, 0, metadata!$H$27*(denatran!M979 + denatran!N979))</f>
        <v>0</v>
      </c>
    </row>
    <row r="980" customFormat="false" ht="12.8" hidden="false" customHeight="false" outlineLevel="0" collapsed="false">
      <c r="A980" s="0" t="str">
        <f aca="false">denatran!A980</f>
        <v>SÃO PAULO</v>
      </c>
      <c r="B980" s="0" t="n">
        <f aca="false">denatran!B980</f>
        <v>2000</v>
      </c>
      <c r="C980" s="0" t="n">
        <f aca="false">metadata!$H$2*denatran!$D980</f>
        <v>25957.9900618154</v>
      </c>
      <c r="D980" s="0" t="n">
        <f aca="false">IF(B980&gt;2006, 0, metadata!$H$3*denatran!D980)</f>
        <v>1975.76215203488</v>
      </c>
      <c r="E980" s="0" t="n">
        <f aca="false">IF(B980&lt;2003, 0, metadata!$H$4*denatran!D980)</f>
        <v>0</v>
      </c>
      <c r="F980" s="0" t="n">
        <f aca="false">IF(B980&lt;2003, 0, metadata!$H$5*denatran!D980)</f>
        <v>0</v>
      </c>
      <c r="G980" s="0" t="n">
        <f aca="false">IF(B980&lt;2003, 0, metadata!$H$6*(denatran!H980 + denatran!I980 + denatran!X980))</f>
        <v>0</v>
      </c>
      <c r="H980" s="0" t="n">
        <f aca="false">IF(B980&gt;2006, 0, metadata!$H$7*(denatran!H980 + denatran!I980 + denatran!X980))</f>
        <v>148.994816471089</v>
      </c>
      <c r="I980" s="0" t="n">
        <f aca="false">IF(B980&lt;2003, 0, metadata!$H$8*(denatran!H980 + denatran!I980 + denatran!X980))</f>
        <v>0</v>
      </c>
      <c r="J980" s="0" t="n">
        <f aca="false">IF(B980&lt;2003, 0, metadata!$H$9*(denatran!H980 + denatran!I980 + denatran!X980))</f>
        <v>0</v>
      </c>
      <c r="K980" s="0" t="n">
        <f aca="false">metadata!$H$10*(denatran!H980 + denatran!I980 + denatran!X980)</f>
        <v>3275.24320267078</v>
      </c>
      <c r="L980" s="5" t="n">
        <f aca="false">metadata!$H$11*(denatran!G980 + denatran!F980)</f>
        <v>743.962076513755</v>
      </c>
      <c r="M980" s="0" t="n">
        <f aca="false">metadata!$H$12*(denatran!G980 + denatran!F980)</f>
        <v>2461.61549536443</v>
      </c>
      <c r="N980" s="0" t="n">
        <f aca="false">metadata!$H$13*(denatran!G980 + denatran!F980)</f>
        <v>1403.52129729954</v>
      </c>
      <c r="O980" s="0" t="n">
        <f aca="false">metadata!$H$14*(denatran!G980 + denatran!F980)</f>
        <v>2588.97067741088</v>
      </c>
      <c r="P980" s="0" t="n">
        <f aca="false">metadata!$H$15*(denatran!G980 + denatran!F980)</f>
        <v>2874.93045341139</v>
      </c>
      <c r="Q980" s="0" t="n">
        <f aca="false">metadata!$H$16*(denatran!L980 + denatran!O980)</f>
        <v>1974.94761321612</v>
      </c>
      <c r="R980" s="0" t="n">
        <f aca="false">metadata!$H$17*(denatran!L980 + denatran!O980)</f>
        <v>477.765722654138</v>
      </c>
      <c r="S980" s="0" t="n">
        <f aca="false">metadata!$H$18*(denatran!L980 + denatran!O980)</f>
        <v>894.28666412974</v>
      </c>
      <c r="T980" s="0" t="n">
        <f aca="false">metadata!$H$19*(denatran!M980 + denatran!N980)</f>
        <v>20180.3750580419</v>
      </c>
      <c r="U980" s="0" t="n">
        <f aca="false">metadata!$H$20*(denatran!M980 + denatran!N980)</f>
        <v>2882.91072257742</v>
      </c>
      <c r="V980" s="0" t="n">
        <f aca="false">metadata!$H$21*(denatran!M980 + denatran!N980)</f>
        <v>960.970240859139</v>
      </c>
      <c r="W980" s="0" t="n">
        <f aca="false">IF(B980&lt;2010, 0, metadata!$H$22*(denatran!M980 + denatran!N980))</f>
        <v>0</v>
      </c>
      <c r="X980" s="0" t="n">
        <f aca="false">IF(B980&lt;2010, 0, metadata!$H$23*(denatran!M980 + denatran!N980))</f>
        <v>0</v>
      </c>
      <c r="Y980" s="0" t="n">
        <f aca="false">IF(B980&lt;2010, 0, metadata!$H$24*(denatran!M980 + denatran!N980))</f>
        <v>0</v>
      </c>
      <c r="Z980" s="0" t="n">
        <f aca="false">IF(B980&lt;2010, 0, metadata!$H$25*(denatran!M980 + denatran!N980))</f>
        <v>0</v>
      </c>
      <c r="AA980" s="0" t="n">
        <f aca="false">IF(B980&lt;2010, 0, metadata!$H$26*(denatran!M980 + denatran!N980))</f>
        <v>0</v>
      </c>
      <c r="AB980" s="0" t="n">
        <f aca="false">IF(B980&lt;2010, 0, metadata!$H$27*(denatran!M980 + denatran!N980))</f>
        <v>0</v>
      </c>
    </row>
    <row r="981" customFormat="false" ht="12.8" hidden="false" customHeight="false" outlineLevel="0" collapsed="false">
      <c r="A981" s="0" t="str">
        <f aca="false">denatran!A981</f>
        <v>SÃO PAULO</v>
      </c>
      <c r="B981" s="0" t="n">
        <f aca="false">denatran!B981</f>
        <v>1999</v>
      </c>
      <c r="C981" s="0" t="n">
        <f aca="false">metadata!$H$2*denatran!$D981</f>
        <v>1896505.8546443</v>
      </c>
      <c r="D981" s="0" t="n">
        <f aca="false">IF(B981&gt;2006, 0, metadata!$H$3*denatran!D981)</f>
        <v>144350.33220198</v>
      </c>
      <c r="E981" s="0" t="n">
        <f aca="false">IF(B981&lt;2003, 0, metadata!$H$4*denatran!D981)</f>
        <v>0</v>
      </c>
      <c r="F981" s="0" t="n">
        <f aca="false">IF(B981&lt;2003, 0, metadata!$H$5*denatran!D981)</f>
        <v>0</v>
      </c>
      <c r="G981" s="0" t="n">
        <f aca="false">IF(B981&lt;2003, 0, metadata!$H$6*(denatran!H981 + denatran!I981 + denatran!X981))</f>
        <v>0</v>
      </c>
      <c r="H981" s="0" t="n">
        <f aca="false">IF(B981&gt;2006, 0, metadata!$H$7*(denatran!H981 + denatran!I981 + denatran!X981))</f>
        <v>8565.39313921375</v>
      </c>
      <c r="I981" s="0" t="n">
        <f aca="false">IF(B981&lt;2003, 0, metadata!$H$8*(denatran!H981 + denatran!I981 + denatran!X981))</f>
        <v>0</v>
      </c>
      <c r="J981" s="0" t="n">
        <f aca="false">IF(B981&lt;2003, 0, metadata!$H$9*(denatran!H981 + denatran!I981 + denatran!X981))</f>
        <v>0</v>
      </c>
      <c r="K981" s="0" t="n">
        <f aca="false">metadata!$H$10*(denatran!H981 + denatran!I981 + denatran!X981)</f>
        <v>188286.722463639</v>
      </c>
      <c r="L981" s="5" t="n">
        <f aca="false">metadata!$H$11*(denatran!G981 + denatran!F981)</f>
        <v>31851.6657479796</v>
      </c>
      <c r="M981" s="0" t="n">
        <f aca="false">metadata!$H$12*(denatran!G981 + denatran!F981)</f>
        <v>105390.525180816</v>
      </c>
      <c r="N981" s="0" t="n">
        <f aca="false">metadata!$H$13*(denatran!G981 + denatran!F981)</f>
        <v>60089.7446832817</v>
      </c>
      <c r="O981" s="0" t="n">
        <f aca="false">metadata!$H$14*(denatran!G981 + denatran!F981)</f>
        <v>110843.054036622</v>
      </c>
      <c r="P981" s="0" t="n">
        <f aca="false">metadata!$H$15*(denatran!G981 + denatran!F981)</f>
        <v>123086.010351301</v>
      </c>
      <c r="Q981" s="0" t="n">
        <f aca="false">metadata!$H$16*(denatran!L981 + denatran!O981)</f>
        <v>70781.8392264573</v>
      </c>
      <c r="R981" s="0" t="n">
        <f aca="false">metadata!$H$17*(denatran!L981 + denatran!O981)</f>
        <v>17123.0549825814</v>
      </c>
      <c r="S981" s="0" t="n">
        <f aca="false">metadata!$H$18*(denatran!L981 + denatran!O981)</f>
        <v>32051.1057909612</v>
      </c>
      <c r="T981" s="0" t="n">
        <f aca="false">metadata!$H$19*(denatran!M981 + denatran!N981)</f>
        <v>584389.495780058</v>
      </c>
      <c r="U981" s="0" t="n">
        <f aca="false">metadata!$H$20*(denatran!M981 + denatran!N981)</f>
        <v>83484.2136828654</v>
      </c>
      <c r="V981" s="0" t="n">
        <f aca="false">metadata!$H$21*(denatran!M981 + denatran!N981)</f>
        <v>27828.0712276218</v>
      </c>
      <c r="W981" s="0" t="n">
        <f aca="false">IF(B981&lt;2010, 0, metadata!$H$22*(denatran!M981 + denatran!N981))</f>
        <v>0</v>
      </c>
      <c r="X981" s="0" t="n">
        <f aca="false">IF(B981&lt;2010, 0, metadata!$H$23*(denatran!M981 + denatran!N981))</f>
        <v>0</v>
      </c>
      <c r="Y981" s="0" t="n">
        <f aca="false">IF(B981&lt;2010, 0, metadata!$H$24*(denatran!M981 + denatran!N981))</f>
        <v>0</v>
      </c>
      <c r="Z981" s="0" t="n">
        <f aca="false">IF(B981&lt;2010, 0, metadata!$H$25*(denatran!M981 + denatran!N981))</f>
        <v>0</v>
      </c>
      <c r="AA981" s="0" t="n">
        <f aca="false">IF(B981&lt;2010, 0, metadata!$H$26*(denatran!M981 + denatran!N981))</f>
        <v>0</v>
      </c>
      <c r="AB981" s="0" t="n">
        <f aca="false">IF(B981&lt;2010, 0, metadata!$H$27*(denatran!M981 + denatran!N981))</f>
        <v>0</v>
      </c>
    </row>
    <row r="982" customFormat="false" ht="12.8" hidden="false" customHeight="false" outlineLevel="0" collapsed="false">
      <c r="A982" s="0" t="str">
        <f aca="false">denatran!A982</f>
        <v>SÃO PAULO</v>
      </c>
      <c r="B982" s="0" t="n">
        <f aca="false">denatran!B982</f>
        <v>1998</v>
      </c>
      <c r="C982" s="0" t="n">
        <f aca="false">metadata!$H$2*denatran!$D982</f>
        <v>1715237.73593758</v>
      </c>
      <c r="D982" s="0" t="n">
        <f aca="false">IF(B982&gt;2006, 0, metadata!$H$3*denatran!D982)</f>
        <v>130553.320666864</v>
      </c>
      <c r="E982" s="0" t="n">
        <f aca="false">IF(B982&lt;2003, 0, metadata!$H$4*denatran!D982)</f>
        <v>0</v>
      </c>
      <c r="F982" s="0" t="n">
        <f aca="false">IF(B982&lt;2003, 0, metadata!$H$5*denatran!D982)</f>
        <v>0</v>
      </c>
      <c r="G982" s="0" t="n">
        <f aca="false">IF(B982&lt;2003, 0, metadata!$H$6*(denatran!H982 + denatran!I982 + denatran!X982))</f>
        <v>0</v>
      </c>
      <c r="H982" s="0" t="n">
        <f aca="false">IF(B982&gt;2006, 0, metadata!$H$7*(denatran!H982 + denatran!I982 + denatran!X982))</f>
        <v>7579.46546712718</v>
      </c>
      <c r="I982" s="0" t="n">
        <f aca="false">IF(B982&lt;2003, 0, metadata!$H$8*(denatran!H982 + denatran!I982 + denatran!X982))</f>
        <v>0</v>
      </c>
      <c r="J982" s="0" t="n">
        <f aca="false">IF(B982&lt;2003, 0, metadata!$H$9*(denatran!H982 + denatran!I982 + denatran!X982))</f>
        <v>0</v>
      </c>
      <c r="K982" s="0" t="n">
        <f aca="false">metadata!$H$10*(denatran!H982 + denatran!I982 + denatran!X982)</f>
        <v>166613.801332499</v>
      </c>
      <c r="L982" s="5" t="n">
        <f aca="false">metadata!$H$11*(denatran!G982 + denatran!F982)</f>
        <v>27880.7413914064</v>
      </c>
      <c r="M982" s="0" t="n">
        <f aca="false">metadata!$H$12*(denatran!G982 + denatran!F982)</f>
        <v>92251.563887431</v>
      </c>
      <c r="N982" s="0" t="n">
        <f aca="false">metadata!$H$13*(denatran!G982 + denatran!F982)</f>
        <v>52598.3992500136</v>
      </c>
      <c r="O982" s="0" t="n">
        <f aca="false">metadata!$H$14*(denatran!G982 + denatran!F982)</f>
        <v>97024.3298758956</v>
      </c>
      <c r="P982" s="0" t="n">
        <f aca="false">metadata!$H$15*(denatran!G982 + denatran!F982)</f>
        <v>107740.965595253</v>
      </c>
      <c r="Q982" s="0" t="n">
        <f aca="false">metadata!$H$16*(denatran!L982 + denatran!O982)</f>
        <v>60214.9548949741</v>
      </c>
      <c r="R982" s="0" t="n">
        <f aca="false">metadata!$H$17*(denatran!L982 + denatran!O982)</f>
        <v>14566.7871124618</v>
      </c>
      <c r="S982" s="0" t="n">
        <f aca="false">metadata!$H$18*(denatran!L982 + denatran!O982)</f>
        <v>27266.257992564</v>
      </c>
      <c r="T982" s="0" t="n">
        <f aca="false">metadata!$H$19*(denatran!M982 + denatran!N982)</f>
        <v>507763.040174821</v>
      </c>
      <c r="U982" s="0" t="n">
        <f aca="false">metadata!$H$20*(denatran!M982 + denatran!N982)</f>
        <v>72537.5771678316</v>
      </c>
      <c r="V982" s="0" t="n">
        <f aca="false">metadata!$H$21*(denatran!M982 + denatran!N982)</f>
        <v>24179.1923892772</v>
      </c>
      <c r="W982" s="0" t="n">
        <f aca="false">IF(B982&lt;2010, 0, metadata!$H$22*(denatran!M982 + denatran!N982))</f>
        <v>0</v>
      </c>
      <c r="X982" s="0" t="n">
        <f aca="false">IF(B982&lt;2010, 0, metadata!$H$23*(denatran!M982 + denatran!N982))</f>
        <v>0</v>
      </c>
      <c r="Y982" s="0" t="n">
        <f aca="false">IF(B982&lt;2010, 0, metadata!$H$24*(denatran!M982 + denatran!N982))</f>
        <v>0</v>
      </c>
      <c r="Z982" s="0" t="n">
        <f aca="false">IF(B982&lt;2010, 0, metadata!$H$25*(denatran!M982 + denatran!N982))</f>
        <v>0</v>
      </c>
      <c r="AA982" s="0" t="n">
        <f aca="false">IF(B982&lt;2010, 0, metadata!$H$26*(denatran!M982 + denatran!N982))</f>
        <v>0</v>
      </c>
      <c r="AB982" s="0" t="n">
        <f aca="false">IF(B982&lt;2010, 0, metadata!$H$27*(denatran!M982 + denatran!N982))</f>
        <v>0</v>
      </c>
    </row>
    <row r="983" customFormat="false" ht="12.8" hidden="false" customHeight="false" outlineLevel="0" collapsed="false">
      <c r="A983" s="0" t="str">
        <f aca="false">denatran!A983</f>
        <v>SÃO PAULO</v>
      </c>
      <c r="B983" s="0" t="n">
        <f aca="false">denatran!B983</f>
        <v>1997</v>
      </c>
      <c r="C983" s="0" t="n">
        <f aca="false">metadata!$H$2*denatran!$D983</f>
        <v>1459833.88187672</v>
      </c>
      <c r="D983" s="0" t="n">
        <f aca="false">IF(B983&gt;2006, 0, metadata!$H$3*denatran!D983)</f>
        <v>111113.554061838</v>
      </c>
      <c r="E983" s="0" t="n">
        <f aca="false">IF(B983&lt;2003, 0, metadata!$H$4*denatran!D983)</f>
        <v>0</v>
      </c>
      <c r="F983" s="0" t="n">
        <f aca="false">IF(B983&lt;2003, 0, metadata!$H$5*denatran!D983)</f>
        <v>0</v>
      </c>
      <c r="G983" s="0" t="n">
        <f aca="false">IF(B983&lt;2003, 0, metadata!$H$6*(denatran!H983 + denatran!I983 + denatran!X983))</f>
        <v>0</v>
      </c>
      <c r="H983" s="0" t="n">
        <f aca="false">IF(B983&gt;2006, 0, metadata!$H$7*(denatran!H983 + denatran!I983 + denatran!X983))</f>
        <v>6450.86116262398</v>
      </c>
      <c r="I983" s="0" t="n">
        <f aca="false">IF(B983&lt;2003, 0, metadata!$H$8*(denatran!H983 + denatran!I983 + denatran!X983))</f>
        <v>0</v>
      </c>
      <c r="J983" s="0" t="n">
        <f aca="false">IF(B983&lt;2003, 0, metadata!$H$9*(denatran!H983 + denatran!I983 + denatran!X983))</f>
        <v>0</v>
      </c>
      <c r="K983" s="0" t="n">
        <f aca="false">metadata!$H$10*(denatran!H983 + denatran!I983 + denatran!X983)</f>
        <v>141804.524980618</v>
      </c>
      <c r="L983" s="5" t="n">
        <f aca="false">metadata!$H$11*(denatran!G983 + denatran!F983)</f>
        <v>23729.2184530733</v>
      </c>
      <c r="M983" s="0" t="n">
        <f aca="false">metadata!$H$12*(denatran!G983 + denatran!F983)</f>
        <v>78515.0395174652</v>
      </c>
      <c r="N983" s="0" t="n">
        <f aca="false">metadata!$H$13*(denatran!G983 + denatran!F983)</f>
        <v>44766.3456492676</v>
      </c>
      <c r="O983" s="0" t="n">
        <f aca="false">metadata!$H$14*(denatran!G983 + denatran!F983)</f>
        <v>82577.1268621218</v>
      </c>
      <c r="P983" s="0" t="n">
        <f aca="false">metadata!$H$15*(denatran!G983 + denatran!F983)</f>
        <v>91698.0245633941</v>
      </c>
      <c r="Q983" s="0" t="n">
        <f aca="false">metadata!$H$16*(denatran!L983 + denatran!O983)</f>
        <v>51248.7741550951</v>
      </c>
      <c r="R983" s="0" t="n">
        <f aca="false">metadata!$H$17*(denatran!L983 + denatran!O983)</f>
        <v>12397.7504291747</v>
      </c>
      <c r="S983" s="0" t="n">
        <f aca="false">metadata!$H$18*(denatran!L983 + denatran!O983)</f>
        <v>23206.2334075102</v>
      </c>
      <c r="T983" s="0" t="n">
        <f aca="false">metadata!$H$19*(denatran!M983 + denatran!N983)</f>
        <v>432155.656607424</v>
      </c>
      <c r="U983" s="0" t="n">
        <f aca="false">metadata!$H$20*(denatran!M983 + denatran!N983)</f>
        <v>61736.522372489</v>
      </c>
      <c r="V983" s="0" t="n">
        <f aca="false">metadata!$H$21*(denatran!M983 + denatran!N983)</f>
        <v>20578.8407908297</v>
      </c>
      <c r="W983" s="0" t="n">
        <f aca="false">IF(B983&lt;2010, 0, metadata!$H$22*(denatran!M983 + denatran!N983))</f>
        <v>0</v>
      </c>
      <c r="X983" s="0" t="n">
        <f aca="false">IF(B983&lt;2010, 0, metadata!$H$23*(denatran!M983 + denatran!N983))</f>
        <v>0</v>
      </c>
      <c r="Y983" s="0" t="n">
        <f aca="false">IF(B983&lt;2010, 0, metadata!$H$24*(denatran!M983 + denatran!N983))</f>
        <v>0</v>
      </c>
      <c r="Z983" s="0" t="n">
        <f aca="false">IF(B983&lt;2010, 0, metadata!$H$25*(denatran!M983 + denatran!N983))</f>
        <v>0</v>
      </c>
      <c r="AA983" s="0" t="n">
        <f aca="false">IF(B983&lt;2010, 0, metadata!$H$26*(denatran!M983 + denatran!N983))</f>
        <v>0</v>
      </c>
      <c r="AB983" s="0" t="n">
        <f aca="false">IF(B983&lt;2010, 0, metadata!$H$27*(denatran!M983 + denatran!N983))</f>
        <v>0</v>
      </c>
    </row>
    <row r="984" customFormat="false" ht="12.8" hidden="false" customHeight="false" outlineLevel="0" collapsed="false">
      <c r="A984" s="0" t="str">
        <f aca="false">denatran!A984</f>
        <v>SÃO PAULO</v>
      </c>
      <c r="B984" s="0" t="n">
        <f aca="false">denatran!B984</f>
        <v>1996</v>
      </c>
      <c r="C984" s="0" t="n">
        <f aca="false">metadata!$H$2*denatran!$D984</f>
        <v>1242460.3995261</v>
      </c>
      <c r="D984" s="0" t="n">
        <f aca="false">IF(B984&gt;2006, 0, metadata!$H$3*denatran!D984)</f>
        <v>94568.4248641753</v>
      </c>
      <c r="E984" s="0" t="n">
        <f aca="false">IF(B984&lt;2003, 0, metadata!$H$4*denatran!D984)</f>
        <v>0</v>
      </c>
      <c r="F984" s="0" t="n">
        <f aca="false">IF(B984&lt;2003, 0, metadata!$H$5*denatran!D984)</f>
        <v>0</v>
      </c>
      <c r="G984" s="0" t="n">
        <f aca="false">IF(B984&lt;2003, 0, metadata!$H$6*(denatran!H984 + denatran!I984 + denatran!X984))</f>
        <v>0</v>
      </c>
      <c r="H984" s="0" t="n">
        <f aca="false">IF(B984&gt;2006, 0, metadata!$H$7*(denatran!H984 + denatran!I984 + denatran!X984))</f>
        <v>5490.30929950567</v>
      </c>
      <c r="I984" s="0" t="n">
        <f aca="false">IF(B984&lt;2003, 0, metadata!$H$8*(denatran!H984 + denatran!I984 + denatran!X984))</f>
        <v>0</v>
      </c>
      <c r="J984" s="0" t="n">
        <f aca="false">IF(B984&lt;2003, 0, metadata!$H$9*(denatran!H984 + denatran!I984 + denatran!X984))</f>
        <v>0</v>
      </c>
      <c r="K984" s="0" t="n">
        <f aca="false">metadata!$H$10*(denatran!H984 + denatran!I984 + denatran!X984)</f>
        <v>120689.421549476</v>
      </c>
      <c r="L984" s="5" t="n">
        <f aca="false">metadata!$H$11*(denatran!G984 + denatran!F984)</f>
        <v>20195.869273664</v>
      </c>
      <c r="M984" s="0" t="n">
        <f aca="false">metadata!$H$12*(denatran!G984 + denatran!F984)</f>
        <v>66823.9233098686</v>
      </c>
      <c r="N984" s="0" t="n">
        <f aca="false">metadata!$H$13*(denatran!G984 + denatran!F984)</f>
        <v>38100.5074558269</v>
      </c>
      <c r="O984" s="0" t="n">
        <f aca="false">metadata!$H$14*(denatran!G984 + denatran!F984)</f>
        <v>70281.1541138719</v>
      </c>
      <c r="P984" s="0" t="n">
        <f aca="false">metadata!$H$15*(denatran!G984 + denatran!F984)</f>
        <v>78043.9237979068</v>
      </c>
      <c r="Q984" s="0" t="n">
        <f aca="false">metadata!$H$16*(denatran!L984 + denatran!O984)</f>
        <v>43617.6836299376</v>
      </c>
      <c r="R984" s="0" t="n">
        <f aca="false">metadata!$H$17*(denatran!L984 + denatran!O984)</f>
        <v>10551.6895741965</v>
      </c>
      <c r="S984" s="0" t="n">
        <f aca="false">metadata!$H$18*(denatran!L984 + denatran!O984)</f>
        <v>19750.7582122457</v>
      </c>
      <c r="T984" s="0" t="n">
        <f aca="false">metadata!$H$19*(denatran!M984 + denatran!N984)</f>
        <v>367806.430876679</v>
      </c>
      <c r="U984" s="0" t="n">
        <f aca="false">metadata!$H$20*(denatran!M984 + denatran!N984)</f>
        <v>52543.7758395256</v>
      </c>
      <c r="V984" s="0" t="n">
        <f aca="false">metadata!$H$21*(denatran!M984 + denatran!N984)</f>
        <v>17514.5919465085</v>
      </c>
      <c r="W984" s="0" t="n">
        <f aca="false">IF(B984&lt;2010, 0, metadata!$H$22*(denatran!M984 + denatran!N984))</f>
        <v>0</v>
      </c>
      <c r="X984" s="0" t="n">
        <f aca="false">IF(B984&lt;2010, 0, metadata!$H$23*(denatran!M984 + denatran!N984))</f>
        <v>0</v>
      </c>
      <c r="Y984" s="0" t="n">
        <f aca="false">IF(B984&lt;2010, 0, metadata!$H$24*(denatran!M984 + denatran!N984))</f>
        <v>0</v>
      </c>
      <c r="Z984" s="0" t="n">
        <f aca="false">IF(B984&lt;2010, 0, metadata!$H$25*(denatran!M984 + denatran!N984))</f>
        <v>0</v>
      </c>
      <c r="AA984" s="0" t="n">
        <f aca="false">IF(B984&lt;2010, 0, metadata!$H$26*(denatran!M984 + denatran!N984))</f>
        <v>0</v>
      </c>
      <c r="AB984" s="0" t="n">
        <f aca="false">IF(B984&lt;2010, 0, metadata!$H$27*(denatran!M984 + denatran!N984))</f>
        <v>0</v>
      </c>
    </row>
    <row r="985" customFormat="false" ht="12.8" hidden="false" customHeight="false" outlineLevel="0" collapsed="false">
      <c r="A985" s="0" t="str">
        <f aca="false">denatran!A985</f>
        <v>SÃO PAULO</v>
      </c>
      <c r="B985" s="0" t="n">
        <f aca="false">denatran!B985</f>
        <v>1995</v>
      </c>
      <c r="C985" s="0" t="n">
        <f aca="false">metadata!$H$2*denatran!$D985</f>
        <v>1057454.45667148</v>
      </c>
      <c r="D985" s="0" t="n">
        <f aca="false">IF(B985&gt;2006, 0, metadata!$H$3*denatran!D985)</f>
        <v>80486.9132015529</v>
      </c>
      <c r="E985" s="0" t="n">
        <f aca="false">IF(B985&lt;2003, 0, metadata!$H$4*denatran!D985)</f>
        <v>0</v>
      </c>
      <c r="F985" s="0" t="n">
        <f aca="false">IF(B985&lt;2003, 0, metadata!$H$5*denatran!D985)</f>
        <v>0</v>
      </c>
      <c r="G985" s="0" t="n">
        <f aca="false">IF(B985&lt;2003, 0, metadata!$H$6*(denatran!H985 + denatran!I985 + denatran!X985))</f>
        <v>0</v>
      </c>
      <c r="H985" s="0" t="n">
        <f aca="false">IF(B985&gt;2006, 0, metadata!$H$7*(denatran!H985 + denatran!I985 + denatran!X985))</f>
        <v>4672.78638376045</v>
      </c>
      <c r="I985" s="0" t="n">
        <f aca="false">IF(B985&lt;2003, 0, metadata!$H$8*(denatran!H985 + denatran!I985 + denatran!X985))</f>
        <v>0</v>
      </c>
      <c r="J985" s="0" t="n">
        <f aca="false">IF(B985&lt;2003, 0, metadata!$H$9*(denatran!H985 + denatran!I985 + denatran!X985))</f>
        <v>0</v>
      </c>
      <c r="K985" s="0" t="n">
        <f aca="false">metadata!$H$10*(denatran!H985 + denatran!I985 + denatran!X985)</f>
        <v>102718.418019017</v>
      </c>
      <c r="L985" s="5" t="n">
        <f aca="false">metadata!$H$11*(denatran!G985 + denatran!F985)</f>
        <v>17188.6459946218</v>
      </c>
      <c r="M985" s="0" t="n">
        <f aca="false">metadata!$H$12*(denatran!G985 + denatran!F985)</f>
        <v>56873.6480802495</v>
      </c>
      <c r="N985" s="0" t="n">
        <f aca="false">metadata!$H$13*(denatran!G985 + denatran!F985)</f>
        <v>32427.231826444</v>
      </c>
      <c r="O985" s="0" t="n">
        <f aca="false">metadata!$H$14*(denatran!G985 + denatran!F985)</f>
        <v>59816.0872298833</v>
      </c>
      <c r="P985" s="0" t="n">
        <f aca="false">metadata!$H$15*(denatran!G985 + denatran!F985)</f>
        <v>66422.9580819668</v>
      </c>
      <c r="Q985" s="0" t="n">
        <f aca="false">metadata!$H$16*(denatran!L985 + denatran!O985)</f>
        <v>37122.8845295646</v>
      </c>
      <c r="R985" s="0" t="n">
        <f aca="false">metadata!$H$17*(denatran!L985 + denatran!O985)</f>
        <v>8980.5125136414</v>
      </c>
      <c r="S985" s="0" t="n">
        <f aca="false">metadata!$H$18*(denatran!L985 + denatran!O985)</f>
        <v>16809.8132561377</v>
      </c>
      <c r="T985" s="0" t="n">
        <f aca="false">metadata!$H$19*(denatran!M985 + denatran!N985)</f>
        <v>313038.990756827</v>
      </c>
      <c r="U985" s="0" t="n">
        <f aca="false">metadata!$H$20*(denatran!M985 + denatran!N985)</f>
        <v>44719.8558224039</v>
      </c>
      <c r="V985" s="0" t="n">
        <f aca="false">metadata!$H$21*(denatran!M985 + denatran!N985)</f>
        <v>14906.618607468</v>
      </c>
      <c r="W985" s="0" t="n">
        <f aca="false">IF(B985&lt;2010, 0, metadata!$H$22*(denatran!M985 + denatran!N985))</f>
        <v>0</v>
      </c>
      <c r="X985" s="0" t="n">
        <f aca="false">IF(B985&lt;2010, 0, metadata!$H$23*(denatran!M985 + denatran!N985))</f>
        <v>0</v>
      </c>
      <c r="Y985" s="0" t="n">
        <f aca="false">IF(B985&lt;2010, 0, metadata!$H$24*(denatran!M985 + denatran!N985))</f>
        <v>0</v>
      </c>
      <c r="Z985" s="0" t="n">
        <f aca="false">IF(B985&lt;2010, 0, metadata!$H$25*(denatran!M985 + denatran!N985))</f>
        <v>0</v>
      </c>
      <c r="AA985" s="0" t="n">
        <f aca="false">IF(B985&lt;2010, 0, metadata!$H$26*(denatran!M985 + denatran!N985))</f>
        <v>0</v>
      </c>
      <c r="AB985" s="0" t="n">
        <f aca="false">IF(B985&lt;2010, 0, metadata!$H$27*(denatran!M985 + denatran!N985))</f>
        <v>0</v>
      </c>
    </row>
    <row r="986" customFormat="false" ht="12.8" hidden="false" customHeight="false" outlineLevel="0" collapsed="false">
      <c r="A986" s="0" t="str">
        <f aca="false">denatran!A986</f>
        <v>SÃO PAULO</v>
      </c>
      <c r="B986" s="0" t="n">
        <f aca="false">denatran!B986</f>
        <v>1994</v>
      </c>
      <c r="C986" s="0" t="n">
        <f aca="false">metadata!$H$2*denatran!$D986</f>
        <v>899996.433174755</v>
      </c>
      <c r="D986" s="0" t="n">
        <f aca="false">IF(B986&gt;2006, 0, metadata!$H$3*denatran!D986)</f>
        <v>68502.1793058158</v>
      </c>
      <c r="E986" s="0" t="n">
        <f aca="false">IF(B986&lt;2003, 0, metadata!$H$4*denatran!D986)</f>
        <v>0</v>
      </c>
      <c r="F986" s="0" t="n">
        <f aca="false">IF(B986&lt;2003, 0, metadata!$H$5*denatran!D986)</f>
        <v>0</v>
      </c>
      <c r="G986" s="0" t="n">
        <f aca="false">IF(B986&lt;2003, 0, metadata!$H$6*(denatran!H986 + denatran!I986 + denatran!X986))</f>
        <v>0</v>
      </c>
      <c r="H986" s="0" t="n">
        <f aca="false">IF(B986&gt;2006, 0, metadata!$H$7*(denatran!H986 + denatran!I986 + denatran!X986))</f>
        <v>3976.99499192568</v>
      </c>
      <c r="I986" s="0" t="n">
        <f aca="false">IF(B986&lt;2003, 0, metadata!$H$8*(denatran!H986 + denatran!I986 + denatran!X986))</f>
        <v>0</v>
      </c>
      <c r="J986" s="0" t="n">
        <f aca="false">IF(B986&lt;2003, 0, metadata!$H$9*(denatran!H986 + denatran!I986 + denatran!X986))</f>
        <v>0</v>
      </c>
      <c r="K986" s="0" t="n">
        <f aca="false">metadata!$H$10*(denatran!H986 + denatran!I986 + denatran!X986)</f>
        <v>87423.3488309832</v>
      </c>
      <c r="L986" s="5" t="n">
        <f aca="false">metadata!$H$11*(denatran!G986 + denatran!F986)</f>
        <v>14629.206949448</v>
      </c>
      <c r="M986" s="0" t="n">
        <f aca="false">metadata!$H$12*(denatran!G986 + denatran!F986)</f>
        <v>48404.9975778416</v>
      </c>
      <c r="N986" s="0" t="n">
        <f aca="false">metadata!$H$13*(denatran!G986 + denatran!F986)</f>
        <v>27598.7233278995</v>
      </c>
      <c r="O986" s="0" t="n">
        <f aca="false">metadata!$H$14*(denatran!G986 + denatran!F986)</f>
        <v>50909.299037632</v>
      </c>
      <c r="P986" s="0" t="n">
        <f aca="false">metadata!$H$15*(denatran!G986 + denatran!F986)</f>
        <v>56532.3877331375</v>
      </c>
      <c r="Q986" s="0" t="n">
        <f aca="false">metadata!$H$16*(denatran!L986 + denatran!O986)</f>
        <v>31595.1797781738</v>
      </c>
      <c r="R986" s="0" t="n">
        <f aca="false">metadata!$H$17*(denatran!L986 + denatran!O986)</f>
        <v>7643.28825640336</v>
      </c>
      <c r="S986" s="0" t="n">
        <f aca="false">metadata!$H$18*(denatran!L986 + denatran!O986)</f>
        <v>14306.7835001406</v>
      </c>
      <c r="T986" s="0" t="n">
        <f aca="false">metadata!$H$19*(denatran!M986 + denatran!N986)</f>
        <v>266426.580689419</v>
      </c>
      <c r="U986" s="0" t="n">
        <f aca="false">metadata!$H$20*(denatran!M986 + denatran!N986)</f>
        <v>38060.9400984885</v>
      </c>
      <c r="V986" s="0" t="n">
        <f aca="false">metadata!$H$21*(denatran!M986 + denatran!N986)</f>
        <v>12686.9800328295</v>
      </c>
      <c r="W986" s="0" t="n">
        <f aca="false">IF(B986&lt;2010, 0, metadata!$H$22*(denatran!M986 + denatran!N986))</f>
        <v>0</v>
      </c>
      <c r="X986" s="0" t="n">
        <f aca="false">IF(B986&lt;2010, 0, metadata!$H$23*(denatran!M986 + denatran!N986))</f>
        <v>0</v>
      </c>
      <c r="Y986" s="0" t="n">
        <f aca="false">IF(B986&lt;2010, 0, metadata!$H$24*(denatran!M986 + denatran!N986))</f>
        <v>0</v>
      </c>
      <c r="Z986" s="0" t="n">
        <f aca="false">IF(B986&lt;2010, 0, metadata!$H$25*(denatran!M986 + denatran!N986))</f>
        <v>0</v>
      </c>
      <c r="AA986" s="0" t="n">
        <f aca="false">IF(B986&lt;2010, 0, metadata!$H$26*(denatran!M986 + denatran!N986))</f>
        <v>0</v>
      </c>
      <c r="AB986" s="0" t="n">
        <f aca="false">IF(B986&lt;2010, 0, metadata!$H$27*(denatran!M986 + denatran!N986))</f>
        <v>0</v>
      </c>
    </row>
    <row r="987" customFormat="false" ht="12.8" hidden="false" customHeight="false" outlineLevel="0" collapsed="false">
      <c r="A987" s="0" t="str">
        <f aca="false">denatran!A987</f>
        <v>SÃO PAULO</v>
      </c>
      <c r="B987" s="0" t="n">
        <f aca="false">denatran!B987</f>
        <v>1993</v>
      </c>
      <c r="C987" s="0" t="n">
        <f aca="false">metadata!$H$2*denatran!$D987</f>
        <v>765984.364259882</v>
      </c>
      <c r="D987" s="0" t="n">
        <f aca="false">IF(B987&gt;2006, 0, metadata!$H$3*denatran!D987)</f>
        <v>58302.0069100576</v>
      </c>
      <c r="E987" s="0" t="n">
        <f aca="false">IF(B987&lt;2003, 0, metadata!$H$4*denatran!D987)</f>
        <v>0</v>
      </c>
      <c r="F987" s="0" t="n">
        <f aca="false">IF(B987&lt;2003, 0, metadata!$H$5*denatran!D987)</f>
        <v>0</v>
      </c>
      <c r="G987" s="0" t="n">
        <f aca="false">IF(B987&lt;2003, 0, metadata!$H$6*(denatran!H987 + denatran!I987 + denatran!X987))</f>
        <v>0</v>
      </c>
      <c r="H987" s="0" t="n">
        <f aca="false">IF(B987&gt;2006, 0, metadata!$H$7*(denatran!H987 + denatran!I987 + denatran!X987))</f>
        <v>3384.80894841881</v>
      </c>
      <c r="I987" s="0" t="n">
        <f aca="false">IF(B987&lt;2003, 0, metadata!$H$8*(denatran!H987 + denatran!I987 + denatran!X987))</f>
        <v>0</v>
      </c>
      <c r="J987" s="0" t="n">
        <f aca="false">IF(B987&lt;2003, 0, metadata!$H$9*(denatran!H987 + denatran!I987 + denatran!X987))</f>
        <v>0</v>
      </c>
      <c r="K987" s="0" t="n">
        <f aca="false">metadata!$H$10*(denatran!H987 + denatran!I987 + denatran!X987)</f>
        <v>74405.7596312358</v>
      </c>
      <c r="L987" s="5" t="n">
        <f aca="false">metadata!$H$11*(denatran!G987 + denatran!F987)</f>
        <v>12450.875772108</v>
      </c>
      <c r="M987" s="0" t="n">
        <f aca="false">metadata!$H$12*(denatran!G987 + denatran!F987)</f>
        <v>41197.3536004722</v>
      </c>
      <c r="N987" s="0" t="n">
        <f aca="false">metadata!$H$13*(denatran!G987 + denatran!F987)</f>
        <v>23489.1936939495</v>
      </c>
      <c r="O987" s="0" t="n">
        <f aca="false">metadata!$H$14*(denatran!G987 + denatran!F987)</f>
        <v>43328.7573381803</v>
      </c>
      <c r="P987" s="0" t="n">
        <f aca="false">metadata!$H$15*(denatran!G987 + denatran!F987)</f>
        <v>48114.5518822875</v>
      </c>
      <c r="Q987" s="0" t="n">
        <f aca="false">metadata!$H$16*(denatran!L987 + denatran!O987)</f>
        <v>26890.5662333462</v>
      </c>
      <c r="R987" s="0" t="n">
        <f aca="false">metadata!$H$17*(denatran!L987 + denatran!O987)</f>
        <v>6505.1805541982</v>
      </c>
      <c r="S987" s="0" t="n">
        <f aca="false">metadata!$H$18*(denatran!L987 + denatran!O987)</f>
        <v>12176.4621058571</v>
      </c>
      <c r="T987" s="0" t="n">
        <f aca="false">metadata!$H$19*(denatran!M987 + denatran!N987)</f>
        <v>226754.89314044</v>
      </c>
      <c r="U987" s="0" t="n">
        <f aca="false">metadata!$H$20*(denatran!M987 + denatran!N987)</f>
        <v>32393.5561629199</v>
      </c>
      <c r="V987" s="0" t="n">
        <f aca="false">metadata!$H$21*(denatran!M987 + denatran!N987)</f>
        <v>10797.8520543066</v>
      </c>
      <c r="W987" s="0" t="n">
        <f aca="false">IF(B987&lt;2010, 0, metadata!$H$22*(denatran!M987 + denatran!N987))</f>
        <v>0</v>
      </c>
      <c r="X987" s="0" t="n">
        <f aca="false">IF(B987&lt;2010, 0, metadata!$H$23*(denatran!M987 + denatran!N987))</f>
        <v>0</v>
      </c>
      <c r="Y987" s="0" t="n">
        <f aca="false">IF(B987&lt;2010, 0, metadata!$H$24*(denatran!M987 + denatran!N987))</f>
        <v>0</v>
      </c>
      <c r="Z987" s="0" t="n">
        <f aca="false">IF(B987&lt;2010, 0, metadata!$H$25*(denatran!M987 + denatran!N987))</f>
        <v>0</v>
      </c>
      <c r="AA987" s="0" t="n">
        <f aca="false">IF(B987&lt;2010, 0, metadata!$H$26*(denatran!M987 + denatran!N987))</f>
        <v>0</v>
      </c>
      <c r="AB987" s="0" t="n">
        <f aca="false">IF(B987&lt;2010, 0, metadata!$H$27*(denatran!M987 + denatran!N987))</f>
        <v>0</v>
      </c>
    </row>
    <row r="988" customFormat="false" ht="12.8" hidden="false" customHeight="false" outlineLevel="0" collapsed="false">
      <c r="A988" s="0" t="str">
        <f aca="false">denatran!A988</f>
        <v>SÃO PAULO</v>
      </c>
      <c r="B988" s="0" t="n">
        <f aca="false">denatran!B988</f>
        <v>1992</v>
      </c>
      <c r="C988" s="0" t="n">
        <f aca="false">metadata!$H$2*denatran!$D988</f>
        <v>651927.0795562</v>
      </c>
      <c r="D988" s="0" t="n">
        <f aca="false">IF(B988&gt;2006, 0, metadata!$H$3*denatran!D988)</f>
        <v>49620.669651481</v>
      </c>
      <c r="E988" s="0" t="n">
        <f aca="false">IF(B988&lt;2003, 0, metadata!$H$4*denatran!D988)</f>
        <v>0</v>
      </c>
      <c r="F988" s="0" t="n">
        <f aca="false">IF(B988&lt;2003, 0, metadata!$H$5*denatran!D988)</f>
        <v>0</v>
      </c>
      <c r="G988" s="0" t="n">
        <f aca="false">IF(B988&lt;2003, 0, metadata!$H$6*(denatran!H988 + denatran!I988 + denatran!X988))</f>
        <v>0</v>
      </c>
      <c r="H988" s="0" t="n">
        <f aca="false">IF(B988&gt;2006, 0, metadata!$H$7*(denatran!H988 + denatran!I988 + denatran!X988))</f>
        <v>2880.80111756656</v>
      </c>
      <c r="I988" s="0" t="n">
        <f aca="false">IF(B988&lt;2003, 0, metadata!$H$8*(denatran!H988 + denatran!I988 + denatran!X988))</f>
        <v>0</v>
      </c>
      <c r="J988" s="0" t="n">
        <f aca="false">IF(B988&lt;2003, 0, metadata!$H$9*(denatran!H988 + denatran!I988 + denatran!X988))</f>
        <v>0</v>
      </c>
      <c r="K988" s="0" t="n">
        <f aca="false">metadata!$H$10*(denatran!H988 + denatran!I988 + denatran!X988)</f>
        <v>63326.5270700682</v>
      </c>
      <c r="L988" s="5" t="n">
        <f aca="false">metadata!$H$11*(denatran!G988 + denatran!F988)</f>
        <v>10596.9044000922</v>
      </c>
      <c r="M988" s="0" t="n">
        <f aca="false">metadata!$H$12*(denatran!G988 + denatran!F988)</f>
        <v>35062.9486336194</v>
      </c>
      <c r="N988" s="0" t="n">
        <f aca="false">metadata!$H$13*(denatran!G988 + denatran!F988)</f>
        <v>19991.5848945853</v>
      </c>
      <c r="O988" s="0" t="n">
        <f aca="false">metadata!$H$14*(denatran!G988 + denatran!F988)</f>
        <v>36876.9801973339</v>
      </c>
      <c r="P988" s="0" t="n">
        <f aca="false">metadata!$H$15*(denatran!G988 + denatran!F988)</f>
        <v>40950.1561080595</v>
      </c>
      <c r="Q988" s="0" t="n">
        <f aca="false">metadata!$H$16*(denatran!L988 + denatran!O988)</f>
        <v>22886.4832365824</v>
      </c>
      <c r="R988" s="0" t="n">
        <f aca="false">metadata!$H$17*(denatran!L988 + denatran!O988)</f>
        <v>5536.54037675027</v>
      </c>
      <c r="S988" s="0" t="n">
        <f aca="false">metadata!$H$18*(denatran!L988 + denatran!O988)</f>
        <v>10363.3517215045</v>
      </c>
      <c r="T988" s="0" t="n">
        <f aca="false">metadata!$H$19*(denatran!M988 + denatran!N988)</f>
        <v>192990.434475723</v>
      </c>
      <c r="U988" s="0" t="n">
        <f aca="false">metadata!$H$20*(denatran!M988 + denatran!N988)</f>
        <v>27570.0620679605</v>
      </c>
      <c r="V988" s="0" t="n">
        <f aca="false">metadata!$H$21*(denatran!M988 + denatran!N988)</f>
        <v>9190.02068932016</v>
      </c>
      <c r="W988" s="0" t="n">
        <f aca="false">IF(B988&lt;2010, 0, metadata!$H$22*(denatran!M988 + denatran!N988))</f>
        <v>0</v>
      </c>
      <c r="X988" s="0" t="n">
        <f aca="false">IF(B988&lt;2010, 0, metadata!$H$23*(denatran!M988 + denatran!N988))</f>
        <v>0</v>
      </c>
      <c r="Y988" s="0" t="n">
        <f aca="false">IF(B988&lt;2010, 0, metadata!$H$24*(denatran!M988 + denatran!N988))</f>
        <v>0</v>
      </c>
      <c r="Z988" s="0" t="n">
        <f aca="false">IF(B988&lt;2010, 0, metadata!$H$25*(denatran!M988 + denatran!N988))</f>
        <v>0</v>
      </c>
      <c r="AA988" s="0" t="n">
        <f aca="false">IF(B988&lt;2010, 0, metadata!$H$26*(denatran!M988 + denatran!N988))</f>
        <v>0</v>
      </c>
      <c r="AB988" s="0" t="n">
        <f aca="false">IF(B988&lt;2010, 0, metadata!$H$27*(denatran!M988 + denatran!N988))</f>
        <v>0</v>
      </c>
    </row>
    <row r="989" customFormat="false" ht="12.8" hidden="false" customHeight="false" outlineLevel="0" collapsed="false">
      <c r="A989" s="0" t="str">
        <f aca="false">denatran!A989</f>
        <v>SÃO PAULO</v>
      </c>
      <c r="B989" s="0" t="n">
        <f aca="false">denatran!B989</f>
        <v>1991</v>
      </c>
      <c r="C989" s="0" t="n">
        <f aca="false">metadata!$H$2*denatran!$D989</f>
        <v>554853.254046946</v>
      </c>
      <c r="D989" s="0" t="n">
        <f aca="false">IF(B989&gt;2006, 0, metadata!$H$3*denatran!D989)</f>
        <v>42232.0085903707</v>
      </c>
      <c r="E989" s="0" t="n">
        <f aca="false">IF(B989&lt;2003, 0, metadata!$H$4*denatran!D989)</f>
        <v>0</v>
      </c>
      <c r="F989" s="0" t="n">
        <f aca="false">IF(B989&lt;2003, 0, metadata!$H$5*denatran!D989)</f>
        <v>0</v>
      </c>
      <c r="G989" s="0" t="n">
        <f aca="false">IF(B989&lt;2003, 0, metadata!$H$6*(denatran!H989 + denatran!I989 + denatran!X989))</f>
        <v>0</v>
      </c>
      <c r="H989" s="0" t="n">
        <f aca="false">IF(B989&gt;2006, 0, metadata!$H$7*(denatran!H989 + denatran!I989 + denatran!X989))</f>
        <v>2451.84150876506</v>
      </c>
      <c r="I989" s="0" t="n">
        <f aca="false">IF(B989&lt;2003, 0, metadata!$H$8*(denatran!H989 + denatran!I989 + denatran!X989))</f>
        <v>0</v>
      </c>
      <c r="J989" s="0" t="n">
        <f aca="false">IF(B989&lt;2003, 0, metadata!$H$9*(denatran!H989 + denatran!I989 + denatran!X989))</f>
        <v>0</v>
      </c>
      <c r="K989" s="0" t="n">
        <f aca="false">metadata!$H$10*(denatran!H989 + denatran!I989 + denatran!X989)</f>
        <v>53897.0242442432</v>
      </c>
      <c r="L989" s="5" t="n">
        <f aca="false">metadata!$H$11*(denatran!G989 + denatran!F989)</f>
        <v>9018.99472133939</v>
      </c>
      <c r="M989" s="0" t="n">
        <f aca="false">metadata!$H$12*(denatran!G989 + denatran!F989)</f>
        <v>29841.974288119</v>
      </c>
      <c r="N989" s="0" t="n">
        <f aca="false">metadata!$H$13*(denatran!G989 + denatran!F989)</f>
        <v>17014.7801497486</v>
      </c>
      <c r="O989" s="0" t="n">
        <f aca="false">metadata!$H$14*(denatran!G989 + denatran!F989)</f>
        <v>31385.8913114094</v>
      </c>
      <c r="P989" s="0" t="n">
        <f aca="false">metadata!$H$15*(denatran!G989 + denatran!F989)</f>
        <v>34852.5595619602</v>
      </c>
      <c r="Q989" s="0" t="n">
        <f aca="false">metadata!$H$16*(denatran!L989 + denatran!O989)</f>
        <v>19478.6197655008</v>
      </c>
      <c r="R989" s="0" t="n">
        <f aca="false">metadata!$H$17*(denatran!L989 + denatran!O989)</f>
        <v>4712.13352004557</v>
      </c>
      <c r="S989" s="0" t="n">
        <f aca="false">metadata!$H$18*(denatran!L989 + denatran!O989)</f>
        <v>8820.21871130772</v>
      </c>
      <c r="T989" s="0" t="n">
        <f aca="false">metadata!$H$19*(denatran!M989 + denatran!N989)</f>
        <v>164253.601248908</v>
      </c>
      <c r="U989" s="0" t="n">
        <f aca="false">metadata!$H$20*(denatran!M989 + denatran!N989)</f>
        <v>23464.8001784154</v>
      </c>
      <c r="V989" s="0" t="n">
        <f aca="false">metadata!$H$21*(denatran!M989 + denatran!N989)</f>
        <v>7821.6000594718</v>
      </c>
      <c r="W989" s="0" t="n">
        <f aca="false">IF(B989&lt;2010, 0, metadata!$H$22*(denatran!M989 + denatran!N989))</f>
        <v>0</v>
      </c>
      <c r="X989" s="0" t="n">
        <f aca="false">IF(B989&lt;2010, 0, metadata!$H$23*(denatran!M989 + denatran!N989))</f>
        <v>0</v>
      </c>
      <c r="Y989" s="0" t="n">
        <f aca="false">IF(B989&lt;2010, 0, metadata!$H$24*(denatran!M989 + denatran!N989))</f>
        <v>0</v>
      </c>
      <c r="Z989" s="0" t="n">
        <f aca="false">IF(B989&lt;2010, 0, metadata!$H$25*(denatran!M989 + denatran!N989))</f>
        <v>0</v>
      </c>
      <c r="AA989" s="0" t="n">
        <f aca="false">IF(B989&lt;2010, 0, metadata!$H$26*(denatran!M989 + denatran!N989))</f>
        <v>0</v>
      </c>
      <c r="AB989" s="0" t="n">
        <f aca="false">IF(B989&lt;2010, 0, metadata!$H$27*(denatran!M989 + denatran!N989))</f>
        <v>0</v>
      </c>
    </row>
    <row r="990" customFormat="false" ht="12.8" hidden="false" customHeight="false" outlineLevel="0" collapsed="false">
      <c r="A990" s="0" t="str">
        <f aca="false">denatran!A990</f>
        <v>SÃO PAULO</v>
      </c>
      <c r="B990" s="0" t="n">
        <f aca="false">denatran!B990</f>
        <v>1990</v>
      </c>
      <c r="C990" s="0" t="n">
        <f aca="false">metadata!$H$2*denatran!$D990</f>
        <v>472234.001594261</v>
      </c>
      <c r="D990" s="0" t="n">
        <f aca="false">IF(B990&gt;2006, 0, metadata!$H$3*denatran!D990)</f>
        <v>35943.5405064896</v>
      </c>
      <c r="E990" s="0" t="n">
        <f aca="false">IF(B990&lt;2003, 0, metadata!$H$4*denatran!D990)</f>
        <v>0</v>
      </c>
      <c r="F990" s="0" t="n">
        <f aca="false">IF(B990&lt;2003, 0, metadata!$H$5*denatran!D990)</f>
        <v>0</v>
      </c>
      <c r="G990" s="0" t="n">
        <f aca="false">IF(B990&lt;2003, 0, metadata!$H$6*(denatran!H990 + denatran!I990 + denatran!X990))</f>
        <v>0</v>
      </c>
      <c r="H990" s="0" t="n">
        <f aca="false">IF(B990&gt;2006, 0, metadata!$H$7*(denatran!H990 + denatran!I990 + denatran!X990))</f>
        <v>2086.7552249429</v>
      </c>
      <c r="I990" s="0" t="n">
        <f aca="false">IF(B990&lt;2003, 0, metadata!$H$8*(denatran!H990 + denatran!I990 + denatran!X990))</f>
        <v>0</v>
      </c>
      <c r="J990" s="0" t="n">
        <f aca="false">IF(B990&lt;2003, 0, metadata!$H$9*(denatran!H990 + denatran!I990 + denatran!X990))</f>
        <v>0</v>
      </c>
      <c r="K990" s="0" t="n">
        <f aca="false">metadata!$H$10*(denatran!H990 + denatran!I990 + denatran!X990)</f>
        <v>45871.6016302364</v>
      </c>
      <c r="L990" s="5" t="n">
        <f aca="false">metadata!$H$11*(denatran!G990 + denatran!F990)</f>
        <v>7676.04035220325</v>
      </c>
      <c r="M990" s="0" t="n">
        <f aca="false">metadata!$H$12*(denatran!G990 + denatran!F990)</f>
        <v>25398.4181056262</v>
      </c>
      <c r="N990" s="0" t="n">
        <f aca="false">metadata!$H$13*(denatran!G990 + denatran!F990)</f>
        <v>14481.2302311605</v>
      </c>
      <c r="O990" s="0" t="n">
        <f aca="false">metadata!$H$14*(denatran!G990 + denatran!F990)</f>
        <v>26712.4414239002</v>
      </c>
      <c r="P990" s="0" t="n">
        <f aca="false">metadata!$H$15*(denatran!G990 + denatran!F990)</f>
        <v>29662.9127570265</v>
      </c>
      <c r="Q990" s="0" t="n">
        <f aca="false">metadata!$H$16*(denatran!L990 + denatran!O990)</f>
        <v>16578.1970102986</v>
      </c>
      <c r="R990" s="0" t="n">
        <f aca="false">metadata!$H$17*(denatran!L990 + denatran!O990)</f>
        <v>4010.48322594733</v>
      </c>
      <c r="S990" s="0" t="n">
        <f aca="false">metadata!$H$18*(denatran!L990 + denatran!O990)</f>
        <v>7506.86266431269</v>
      </c>
      <c r="T990" s="0" t="n">
        <f aca="false">metadata!$H$19*(denatran!M990 + denatran!N990)</f>
        <v>139795.765507896</v>
      </c>
      <c r="U990" s="0" t="n">
        <f aca="false">metadata!$H$20*(denatran!M990 + denatran!N990)</f>
        <v>19970.8236439851</v>
      </c>
      <c r="V990" s="0" t="n">
        <f aca="false">metadata!$H$21*(denatran!M990 + denatran!N990)</f>
        <v>6656.94121466169</v>
      </c>
      <c r="W990" s="0" t="n">
        <f aca="false">IF(B990&lt;2010, 0, metadata!$H$22*(denatran!M990 + denatran!N990))</f>
        <v>0</v>
      </c>
      <c r="X990" s="0" t="n">
        <f aca="false">IF(B990&lt;2010, 0, metadata!$H$23*(denatran!M990 + denatran!N990))</f>
        <v>0</v>
      </c>
      <c r="Y990" s="0" t="n">
        <f aca="false">IF(B990&lt;2010, 0, metadata!$H$24*(denatran!M990 + denatran!N990))</f>
        <v>0</v>
      </c>
      <c r="Z990" s="0" t="n">
        <f aca="false">IF(B990&lt;2010, 0, metadata!$H$25*(denatran!M990 + denatran!N990))</f>
        <v>0</v>
      </c>
      <c r="AA990" s="0" t="n">
        <f aca="false">IF(B990&lt;2010, 0, metadata!$H$26*(denatran!M990 + denatran!N990))</f>
        <v>0</v>
      </c>
      <c r="AB990" s="0" t="n">
        <f aca="false">IF(B990&lt;2010, 0, metadata!$H$27*(denatran!M990 + denatran!N990))</f>
        <v>0</v>
      </c>
    </row>
    <row r="991" customFormat="false" ht="12.8" hidden="false" customHeight="false" outlineLevel="0" collapsed="false">
      <c r="A991" s="0" t="str">
        <f aca="false">denatran!A991</f>
        <v>SÃO PAULO</v>
      </c>
      <c r="B991" s="0" t="n">
        <f aca="false">denatran!B991</f>
        <v>1989</v>
      </c>
      <c r="C991" s="0" t="n">
        <f aca="false">metadata!$H$2*denatran!$D991</f>
        <v>401916.994511958</v>
      </c>
      <c r="D991" s="0" t="n">
        <f aca="false">IF(B991&gt;2006, 0, metadata!$H$3*denatran!D991)</f>
        <v>30591.4434871618</v>
      </c>
      <c r="E991" s="0" t="n">
        <f aca="false">IF(B991&lt;2003, 0, metadata!$H$4*denatran!D991)</f>
        <v>0</v>
      </c>
      <c r="F991" s="0" t="n">
        <f aca="false">IF(B991&lt;2003, 0, metadata!$H$5*denatran!D991)</f>
        <v>0</v>
      </c>
      <c r="G991" s="0" t="n">
        <f aca="false">IF(B991&lt;2003, 0, metadata!$H$6*(denatran!H991 + denatran!I991 + denatran!X991))</f>
        <v>0</v>
      </c>
      <c r="H991" s="0" t="n">
        <f aca="false">IF(B991&gt;2006, 0, metadata!$H$7*(denatran!H991 + denatran!I991 + denatran!X991))</f>
        <v>1776.03134348589</v>
      </c>
      <c r="I991" s="0" t="n">
        <f aca="false">IF(B991&lt;2003, 0, metadata!$H$8*(denatran!H991 + denatran!I991 + denatran!X991))</f>
        <v>0</v>
      </c>
      <c r="J991" s="0" t="n">
        <f aca="false">IF(B991&lt;2003, 0, metadata!$H$9*(denatran!H991 + denatran!I991 + denatran!X991))</f>
        <v>0</v>
      </c>
      <c r="K991" s="0" t="n">
        <f aca="false">metadata!$H$10*(denatran!H991 + denatran!I991 + denatran!X991)</f>
        <v>39041.1876282364</v>
      </c>
      <c r="L991" s="5" t="n">
        <f aca="false">metadata!$H$11*(denatran!G991 + denatran!F991)</f>
        <v>6533.05576831538</v>
      </c>
      <c r="M991" s="0" t="n">
        <f aca="false">metadata!$H$12*(denatran!G991 + denatran!F991)</f>
        <v>21616.5202757721</v>
      </c>
      <c r="N991" s="0" t="n">
        <f aca="false">metadata!$H$13*(denatran!G991 + denatran!F991)</f>
        <v>12324.933214666</v>
      </c>
      <c r="O991" s="0" t="n">
        <f aca="false">metadata!$H$14*(denatran!G991 + denatran!F991)</f>
        <v>22734.8817258507</v>
      </c>
      <c r="P991" s="0" t="n">
        <f aca="false">metadata!$H$15*(denatran!G991 + denatran!F991)</f>
        <v>25246.0193538072</v>
      </c>
      <c r="Q991" s="0" t="n">
        <f aca="false">metadata!$H$16*(denatran!L991 + denatran!O991)</f>
        <v>14109.655582427</v>
      </c>
      <c r="R991" s="0" t="n">
        <f aca="false">metadata!$H$17*(denatran!L991 + denatran!O991)</f>
        <v>3413.3106876499</v>
      </c>
      <c r="S991" s="0" t="n">
        <f aca="false">metadata!$H$18*(denatran!L991 + denatran!O991)</f>
        <v>6389.06912689204</v>
      </c>
      <c r="T991" s="0" t="n">
        <f aca="false">metadata!$H$19*(denatran!M991 + denatran!N991)</f>
        <v>118979.772165382</v>
      </c>
      <c r="U991" s="0" t="n">
        <f aca="false">metadata!$H$20*(denatran!M991 + denatran!N991)</f>
        <v>16997.1103093403</v>
      </c>
      <c r="V991" s="0" t="n">
        <f aca="false">metadata!$H$21*(denatran!M991 + denatran!N991)</f>
        <v>5665.70343644676</v>
      </c>
      <c r="W991" s="0" t="n">
        <f aca="false">IF(B991&lt;2010, 0, metadata!$H$22*(denatran!M991 + denatran!N991))</f>
        <v>0</v>
      </c>
      <c r="X991" s="0" t="n">
        <f aca="false">IF(B991&lt;2010, 0, metadata!$H$23*(denatran!M991 + denatran!N991))</f>
        <v>0</v>
      </c>
      <c r="Y991" s="0" t="n">
        <f aca="false">IF(B991&lt;2010, 0, metadata!$H$24*(denatran!M991 + denatran!N991))</f>
        <v>0</v>
      </c>
      <c r="Z991" s="0" t="n">
        <f aca="false">IF(B991&lt;2010, 0, metadata!$H$25*(denatran!M991 + denatran!N991))</f>
        <v>0</v>
      </c>
      <c r="AA991" s="0" t="n">
        <f aca="false">IF(B991&lt;2010, 0, metadata!$H$26*(denatran!M991 + denatran!N991))</f>
        <v>0</v>
      </c>
      <c r="AB991" s="0" t="n">
        <f aca="false">IF(B991&lt;2010, 0, metadata!$H$27*(denatran!M991 + denatran!N991))</f>
        <v>0</v>
      </c>
    </row>
    <row r="992" customFormat="false" ht="12.8" hidden="false" customHeight="false" outlineLevel="0" collapsed="false">
      <c r="A992" s="0" t="str">
        <f aca="false">denatran!A992</f>
        <v>SÃO PAULO</v>
      </c>
      <c r="B992" s="0" t="n">
        <f aca="false">denatran!B992</f>
        <v>1988</v>
      </c>
      <c r="C992" s="0" t="n">
        <f aca="false">metadata!$H$2*denatran!$D992</f>
        <v>342070.392924219</v>
      </c>
      <c r="D992" s="0" t="n">
        <f aca="false">IF(B992&gt;2006, 0, metadata!$H$3*denatran!D992)</f>
        <v>26036.2891757769</v>
      </c>
      <c r="E992" s="0" t="n">
        <f aca="false">IF(B992&lt;2003, 0, metadata!$H$4*denatran!D992)</f>
        <v>0</v>
      </c>
      <c r="F992" s="0" t="n">
        <f aca="false">IF(B992&lt;2003, 0, metadata!$H$5*denatran!D992)</f>
        <v>0</v>
      </c>
      <c r="G992" s="0" t="n">
        <f aca="false">IF(B992&lt;2003, 0, metadata!$H$6*(denatran!H992 + denatran!I992 + denatran!X992))</f>
        <v>0</v>
      </c>
      <c r="H992" s="0" t="n">
        <f aca="false">IF(B992&gt;2006, 0, metadata!$H$7*(denatran!H992 + denatran!I992 + denatran!X992))</f>
        <v>1511.5751456334</v>
      </c>
      <c r="I992" s="0" t="n">
        <f aca="false">IF(B992&lt;2003, 0, metadata!$H$8*(denatran!H992 + denatran!I992 + denatran!X992))</f>
        <v>0</v>
      </c>
      <c r="J992" s="0" t="n">
        <f aca="false">IF(B992&lt;2003, 0, metadata!$H$9*(denatran!H992 + denatran!I992 + denatran!X992))</f>
        <v>0</v>
      </c>
      <c r="K992" s="0" t="n">
        <f aca="false">metadata!$H$10*(denatran!H992 + denatran!I992 + denatran!X992)</f>
        <v>33227.8420036348</v>
      </c>
      <c r="L992" s="5" t="n">
        <f aca="false">metadata!$H$11*(denatran!G992 + denatran!F992)</f>
        <v>5560.26489095621</v>
      </c>
      <c r="M992" s="0" t="n">
        <f aca="false">metadata!$H$12*(denatran!G992 + denatran!F992)</f>
        <v>18397.757958373</v>
      </c>
      <c r="N992" s="0" t="n">
        <f aca="false">metadata!$H$13*(denatran!G992 + denatran!F992)</f>
        <v>10489.715053291</v>
      </c>
      <c r="O992" s="0" t="n">
        <f aca="false">metadata!$H$14*(denatran!G992 + denatran!F992)</f>
        <v>19349.5921576812</v>
      </c>
      <c r="P992" s="0" t="n">
        <f aca="false">metadata!$H$15*(denatran!G992 + denatran!F992)</f>
        <v>21486.8141383664</v>
      </c>
      <c r="Q992" s="0" t="n">
        <f aca="false">metadata!$H$16*(denatran!L992 + denatran!O992)</f>
        <v>12008.6871045773</v>
      </c>
      <c r="R992" s="0" t="n">
        <f aca="false">metadata!$H$17*(denatran!L992 + denatran!O992)</f>
        <v>2905.05886548696</v>
      </c>
      <c r="S992" s="0" t="n">
        <f aca="false">metadata!$H$18*(denatran!L992 + denatran!O992)</f>
        <v>5437.71827640628</v>
      </c>
      <c r="T992" s="0" t="n">
        <f aca="false">metadata!$H$19*(denatran!M992 + denatran!N992)</f>
        <v>101263.34036725</v>
      </c>
      <c r="U992" s="0" t="n">
        <f aca="false">metadata!$H$20*(denatran!M992 + denatran!N992)</f>
        <v>14466.1914810357</v>
      </c>
      <c r="V992" s="0" t="n">
        <f aca="false">metadata!$H$21*(denatran!M992 + denatran!N992)</f>
        <v>4822.06382701189</v>
      </c>
      <c r="W992" s="0" t="n">
        <f aca="false">IF(B992&lt;2010, 0, metadata!$H$22*(denatran!M992 + denatran!N992))</f>
        <v>0</v>
      </c>
      <c r="X992" s="0" t="n">
        <f aca="false">IF(B992&lt;2010, 0, metadata!$H$23*(denatran!M992 + denatran!N992))</f>
        <v>0</v>
      </c>
      <c r="Y992" s="0" t="n">
        <f aca="false">IF(B992&lt;2010, 0, metadata!$H$24*(denatran!M992 + denatran!N992))</f>
        <v>0</v>
      </c>
      <c r="Z992" s="0" t="n">
        <f aca="false">IF(B992&lt;2010, 0, metadata!$H$25*(denatran!M992 + denatran!N992))</f>
        <v>0</v>
      </c>
      <c r="AA992" s="0" t="n">
        <f aca="false">IF(B992&lt;2010, 0, metadata!$H$26*(denatran!M992 + denatran!N992))</f>
        <v>0</v>
      </c>
      <c r="AB992" s="0" t="n">
        <f aca="false">IF(B992&lt;2010, 0, metadata!$H$27*(denatran!M992 + denatran!N992))</f>
        <v>0</v>
      </c>
    </row>
    <row r="993" customFormat="false" ht="12.8" hidden="false" customHeight="false" outlineLevel="0" collapsed="false">
      <c r="A993" s="0" t="str">
        <f aca="false">denatran!A993</f>
        <v>SÃO PAULO</v>
      </c>
      <c r="B993" s="0" t="n">
        <f aca="false">denatran!B993</f>
        <v>1987</v>
      </c>
      <c r="C993" s="0" t="n">
        <f aca="false">metadata!$H$2*denatran!$D993</f>
        <v>291135.12320477</v>
      </c>
      <c r="D993" s="0" t="n">
        <f aca="false">IF(B993&gt;2006, 0, metadata!$H$3*denatran!D993)</f>
        <v>22159.4105008208</v>
      </c>
      <c r="E993" s="0" t="n">
        <f aca="false">IF(B993&lt;2003, 0, metadata!$H$4*denatran!D993)</f>
        <v>0</v>
      </c>
      <c r="F993" s="0" t="n">
        <f aca="false">IF(B993&lt;2003, 0, metadata!$H$5*denatran!D993)</f>
        <v>0</v>
      </c>
      <c r="G993" s="0" t="n">
        <f aca="false">IF(B993&lt;2003, 0, metadata!$H$6*(denatran!H993 + denatran!I993 + denatran!X993))</f>
        <v>0</v>
      </c>
      <c r="H993" s="0" t="n">
        <f aca="false">IF(B993&gt;2006, 0, metadata!$H$7*(denatran!H993 + denatran!I993 + denatran!X993))</f>
        <v>1286.49723963319</v>
      </c>
      <c r="I993" s="0" t="n">
        <f aca="false">IF(B993&lt;2003, 0, metadata!$H$8*(denatran!H993 + denatran!I993 + denatran!X993))</f>
        <v>0</v>
      </c>
      <c r="J993" s="0" t="n">
        <f aca="false">IF(B993&lt;2003, 0, metadata!$H$9*(denatran!H993 + denatran!I993 + denatran!X993))</f>
        <v>0</v>
      </c>
      <c r="K993" s="0" t="n">
        <f aca="false">metadata!$H$10*(denatran!H993 + denatran!I993 + denatran!X993)</f>
        <v>28280.1203368101</v>
      </c>
      <c r="L993" s="5" t="n">
        <f aca="false">metadata!$H$11*(denatran!G993 + denatran!F993)</f>
        <v>4732.32538554809</v>
      </c>
      <c r="M993" s="0" t="n">
        <f aca="false">metadata!$H$12*(denatran!G993 + denatran!F993)</f>
        <v>15658.2786487723</v>
      </c>
      <c r="N993" s="0" t="n">
        <f aca="false">metadata!$H$13*(denatran!G993 + denatran!F993)</f>
        <v>8927.76617793797</v>
      </c>
      <c r="O993" s="0" t="n">
        <f aca="false">metadata!$H$14*(denatran!G993 + denatran!F993)</f>
        <v>16468.3819860334</v>
      </c>
      <c r="P993" s="0" t="n">
        <f aca="false">metadata!$H$15*(denatran!G993 + denatran!F993)</f>
        <v>18287.3654395373</v>
      </c>
      <c r="Q993" s="0" t="n">
        <f aca="false">metadata!$H$16*(denatran!L993 + denatran!O993)</f>
        <v>10220.5589026033</v>
      </c>
      <c r="R993" s="0" t="n">
        <f aca="false">metadata!$H$17*(denatran!L993 + denatran!O993)</f>
        <v>2472.48720794151</v>
      </c>
      <c r="S993" s="0" t="n">
        <f aca="false">metadata!$H$18*(denatran!L993 + denatran!O993)</f>
        <v>4628.02631593167</v>
      </c>
      <c r="T993" s="0" t="n">
        <f aca="false">metadata!$H$19*(denatran!M993 + denatran!N993)</f>
        <v>86184.9364451633</v>
      </c>
      <c r="U993" s="0" t="n">
        <f aca="false">metadata!$H$20*(denatran!M993 + denatran!N993)</f>
        <v>12312.1337778805</v>
      </c>
      <c r="V993" s="0" t="n">
        <f aca="false">metadata!$H$21*(denatran!M993 + denatran!N993)</f>
        <v>4104.04459262682</v>
      </c>
      <c r="W993" s="0" t="n">
        <f aca="false">IF(B993&lt;2010, 0, metadata!$H$22*(denatran!M993 + denatran!N993))</f>
        <v>0</v>
      </c>
      <c r="X993" s="0" t="n">
        <f aca="false">IF(B993&lt;2010, 0, metadata!$H$23*(denatran!M993 + denatran!N993))</f>
        <v>0</v>
      </c>
      <c r="Y993" s="0" t="n">
        <f aca="false">IF(B993&lt;2010, 0, metadata!$H$24*(denatran!M993 + denatran!N993))</f>
        <v>0</v>
      </c>
      <c r="Z993" s="0" t="n">
        <f aca="false">IF(B993&lt;2010, 0, metadata!$H$25*(denatran!M993 + denatran!N993))</f>
        <v>0</v>
      </c>
      <c r="AA993" s="0" t="n">
        <f aca="false">IF(B993&lt;2010, 0, metadata!$H$26*(denatran!M993 + denatran!N993))</f>
        <v>0</v>
      </c>
      <c r="AB993" s="0" t="n">
        <f aca="false">IF(B993&lt;2010, 0, metadata!$H$27*(denatran!M993 + denatran!N993))</f>
        <v>0</v>
      </c>
    </row>
    <row r="994" customFormat="false" ht="12.8" hidden="false" customHeight="false" outlineLevel="0" collapsed="false">
      <c r="A994" s="0" t="str">
        <f aca="false">denatran!A994</f>
        <v>SÃO PAULO</v>
      </c>
      <c r="B994" s="0" t="n">
        <f aca="false">denatran!B994</f>
        <v>1986</v>
      </c>
      <c r="C994" s="0" t="n">
        <f aca="false">metadata!$H$2*denatran!$D994</f>
        <v>247784.262294322</v>
      </c>
      <c r="D994" s="0" t="n">
        <f aca="false">IF(B994&gt;2006, 0, metadata!$H$3*denatran!D994)</f>
        <v>18859.810260547</v>
      </c>
      <c r="E994" s="0" t="n">
        <f aca="false">IF(B994&lt;2003, 0, metadata!$H$4*denatran!D994)</f>
        <v>0</v>
      </c>
      <c r="F994" s="0" t="n">
        <f aca="false">IF(B994&lt;2003, 0, metadata!$H$5*denatran!D994)</f>
        <v>0</v>
      </c>
      <c r="G994" s="0" t="n">
        <f aca="false">IF(B994&lt;2003, 0, metadata!$H$6*(denatran!H994 + denatran!I994 + denatran!X994))</f>
        <v>0</v>
      </c>
      <c r="H994" s="0" t="n">
        <f aca="false">IF(B994&gt;2006, 0, metadata!$H$7*(denatran!H994 + denatran!I994 + denatran!X994))</f>
        <v>1094.93408406784</v>
      </c>
      <c r="I994" s="0" t="n">
        <f aca="false">IF(B994&lt;2003, 0, metadata!$H$8*(denatran!H994 + denatran!I994 + denatran!X994))</f>
        <v>0</v>
      </c>
      <c r="J994" s="0" t="n">
        <f aca="false">IF(B994&lt;2003, 0, metadata!$H$9*(denatran!H994 + denatran!I994 + denatran!X994))</f>
        <v>0</v>
      </c>
      <c r="K994" s="0" t="n">
        <f aca="false">metadata!$H$10*(denatran!H994 + denatran!I994 + denatran!X994)</f>
        <v>24069.1287197338</v>
      </c>
      <c r="L994" s="5" t="n">
        <f aca="false">metadata!$H$11*(denatran!G994 + denatran!F994)</f>
        <v>4027.6684643439</v>
      </c>
      <c r="M994" s="0" t="n">
        <f aca="false">metadata!$H$12*(denatran!G994 + denatran!F994)</f>
        <v>13326.7157225</v>
      </c>
      <c r="N994" s="0" t="n">
        <f aca="false">metadata!$H$13*(denatran!G994 + denatran!F994)</f>
        <v>7598.39600246596</v>
      </c>
      <c r="O994" s="0" t="n">
        <f aca="false">metadata!$H$14*(denatran!G994 + denatran!F994)</f>
        <v>14016.1923325215</v>
      </c>
      <c r="P994" s="0" t="n">
        <f aca="false">metadata!$H$15*(denatran!G994 + denatran!F994)</f>
        <v>15564.3238949061</v>
      </c>
      <c r="Q994" s="0" t="n">
        <f aca="false">metadata!$H$16*(denatran!L994 + denatran!O994)</f>
        <v>8698.68815565755</v>
      </c>
      <c r="R994" s="0" t="n">
        <f aca="false">metadata!$H$17*(denatran!L994 + denatran!O994)</f>
        <v>2104.32671986826</v>
      </c>
      <c r="S994" s="0" t="n">
        <f aca="false">metadata!$H$18*(denatran!L994 + denatran!O994)</f>
        <v>3938.89982750474</v>
      </c>
      <c r="T994" s="0" t="n">
        <f aca="false">metadata!$H$19*(denatran!M994 + denatran!N994)</f>
        <v>73351.750427335</v>
      </c>
      <c r="U994" s="0" t="n">
        <f aca="false">metadata!$H$20*(denatran!M994 + denatran!N994)</f>
        <v>10478.8214896193</v>
      </c>
      <c r="V994" s="0" t="n">
        <f aca="false">metadata!$H$21*(denatran!M994 + denatran!N994)</f>
        <v>3492.94049653976</v>
      </c>
      <c r="W994" s="0" t="n">
        <f aca="false">IF(B994&lt;2010, 0, metadata!$H$22*(denatran!M994 + denatran!N994))</f>
        <v>0</v>
      </c>
      <c r="X994" s="0" t="n">
        <f aca="false">IF(B994&lt;2010, 0, metadata!$H$23*(denatran!M994 + denatran!N994))</f>
        <v>0</v>
      </c>
      <c r="Y994" s="0" t="n">
        <f aca="false">IF(B994&lt;2010, 0, metadata!$H$24*(denatran!M994 + denatran!N994))</f>
        <v>0</v>
      </c>
      <c r="Z994" s="0" t="n">
        <f aca="false">IF(B994&lt;2010, 0, metadata!$H$25*(denatran!M994 + denatran!N994))</f>
        <v>0</v>
      </c>
      <c r="AA994" s="0" t="n">
        <f aca="false">IF(B994&lt;2010, 0, metadata!$H$26*(denatran!M994 + denatran!N994))</f>
        <v>0</v>
      </c>
      <c r="AB994" s="0" t="n">
        <f aca="false">IF(B994&lt;2010, 0, metadata!$H$27*(denatran!M994 + denatran!N994))</f>
        <v>0</v>
      </c>
    </row>
    <row r="995" customFormat="false" ht="12.8" hidden="false" customHeight="false" outlineLevel="0" collapsed="false">
      <c r="A995" s="0" t="str">
        <f aca="false">denatran!A995</f>
        <v>SÃO PAULO</v>
      </c>
      <c r="B995" s="0" t="n">
        <f aca="false">denatran!B995</f>
        <v>1985</v>
      </c>
      <c r="C995" s="0" t="n">
        <f aca="false">metadata!$H$2*denatran!$D995</f>
        <v>210888.469810487</v>
      </c>
      <c r="D995" s="0" t="n">
        <f aca="false">IF(B995&gt;2006, 0, metadata!$H$3*denatran!D995)</f>
        <v>16051.5300283218</v>
      </c>
      <c r="E995" s="0" t="n">
        <f aca="false">IF(B995&lt;2003, 0, metadata!$H$4*denatran!D995)</f>
        <v>0</v>
      </c>
      <c r="F995" s="0" t="n">
        <f aca="false">IF(B995&lt;2003, 0, metadata!$H$5*denatran!D995)</f>
        <v>0</v>
      </c>
      <c r="G995" s="0" t="n">
        <f aca="false">IF(B995&lt;2003, 0, metadata!$H$6*(denatran!H995 + denatran!I995 + denatran!X995))</f>
        <v>0</v>
      </c>
      <c r="H995" s="0" t="n">
        <f aca="false">IF(B995&gt;2006, 0, metadata!$H$7*(denatran!H995 + denatran!I995 + denatran!X995))</f>
        <v>931.895235776255</v>
      </c>
      <c r="I995" s="0" t="n">
        <f aca="false">IF(B995&lt;2003, 0, metadata!$H$8*(denatran!H995 + denatran!I995 + denatran!X995))</f>
        <v>0</v>
      </c>
      <c r="J995" s="0" t="n">
        <f aca="false">IF(B995&lt;2003, 0, metadata!$H$9*(denatran!H995 + denatran!I995 + denatran!X995))</f>
        <v>0</v>
      </c>
      <c r="K995" s="0" t="n">
        <f aca="false">metadata!$H$10*(denatran!H995 + denatran!I995 + denatran!X995)</f>
        <v>20485.165919646</v>
      </c>
      <c r="L995" s="5" t="n">
        <f aca="false">metadata!$H$11*(denatran!G995 + denatran!F995)</f>
        <v>3427.9369944025</v>
      </c>
      <c r="M995" s="0" t="n">
        <f aca="false">metadata!$H$12*(denatran!G995 + denatran!F995)</f>
        <v>11342.3292516418</v>
      </c>
      <c r="N995" s="0" t="n">
        <f aca="false">metadata!$H$13*(denatran!G995 + denatran!F995)</f>
        <v>6466.97288656208</v>
      </c>
      <c r="O995" s="0" t="n">
        <f aca="false">metadata!$H$14*(denatran!G995 + denatran!F995)</f>
        <v>11929.1408025903</v>
      </c>
      <c r="P995" s="0" t="n">
        <f aca="false">metadata!$H$15*(denatran!G995 + denatran!F995)</f>
        <v>13246.751102912</v>
      </c>
      <c r="Q995" s="0" t="n">
        <f aca="false">metadata!$H$16*(denatran!L995 + denatran!O995)</f>
        <v>7403.42835949053</v>
      </c>
      <c r="R995" s="0" t="n">
        <f aca="false">metadata!$H$17*(denatran!L995 + denatran!O995)</f>
        <v>1790.98639205427</v>
      </c>
      <c r="S995" s="0" t="n">
        <f aca="false">metadata!$H$18*(denatran!L995 + denatran!O995)</f>
        <v>3352.38626403393</v>
      </c>
      <c r="T995" s="0" t="n">
        <f aca="false">metadata!$H$19*(denatran!M995 + denatran!N995)</f>
        <v>62429.4628815734</v>
      </c>
      <c r="U995" s="0" t="n">
        <f aca="false">metadata!$H$20*(denatran!M995 + denatran!N995)</f>
        <v>8918.49469736763</v>
      </c>
      <c r="V995" s="0" t="n">
        <f aca="false">metadata!$H$21*(denatran!M995 + denatran!N995)</f>
        <v>2972.83156578921</v>
      </c>
      <c r="W995" s="0" t="n">
        <f aca="false">IF(B995&lt;2010, 0, metadata!$H$22*(denatran!M995 + denatran!N995))</f>
        <v>0</v>
      </c>
      <c r="X995" s="0" t="n">
        <f aca="false">IF(B995&lt;2010, 0, metadata!$H$23*(denatran!M995 + denatran!N995))</f>
        <v>0</v>
      </c>
      <c r="Y995" s="0" t="n">
        <f aca="false">IF(B995&lt;2010, 0, metadata!$H$24*(denatran!M995 + denatran!N995))</f>
        <v>0</v>
      </c>
      <c r="Z995" s="0" t="n">
        <f aca="false">IF(B995&lt;2010, 0, metadata!$H$25*(denatran!M995 + denatran!N995))</f>
        <v>0</v>
      </c>
      <c r="AA995" s="0" t="n">
        <f aca="false">IF(B995&lt;2010, 0, metadata!$H$26*(denatran!M995 + denatran!N995))</f>
        <v>0</v>
      </c>
      <c r="AB995" s="0" t="n">
        <f aca="false">IF(B995&lt;2010, 0, metadata!$H$27*(denatran!M995 + denatran!N995))</f>
        <v>0</v>
      </c>
    </row>
    <row r="996" customFormat="false" ht="12.8" hidden="false" customHeight="false" outlineLevel="0" collapsed="false">
      <c r="A996" s="0" t="str">
        <f aca="false">denatran!A996</f>
        <v>SÃO PAULO</v>
      </c>
      <c r="B996" s="0" t="n">
        <f aca="false">denatran!B996</f>
        <v>1984</v>
      </c>
      <c r="C996" s="0" t="n">
        <f aca="false">metadata!$H$2*denatran!$D996</f>
        <v>179486.567416383</v>
      </c>
      <c r="D996" s="0" t="n">
        <f aca="false">IF(B996&gt;2006, 0, metadata!$H$3*denatran!D996)</f>
        <v>13661.4108355639</v>
      </c>
      <c r="E996" s="0" t="n">
        <f aca="false">IF(B996&lt;2003, 0, metadata!$H$4*denatran!D996)</f>
        <v>0</v>
      </c>
      <c r="F996" s="0" t="n">
        <f aca="false">IF(B996&lt;2003, 0, metadata!$H$5*denatran!D996)</f>
        <v>0</v>
      </c>
      <c r="G996" s="0" t="n">
        <f aca="false">IF(B996&lt;2003, 0, metadata!$H$6*(denatran!H996 + denatran!I996 + denatran!X996))</f>
        <v>0</v>
      </c>
      <c r="H996" s="0" t="n">
        <f aca="false">IF(B996&gt;2006, 0, metadata!$H$7*(denatran!H996 + denatran!I996 + denatran!X996))</f>
        <v>793.133343001021</v>
      </c>
      <c r="I996" s="0" t="n">
        <f aca="false">IF(B996&lt;2003, 0, metadata!$H$8*(denatran!H996 + denatran!I996 + denatran!X996))</f>
        <v>0</v>
      </c>
      <c r="J996" s="0" t="n">
        <f aca="false">IF(B996&lt;2003, 0, metadata!$H$9*(denatran!H996 + denatran!I996 + denatran!X996))</f>
        <v>0</v>
      </c>
      <c r="K996" s="0" t="n">
        <f aca="false">metadata!$H$10*(denatran!H996 + denatran!I996 + denatran!X996)</f>
        <v>17434.8655342631</v>
      </c>
      <c r="L996" s="5" t="n">
        <f aca="false">metadata!$H$11*(denatran!G996 + denatran!F996)</f>
        <v>2917.50727290991</v>
      </c>
      <c r="M996" s="0" t="n">
        <f aca="false">metadata!$H$12*(denatran!G996 + denatran!F996)</f>
        <v>9653.4236590226</v>
      </c>
      <c r="N996" s="0" t="n">
        <f aca="false">metadata!$H$13*(denatran!G996 + denatran!F996)</f>
        <v>5504.02194120395</v>
      </c>
      <c r="O996" s="0" t="n">
        <f aca="false">metadata!$H$14*(denatran!G996 + denatran!F996)</f>
        <v>10152.8572747849</v>
      </c>
      <c r="P996" s="0" t="n">
        <f aca="false">metadata!$H$15*(denatran!G996 + denatran!F996)</f>
        <v>11274.2715949216</v>
      </c>
      <c r="Q996" s="0" t="n">
        <f aca="false">metadata!$H$16*(denatran!L996 + denatran!O996)</f>
        <v>6301.03648887106</v>
      </c>
      <c r="R996" s="0" t="n">
        <f aca="false">metadata!$H$17*(denatran!L996 + denatran!O996)</f>
        <v>1524.30334426605</v>
      </c>
      <c r="S996" s="0" t="n">
        <f aca="false">metadata!$H$18*(denatran!L996 + denatran!O996)</f>
        <v>2853.20626455302</v>
      </c>
      <c r="T996" s="0" t="n">
        <f aca="false">metadata!$H$19*(denatran!M996 + denatran!N996)</f>
        <v>53133.5355049597</v>
      </c>
      <c r="U996" s="0" t="n">
        <f aca="false">metadata!$H$20*(denatran!M996 + denatran!N996)</f>
        <v>7590.50507213709</v>
      </c>
      <c r="V996" s="0" t="n">
        <f aca="false">metadata!$H$21*(denatran!M996 + denatran!N996)</f>
        <v>2530.16835737903</v>
      </c>
      <c r="W996" s="0" t="n">
        <f aca="false">IF(B996&lt;2010, 0, metadata!$H$22*(denatran!M996 + denatran!N996))</f>
        <v>0</v>
      </c>
      <c r="X996" s="0" t="n">
        <f aca="false">IF(B996&lt;2010, 0, metadata!$H$23*(denatran!M996 + denatran!N996))</f>
        <v>0</v>
      </c>
      <c r="Y996" s="0" t="n">
        <f aca="false">IF(B996&lt;2010, 0, metadata!$H$24*(denatran!M996 + denatran!N996))</f>
        <v>0</v>
      </c>
      <c r="Z996" s="0" t="n">
        <f aca="false">IF(B996&lt;2010, 0, metadata!$H$25*(denatran!M996 + denatran!N996))</f>
        <v>0</v>
      </c>
      <c r="AA996" s="0" t="n">
        <f aca="false">IF(B996&lt;2010, 0, metadata!$H$26*(denatran!M996 + denatran!N996))</f>
        <v>0</v>
      </c>
      <c r="AB996" s="0" t="n">
        <f aca="false">IF(B996&lt;2010, 0, metadata!$H$27*(denatran!M996 + denatran!N996))</f>
        <v>0</v>
      </c>
    </row>
    <row r="997" customFormat="false" ht="12.8" hidden="false" customHeight="false" outlineLevel="0" collapsed="false">
      <c r="A997" s="0" t="str">
        <f aca="false">denatran!A997</f>
        <v>SÃO PAULO</v>
      </c>
      <c r="B997" s="0" t="n">
        <f aca="false">denatran!B997</f>
        <v>1983</v>
      </c>
      <c r="C997" s="0" t="n">
        <f aca="false">metadata!$H$2*denatran!$D997</f>
        <v>152760.499006257</v>
      </c>
      <c r="D997" s="0" t="n">
        <f aca="false">IF(B997&gt;2006, 0, metadata!$H$3*denatran!D997)</f>
        <v>11627.1872954641</v>
      </c>
      <c r="E997" s="0" t="n">
        <f aca="false">IF(B997&lt;2003, 0, metadata!$H$4*denatran!D997)</f>
        <v>0</v>
      </c>
      <c r="F997" s="0" t="n">
        <f aca="false">IF(B997&lt;2003, 0, metadata!$H$5*denatran!D997)</f>
        <v>0</v>
      </c>
      <c r="G997" s="0" t="n">
        <f aca="false">IF(B997&lt;2003, 0, metadata!$H$6*(denatran!H997 + denatran!I997 + denatran!X997))</f>
        <v>0</v>
      </c>
      <c r="H997" s="0" t="n">
        <f aca="false">IF(B997&gt;2006, 0, metadata!$H$7*(denatran!H997 + denatran!I997 + denatran!X997))</f>
        <v>675.033496931632</v>
      </c>
      <c r="I997" s="0" t="n">
        <f aca="false">IF(B997&lt;2003, 0, metadata!$H$8*(denatran!H997 + denatran!I997 + denatran!X997))</f>
        <v>0</v>
      </c>
      <c r="J997" s="0" t="n">
        <f aca="false">IF(B997&lt;2003, 0, metadata!$H$9*(denatran!H997 + denatran!I997 + denatran!X997))</f>
        <v>0</v>
      </c>
      <c r="K997" s="0" t="n">
        <f aca="false">metadata!$H$10*(denatran!H997 + denatran!I997 + denatran!X997)</f>
        <v>14838.7636883288</v>
      </c>
      <c r="L997" s="5" t="n">
        <f aca="false">metadata!$H$11*(denatran!G997 + denatran!F997)</f>
        <v>2483.08201153676</v>
      </c>
      <c r="M997" s="0" t="n">
        <f aca="false">metadata!$H$12*(denatran!G997 + denatran!F997)</f>
        <v>8216.00098825275</v>
      </c>
      <c r="N997" s="0" t="n">
        <f aca="false">metadata!$H$13*(denatran!G997 + denatran!F997)</f>
        <v>4684.45717349517</v>
      </c>
      <c r="O997" s="0" t="n">
        <f aca="false">metadata!$H$14*(denatran!G997 + denatran!F997)</f>
        <v>8641.06749580566</v>
      </c>
      <c r="P997" s="0" t="n">
        <f aca="false">metadata!$H$15*(denatran!G997 + denatran!F997)</f>
        <v>9595.49998400095</v>
      </c>
      <c r="Q997" s="0" t="n">
        <f aca="false">metadata!$H$16*(denatran!L997 + denatran!O997)</f>
        <v>5362.79395250563</v>
      </c>
      <c r="R997" s="0" t="n">
        <f aca="false">metadata!$H$17*(denatran!L997 + denatran!O997)</f>
        <v>1297.33017271872</v>
      </c>
      <c r="S997" s="0" t="n">
        <f aca="false">metadata!$H$18*(denatran!L997 + denatran!O997)</f>
        <v>2428.3556090845</v>
      </c>
      <c r="T997" s="0" t="n">
        <f aca="false">metadata!$H$19*(denatran!M997 + denatran!N997)</f>
        <v>45221.7985698879</v>
      </c>
      <c r="U997" s="0" t="n">
        <f aca="false">metadata!$H$20*(denatran!M997 + denatran!N997)</f>
        <v>6460.25693855541</v>
      </c>
      <c r="V997" s="0" t="n">
        <f aca="false">metadata!$H$21*(denatran!M997 + denatran!N997)</f>
        <v>2153.41897951847</v>
      </c>
      <c r="W997" s="0" t="n">
        <f aca="false">IF(B997&lt;2010, 0, metadata!$H$22*(denatran!M997 + denatran!N997))</f>
        <v>0</v>
      </c>
      <c r="X997" s="0" t="n">
        <f aca="false">IF(B997&lt;2010, 0, metadata!$H$23*(denatran!M997 + denatran!N997))</f>
        <v>0</v>
      </c>
      <c r="Y997" s="0" t="n">
        <f aca="false">IF(B997&lt;2010, 0, metadata!$H$24*(denatran!M997 + denatran!N997))</f>
        <v>0</v>
      </c>
      <c r="Z997" s="0" t="n">
        <f aca="false">IF(B997&lt;2010, 0, metadata!$H$25*(denatran!M997 + denatran!N997))</f>
        <v>0</v>
      </c>
      <c r="AA997" s="0" t="n">
        <f aca="false">IF(B997&lt;2010, 0, metadata!$H$26*(denatran!M997 + denatran!N997))</f>
        <v>0</v>
      </c>
      <c r="AB997" s="0" t="n">
        <f aca="false">IF(B997&lt;2010, 0, metadata!$H$27*(denatran!M997 + denatran!N997))</f>
        <v>0</v>
      </c>
    </row>
    <row r="998" customFormat="false" ht="12.8" hidden="false" customHeight="false" outlineLevel="0" collapsed="false">
      <c r="A998" s="0" t="str">
        <f aca="false">denatran!A998</f>
        <v>SÃO PAULO</v>
      </c>
      <c r="B998" s="0" t="n">
        <f aca="false">denatran!B998</f>
        <v>1982</v>
      </c>
      <c r="C998" s="0" t="n">
        <f aca="false">metadata!$H$2*denatran!$D998</f>
        <v>130014.019391796</v>
      </c>
      <c r="D998" s="0" t="n">
        <f aca="false">IF(B998&gt;2006, 0, metadata!$H$3*denatran!D998)</f>
        <v>9895.86551718841</v>
      </c>
      <c r="E998" s="0" t="n">
        <f aca="false">IF(B998&lt;2003, 0, metadata!$H$4*denatran!D998)</f>
        <v>0</v>
      </c>
      <c r="F998" s="0" t="n">
        <f aca="false">IF(B998&lt;2003, 0, metadata!$H$5*denatran!D998)</f>
        <v>0</v>
      </c>
      <c r="G998" s="0" t="n">
        <f aca="false">IF(B998&lt;2003, 0, metadata!$H$6*(denatran!H998 + denatran!I998 + denatran!X998))</f>
        <v>0</v>
      </c>
      <c r="H998" s="0" t="n">
        <f aca="false">IF(B998&gt;2006, 0, metadata!$H$7*(denatran!H998 + denatran!I998 + denatran!X998))</f>
        <v>574.51905912265</v>
      </c>
      <c r="I998" s="0" t="n">
        <f aca="false">IF(B998&lt;2003, 0, metadata!$H$8*(denatran!H998 + denatran!I998 + denatran!X998))</f>
        <v>0</v>
      </c>
      <c r="J998" s="0" t="n">
        <f aca="false">IF(B998&lt;2003, 0, metadata!$H$9*(denatran!H998 + denatran!I998 + denatran!X998))</f>
        <v>0</v>
      </c>
      <c r="K998" s="0" t="n">
        <f aca="false">metadata!$H$10*(denatran!H998 + denatran!I998 + denatran!X998)</f>
        <v>12629.2289071774</v>
      </c>
      <c r="L998" s="5" t="n">
        <f aca="false">metadata!$H$11*(denatran!G998 + denatran!F998)</f>
        <v>2113.34392660067</v>
      </c>
      <c r="M998" s="0" t="n">
        <f aca="false">metadata!$H$12*(denatran!G998 + denatran!F998)</f>
        <v>6992.61470575556</v>
      </c>
      <c r="N998" s="0" t="n">
        <f aca="false">metadata!$H$13*(denatran!G998 + denatran!F998)</f>
        <v>3986.92796735296</v>
      </c>
      <c r="O998" s="0" t="n">
        <f aca="false">metadata!$H$14*(denatran!G998 + denatran!F998)</f>
        <v>7354.38758235191</v>
      </c>
      <c r="P998" s="0" t="n">
        <f aca="false">metadata!$H$15*(denatran!G998 + denatran!F998)</f>
        <v>8166.70231577851</v>
      </c>
      <c r="Q998" s="0" t="n">
        <f aca="false">metadata!$H$16*(denatran!L998 + denatran!O998)</f>
        <v>4564.25844030999</v>
      </c>
      <c r="R998" s="0" t="n">
        <f aca="false">metadata!$H$17*(denatran!L998 + denatran!O998)</f>
        <v>1104.15396212149</v>
      </c>
      <c r="S998" s="0" t="n">
        <f aca="false">metadata!$H$18*(denatran!L998 + denatran!O998)</f>
        <v>2066.76644357359</v>
      </c>
      <c r="T998" s="0" t="n">
        <f aca="false">metadata!$H$19*(denatran!M998 + denatran!N998)</f>
        <v>38488.1421208011</v>
      </c>
      <c r="U998" s="0" t="n">
        <f aca="false">metadata!$H$20*(denatran!M998 + denatran!N998)</f>
        <v>5498.30601725729</v>
      </c>
      <c r="V998" s="0" t="n">
        <f aca="false">metadata!$H$21*(denatran!M998 + denatran!N998)</f>
        <v>1832.7686724191</v>
      </c>
      <c r="W998" s="0" t="n">
        <f aca="false">IF(B998&lt;2010, 0, metadata!$H$22*(denatran!M998 + denatran!N998))</f>
        <v>0</v>
      </c>
      <c r="X998" s="0" t="n">
        <f aca="false">IF(B998&lt;2010, 0, metadata!$H$23*(denatran!M998 + denatran!N998))</f>
        <v>0</v>
      </c>
      <c r="Y998" s="0" t="n">
        <f aca="false">IF(B998&lt;2010, 0, metadata!$H$24*(denatran!M998 + denatran!N998))</f>
        <v>0</v>
      </c>
      <c r="Z998" s="0" t="n">
        <f aca="false">IF(B998&lt;2010, 0, metadata!$H$25*(denatran!M998 + denatran!N998))</f>
        <v>0</v>
      </c>
      <c r="AA998" s="0" t="n">
        <f aca="false">IF(B998&lt;2010, 0, metadata!$H$26*(denatran!M998 + denatran!N998))</f>
        <v>0</v>
      </c>
      <c r="AB998" s="0" t="n">
        <f aca="false">IF(B998&lt;2010, 0, metadata!$H$27*(denatran!M998 + denatran!N998))</f>
        <v>0</v>
      </c>
    </row>
    <row r="999" customFormat="false" ht="12.8" hidden="false" customHeight="false" outlineLevel="0" collapsed="false">
      <c r="A999" s="0" t="str">
        <f aca="false">denatran!A999</f>
        <v>SÃO PAULO</v>
      </c>
      <c r="B999" s="0" t="n">
        <f aca="false">denatran!B999</f>
        <v>1981</v>
      </c>
      <c r="C999" s="0" t="n">
        <f aca="false">metadata!$H$2*denatran!$D999</f>
        <v>110654.556304624</v>
      </c>
      <c r="D999" s="0" t="n">
        <f aca="false">IF(B999&gt;2006, 0, metadata!$H$3*denatran!D999)</f>
        <v>8422.34255334321</v>
      </c>
      <c r="E999" s="0" t="n">
        <f aca="false">IF(B999&lt;2003, 0, metadata!$H$4*denatran!D999)</f>
        <v>0</v>
      </c>
      <c r="F999" s="0" t="n">
        <f aca="false">IF(B999&lt;2003, 0, metadata!$H$5*denatran!D999)</f>
        <v>0</v>
      </c>
      <c r="G999" s="0" t="n">
        <f aca="false">IF(B999&lt;2003, 0, metadata!$H$6*(denatran!H999 + denatran!I999 + denatran!X999))</f>
        <v>0</v>
      </c>
      <c r="H999" s="0" t="n">
        <f aca="false">IF(B999&gt;2006, 0, metadata!$H$7*(denatran!H999 + denatran!I999 + denatran!X999))</f>
        <v>488.97151148131</v>
      </c>
      <c r="I999" s="0" t="n">
        <f aca="false">IF(B999&lt;2003, 0, metadata!$H$8*(denatran!H999 + denatran!I999 + denatran!X999))</f>
        <v>0</v>
      </c>
      <c r="J999" s="0" t="n">
        <f aca="false">IF(B999&lt;2003, 0, metadata!$H$9*(denatran!H999 + denatran!I999 + denatran!X999))</f>
        <v>0</v>
      </c>
      <c r="K999" s="0" t="n">
        <f aca="false">metadata!$H$10*(denatran!H999 + denatran!I999 + denatran!X999)</f>
        <v>10748.7002381024</v>
      </c>
      <c r="L999" s="5" t="n">
        <f aca="false">metadata!$H$11*(denatran!G999 + denatran!F999)</f>
        <v>1798.66091065427</v>
      </c>
      <c r="M999" s="0" t="n">
        <f aca="false">metadata!$H$12*(denatran!G999 + denatran!F999)</f>
        <v>5951.39417498384</v>
      </c>
      <c r="N999" s="0" t="n">
        <f aca="false">metadata!$H$13*(denatran!G999 + denatran!F999)</f>
        <v>3393.26287510943</v>
      </c>
      <c r="O999" s="0" t="n">
        <f aca="false">metadata!$H$14*(denatran!G999 + denatran!F999)</f>
        <v>6259.29802512312</v>
      </c>
      <c r="P999" s="0" t="n">
        <f aca="false">metadata!$H$15*(denatran!G999 + denatran!F999)</f>
        <v>6950.65674803252</v>
      </c>
      <c r="Q999" s="0" t="n">
        <f aca="false">metadata!$H$16*(denatran!L999 + denatran!O999)</f>
        <v>3884.62717278324</v>
      </c>
      <c r="R999" s="0" t="n">
        <f aca="false">metadata!$H$17*(denatran!L999 + denatran!O999)</f>
        <v>939.742247352254</v>
      </c>
      <c r="S999" s="0" t="n">
        <f aca="false">metadata!$H$18*(denatran!L999 + denatran!O999)</f>
        <v>1759.01894940841</v>
      </c>
      <c r="T999" s="0" t="n">
        <f aca="false">metadata!$H$19*(denatran!M999 + denatran!N999)</f>
        <v>32757.146569959</v>
      </c>
      <c r="U999" s="0" t="n">
        <f aca="false">metadata!$H$20*(denatran!M999 + denatran!N999)</f>
        <v>4679.592367137</v>
      </c>
      <c r="V999" s="0" t="n">
        <f aca="false">metadata!$H$21*(denatran!M999 + denatran!N999)</f>
        <v>1559.864122379</v>
      </c>
      <c r="W999" s="0" t="n">
        <f aca="false">IF(B999&lt;2010, 0, metadata!$H$22*(denatran!M999 + denatran!N999))</f>
        <v>0</v>
      </c>
      <c r="X999" s="0" t="n">
        <f aca="false">IF(B999&lt;2010, 0, metadata!$H$23*(denatran!M999 + denatran!N999))</f>
        <v>0</v>
      </c>
      <c r="Y999" s="0" t="n">
        <f aca="false">IF(B999&lt;2010, 0, metadata!$H$24*(denatran!M999 + denatran!N999))</f>
        <v>0</v>
      </c>
      <c r="Z999" s="0" t="n">
        <f aca="false">IF(B999&lt;2010, 0, metadata!$H$25*(denatran!M999 + denatran!N999))</f>
        <v>0</v>
      </c>
      <c r="AA999" s="0" t="n">
        <f aca="false">IF(B999&lt;2010, 0, metadata!$H$26*(denatran!M999 + denatran!N999))</f>
        <v>0</v>
      </c>
      <c r="AB999" s="0" t="n">
        <f aca="false">IF(B999&lt;2010, 0, metadata!$H$27*(denatran!M999 + denatran!N999))</f>
        <v>0</v>
      </c>
    </row>
    <row r="1000" customFormat="false" ht="12.8" hidden="false" customHeight="false" outlineLevel="0" collapsed="false">
      <c r="A1000" s="0" t="str">
        <f aca="false">denatran!A1000</f>
        <v>SÃO PAULO</v>
      </c>
      <c r="B1000" s="0" t="n">
        <f aca="false">denatran!B1000</f>
        <v>1980</v>
      </c>
      <c r="C1000" s="0" t="n">
        <f aca="false">metadata!$H$2*denatran!$D1000</f>
        <v>94177.7731990174</v>
      </c>
      <c r="D1000" s="0" t="n">
        <f aca="false">IF(B1000&gt;2006, 0, metadata!$H$3*denatran!D1000)</f>
        <v>7168.23141570035</v>
      </c>
      <c r="E1000" s="0" t="n">
        <f aca="false">IF(B1000&lt;2003, 0, metadata!$H$4*denatran!D1000)</f>
        <v>0</v>
      </c>
      <c r="F1000" s="0" t="n">
        <f aca="false">IF(B1000&lt;2003, 0, metadata!$H$5*denatran!D1000)</f>
        <v>0</v>
      </c>
      <c r="G1000" s="0" t="n">
        <f aca="false">IF(B1000&lt;2003, 0, metadata!$H$6*(denatran!H1000 + denatran!I1000 + denatran!X1000))</f>
        <v>0</v>
      </c>
      <c r="H1000" s="0" t="n">
        <f aca="false">IF(B1000&gt;2006, 0, metadata!$H$7*(denatran!H1000 + denatran!I1000 + denatran!X1000))</f>
        <v>416.162240823546</v>
      </c>
      <c r="I1000" s="0" t="n">
        <f aca="false">IF(B1000&lt;2003, 0, metadata!$H$8*(denatran!H1000 + denatran!I1000 + denatran!X1000))</f>
        <v>0</v>
      </c>
      <c r="J1000" s="0" t="n">
        <f aca="false">IF(B1000&lt;2003, 0, metadata!$H$9*(denatran!H1000 + denatran!I1000 + denatran!X1000))</f>
        <v>0</v>
      </c>
      <c r="K1000" s="0" t="n">
        <f aca="false">metadata!$H$10*(denatran!H1000 + denatran!I1000 + denatran!X1000)</f>
        <v>9148.18772054425</v>
      </c>
      <c r="L1000" s="5" t="n">
        <f aca="false">metadata!$H$11*(denatran!G1000 + denatran!F1000)</f>
        <v>1530.83510487545</v>
      </c>
      <c r="M1000" s="0" t="n">
        <f aca="false">metadata!$H$12*(denatran!G1000 + denatran!F1000)</f>
        <v>5065.21438924389</v>
      </c>
      <c r="N1000" s="0" t="n">
        <f aca="false">metadata!$H$13*(denatran!G1000 + denatran!F1000)</f>
        <v>2887.99623015023</v>
      </c>
      <c r="O1000" s="0" t="n">
        <f aca="false">metadata!$H$14*(denatran!G1000 + denatran!F1000)</f>
        <v>5327.27046658871</v>
      </c>
      <c r="P1000" s="0" t="n">
        <f aca="false">metadata!$H$15*(denatran!G1000 + denatran!F1000)</f>
        <v>5915.68387837881</v>
      </c>
      <c r="Q1000" s="0" t="n">
        <f aca="false">metadata!$H$16*(denatran!L1000 + denatran!O1000)</f>
        <v>3306.19496438966</v>
      </c>
      <c r="R1000" s="0" t="n">
        <f aca="false">metadata!$H$17*(denatran!L1000 + denatran!O1000)</f>
        <v>799.811911883987</v>
      </c>
      <c r="S1000" s="0" t="n">
        <f aca="false">metadata!$H$18*(denatran!L1000 + denatran!O1000)</f>
        <v>1497.09594618145</v>
      </c>
      <c r="T1000" s="0" t="n">
        <f aca="false">metadata!$H$19*(denatran!M1000 + denatran!N1000)</f>
        <v>27879.5128130088</v>
      </c>
      <c r="U1000" s="0" t="n">
        <f aca="false">metadata!$H$20*(denatran!M1000 + denatran!N1000)</f>
        <v>3982.78754471554</v>
      </c>
      <c r="V1000" s="0" t="n">
        <f aca="false">metadata!$H$21*(denatran!M1000 + denatran!N1000)</f>
        <v>1327.59584823851</v>
      </c>
      <c r="W1000" s="0" t="n">
        <f aca="false">IF(B1000&lt;2010, 0, metadata!$H$22*(denatran!M1000 + denatran!N1000))</f>
        <v>0</v>
      </c>
      <c r="X1000" s="0" t="n">
        <f aca="false">IF(B1000&lt;2010, 0, metadata!$H$23*(denatran!M1000 + denatran!N1000))</f>
        <v>0</v>
      </c>
      <c r="Y1000" s="0" t="n">
        <f aca="false">IF(B1000&lt;2010, 0, metadata!$H$24*(denatran!M1000 + denatran!N1000))</f>
        <v>0</v>
      </c>
      <c r="Z1000" s="0" t="n">
        <f aca="false">IF(B1000&lt;2010, 0, metadata!$H$25*(denatran!M1000 + denatran!N1000))</f>
        <v>0</v>
      </c>
      <c r="AA1000" s="0" t="n">
        <f aca="false">IF(B1000&lt;2010, 0, metadata!$H$26*(denatran!M1000 + denatran!N1000))</f>
        <v>0</v>
      </c>
      <c r="AB1000" s="0" t="n">
        <f aca="false">IF(B1000&lt;2010, 0, metadata!$H$27*(denatran!M1000 + denatran!N1000))</f>
        <v>0</v>
      </c>
    </row>
    <row r="1001" customFormat="false" ht="12.8" hidden="false" customHeight="false" outlineLevel="0" collapsed="false">
      <c r="A1001" s="0" t="str">
        <f aca="false">denatran!A1001</f>
        <v>SÃO PAULO</v>
      </c>
      <c r="B1001" s="0" t="n">
        <f aca="false">denatran!B1001</f>
        <v>1979</v>
      </c>
      <c r="C1001" s="0" t="n">
        <f aca="false">metadata!$H$2*denatran!$D1001</f>
        <v>80154.4306978973</v>
      </c>
      <c r="D1001" s="0" t="n">
        <f aca="false">IF(B1001&gt;2006, 0, metadata!$H$3*denatran!D1001)</f>
        <v>6100.86104947573</v>
      </c>
      <c r="E1001" s="0" t="n">
        <f aca="false">IF(B1001&lt;2003, 0, metadata!$H$4*denatran!D1001)</f>
        <v>0</v>
      </c>
      <c r="F1001" s="0" t="n">
        <f aca="false">IF(B1001&lt;2003, 0, metadata!$H$5*denatran!D1001)</f>
        <v>0</v>
      </c>
      <c r="G1001" s="0" t="n">
        <f aca="false">IF(B1001&lt;2003, 0, metadata!$H$6*(denatran!H1001 + denatran!I1001 + denatran!X1001))</f>
        <v>0</v>
      </c>
      <c r="H1001" s="0" t="n">
        <f aca="false">IF(B1001&gt;2006, 0, metadata!$H$7*(denatran!H1001 + denatran!I1001 + denatran!X1001))</f>
        <v>354.194480906676</v>
      </c>
      <c r="I1001" s="0" t="n">
        <f aca="false">IF(B1001&lt;2003, 0, metadata!$H$8*(denatran!H1001 + denatran!I1001 + denatran!X1001))</f>
        <v>0</v>
      </c>
      <c r="J1001" s="0" t="n">
        <f aca="false">IF(B1001&lt;2003, 0, metadata!$H$9*(denatran!H1001 + denatran!I1001 + denatran!X1001))</f>
        <v>0</v>
      </c>
      <c r="K1001" s="0" t="n">
        <f aca="false">metadata!$H$10*(denatran!H1001 + denatran!I1001 + denatran!X1001)</f>
        <v>7785.9961405986</v>
      </c>
      <c r="L1001" s="5" t="n">
        <f aca="false">metadata!$H$11*(denatran!G1001 + denatran!F1001)</f>
        <v>1302.88933530367</v>
      </c>
      <c r="M1001" s="0" t="n">
        <f aca="false">metadata!$H$12*(denatran!G1001 + denatran!F1001)</f>
        <v>4310.98933370064</v>
      </c>
      <c r="N1001" s="0" t="n">
        <f aca="false">metadata!$H$13*(denatran!G1001 + denatran!F1001)</f>
        <v>2457.96524829896</v>
      </c>
      <c r="O1001" s="0" t="n">
        <f aca="false">metadata!$H$14*(denatran!G1001 + denatran!F1001)</f>
        <v>4534.02450407051</v>
      </c>
      <c r="P1001" s="0" t="n">
        <f aca="false">metadata!$H$15*(denatran!G1001 + denatran!F1001)</f>
        <v>5034.82145896746</v>
      </c>
      <c r="Q1001" s="0" t="n">
        <f aca="false">metadata!$H$16*(denatran!L1001 + denatran!O1001)</f>
        <v>2813.89298286863</v>
      </c>
      <c r="R1001" s="0" t="n">
        <f aca="false">metadata!$H$17*(denatran!L1001 + denatran!O1001)</f>
        <v>680.717607614093</v>
      </c>
      <c r="S1001" s="0" t="n">
        <f aca="false">metadata!$H$18*(denatran!L1001 + denatran!O1001)</f>
        <v>1274.17403480884</v>
      </c>
      <c r="T1001" s="0" t="n">
        <f aca="false">metadata!$H$19*(denatran!M1001 + denatran!N1001)</f>
        <v>23728.1728135484</v>
      </c>
      <c r="U1001" s="0" t="n">
        <f aca="false">metadata!$H$20*(denatran!M1001 + denatran!N1001)</f>
        <v>3389.73897336406</v>
      </c>
      <c r="V1001" s="0" t="n">
        <f aca="false">metadata!$H$21*(denatran!M1001 + denatran!N1001)</f>
        <v>1129.91299112135</v>
      </c>
      <c r="W1001" s="0" t="n">
        <f aca="false">IF(B1001&lt;2010, 0, metadata!$H$22*(denatran!M1001 + denatran!N1001))</f>
        <v>0</v>
      </c>
      <c r="X1001" s="0" t="n">
        <f aca="false">IF(B1001&lt;2010, 0, metadata!$H$23*(denatran!M1001 + denatran!N1001))</f>
        <v>0</v>
      </c>
      <c r="Y1001" s="0" t="n">
        <f aca="false">IF(B1001&lt;2010, 0, metadata!$H$24*(denatran!M1001 + denatran!N1001))</f>
        <v>0</v>
      </c>
      <c r="Z1001" s="0" t="n">
        <f aca="false">IF(B1001&lt;2010, 0, metadata!$H$25*(denatran!M1001 + denatran!N1001))</f>
        <v>0</v>
      </c>
      <c r="AA1001" s="0" t="n">
        <f aca="false">IF(B1001&lt;2010, 0, metadata!$H$26*(denatran!M1001 + denatran!N1001))</f>
        <v>0</v>
      </c>
      <c r="AB1001" s="0" t="n">
        <f aca="false">IF(B1001&lt;2010, 0, metadata!$H$27*(denatran!M1001 + denatran!N1001))</f>
        <v>0</v>
      </c>
    </row>
    <row r="1002" customFormat="false" ht="12.8" hidden="false" customHeight="false" outlineLevel="0" collapsed="false">
      <c r="A1002" s="0" t="str">
        <f aca="false">denatran!A1002</f>
        <v>SERGIPE</v>
      </c>
      <c r="B1002" s="0" t="n">
        <f aca="false">denatran!B1002</f>
        <v>2018</v>
      </c>
      <c r="C1002" s="0" t="n">
        <f aca="false">metadata!$H$2*denatran!$D1002</f>
        <v>85844.1750864835</v>
      </c>
      <c r="D1002" s="0" t="n">
        <f aca="false">IF(B1002&gt;2006, 0, metadata!$H$3*denatran!D1002)</f>
        <v>0</v>
      </c>
      <c r="E1002" s="0" t="n">
        <f aca="false">IF(B1002&lt;2003, 0, metadata!$H$4*denatran!D1002)</f>
        <v>108735.411350112</v>
      </c>
      <c r="F1002" s="0" t="n">
        <f aca="false">IF(B1002&lt;2003, 0, metadata!$H$5*denatran!D1002)</f>
        <v>128489.484252829</v>
      </c>
      <c r="G1002" s="0" t="n">
        <f aca="false">IF(B1002&lt;2003, 0, metadata!$H$6*(denatran!H1002 + denatran!I1002 + denatran!X1002))</f>
        <v>16978.1133039798</v>
      </c>
      <c r="H1002" s="0" t="n">
        <f aca="false">IF(B1002&gt;2006, 0, metadata!$H$7*(denatran!H1002 + denatran!I1002 + denatran!X1002))</f>
        <v>0</v>
      </c>
      <c r="I1002" s="0" t="n">
        <f aca="false">IF(B1002&lt;2003, 0, metadata!$H$8*(denatran!H1002 + denatran!I1002 + denatran!X1002))</f>
        <v>14840.0769969429</v>
      </c>
      <c r="J1002" s="0" t="n">
        <f aca="false">IF(B1002&lt;2003, 0, metadata!$H$9*(denatran!H1002 + denatran!I1002 + denatran!X1002))</f>
        <v>17536.0888962831</v>
      </c>
      <c r="K1002" s="0" t="n">
        <f aca="false">metadata!$H$10*(denatran!H1002 + denatran!I1002 + denatran!X1002)</f>
        <v>14436.9655923484</v>
      </c>
      <c r="L1002" s="5" t="n">
        <f aca="false">metadata!$H$11*(denatran!G1002 + denatran!F1002)</f>
        <v>1776.33593787673</v>
      </c>
      <c r="M1002" s="0" t="n">
        <f aca="false">metadata!$H$12*(denatran!G1002 + denatran!F1002)</f>
        <v>5877.52549181078</v>
      </c>
      <c r="N1002" s="0" t="n">
        <f aca="false">metadata!$H$13*(denatran!G1002 + denatran!F1002)</f>
        <v>3351.14570846334</v>
      </c>
      <c r="O1002" s="0" t="n">
        <f aca="false">metadata!$H$14*(denatran!G1002 + denatran!F1002)</f>
        <v>6181.6076404655</v>
      </c>
      <c r="P1002" s="0" t="n">
        <f aca="false">metadata!$H$15*(denatran!G1002 + denatran!F1002)</f>
        <v>6864.38522138364</v>
      </c>
      <c r="Q1002" s="0" t="n">
        <f aca="false">metadata!$H$16*(denatran!L1002 + denatran!O1002)</f>
        <v>6241.70775398868</v>
      </c>
      <c r="R1002" s="0" t="n">
        <f aca="false">metadata!$H$17*(denatran!L1002 + denatran!O1002)</f>
        <v>1509.95094539453</v>
      </c>
      <c r="S1002" s="0" t="n">
        <f aca="false">metadata!$H$18*(denatran!L1002 + denatran!O1002)</f>
        <v>2826.34130061679</v>
      </c>
      <c r="T1002" s="0" t="n">
        <f aca="false">metadata!$H$19*(denatran!M1002 + denatran!N1002)</f>
        <v>179941.829584419</v>
      </c>
      <c r="U1002" s="0" t="n">
        <f aca="false">metadata!$H$20*(denatran!M1002 + denatran!N1002)</f>
        <v>25705.9756549169</v>
      </c>
      <c r="V1002" s="0" t="n">
        <f aca="false">metadata!$H$21*(denatran!M1002 + denatran!N1002)</f>
        <v>8568.65855163898</v>
      </c>
      <c r="W1002" s="0" t="n">
        <f aca="false">IF(B1002&lt;2010, 0, metadata!$H$22*(denatran!M1002 + denatran!N1002))</f>
        <v>31109.7339997214</v>
      </c>
      <c r="X1002" s="0" t="n">
        <f aca="false">IF(B1002&lt;2010, 0, metadata!$H$23*(denatran!M1002 + denatran!N1002))</f>
        <v>4872.60893971539</v>
      </c>
      <c r="Y1002" s="0" t="n">
        <f aca="false">IF(B1002&lt;2010, 0, metadata!$H$24*(denatran!M1002 + denatran!N1002))</f>
        <v>1499.2642891432</v>
      </c>
      <c r="Z1002" s="0" t="n">
        <f aca="false">IF(B1002&lt;2010, 0, metadata!$H$25*(denatran!M1002 + denatran!N1002))</f>
        <v>36761.47105377</v>
      </c>
      <c r="AA1002" s="0" t="n">
        <f aca="false">IF(B1002&lt;2010, 0, metadata!$H$26*(denatran!M1002 + denatran!N1002))</f>
        <v>5757.82076745793</v>
      </c>
      <c r="AB1002" s="0" t="n">
        <f aca="false">IF(B1002&lt;2010, 0, metadata!$H$27*(denatran!M1002 + denatran!N1002))</f>
        <v>1771.63715921782</v>
      </c>
    </row>
    <row r="1003" customFormat="false" ht="12.8" hidden="false" customHeight="false" outlineLevel="0" collapsed="false">
      <c r="A1003" s="0" t="str">
        <f aca="false">denatran!A1003</f>
        <v>SERGIPE</v>
      </c>
      <c r="B1003" s="0" t="n">
        <f aca="false">denatran!B1003</f>
        <v>2017</v>
      </c>
      <c r="C1003" s="0" t="n">
        <f aca="false">metadata!$H$2*denatran!$D1003</f>
        <v>83013.1141337917</v>
      </c>
      <c r="D1003" s="0" t="n">
        <f aca="false">IF(B1003&gt;2006, 0, metadata!$H$3*denatran!D1003)</f>
        <v>0</v>
      </c>
      <c r="E1003" s="0" t="n">
        <f aca="false">IF(B1003&lt;2003, 0, metadata!$H$4*denatran!D1003)</f>
        <v>105149.418742715</v>
      </c>
      <c r="F1003" s="0" t="n">
        <f aca="false">IF(B1003&lt;2003, 0, metadata!$H$5*denatran!D1003)</f>
        <v>124252.020716914</v>
      </c>
      <c r="G1003" s="0" t="n">
        <f aca="false">IF(B1003&lt;2003, 0, metadata!$H$6*(denatran!H1003 + denatran!I1003 + denatran!X1003))</f>
        <v>16026.8352636888</v>
      </c>
      <c r="H1003" s="0" t="n">
        <f aca="false">IF(B1003&gt;2006, 0, metadata!$H$7*(denatran!H1003 + denatran!I1003 + denatran!X1003))</f>
        <v>0</v>
      </c>
      <c r="I1003" s="0" t="n">
        <f aca="false">IF(B1003&lt;2003, 0, metadata!$H$8*(denatran!H1003 + denatran!I1003 + denatran!X1003))</f>
        <v>14008.5924196719</v>
      </c>
      <c r="J1003" s="0" t="n">
        <f aca="false">IF(B1003&lt;2003, 0, metadata!$H$9*(denatran!H1003 + denatran!I1003 + denatran!X1003))</f>
        <v>16553.5476691778</v>
      </c>
      <c r="K1003" s="0" t="n">
        <f aca="false">metadata!$H$10*(denatran!H1003 + denatran!I1003 + denatran!X1003)</f>
        <v>13628.0672129733</v>
      </c>
      <c r="L1003" s="5" t="n">
        <f aca="false">metadata!$H$11*(denatran!G1003 + denatran!F1003)</f>
        <v>1731.06156550475</v>
      </c>
      <c r="M1003" s="0" t="n">
        <f aca="false">metadata!$H$12*(denatran!G1003 + denatran!F1003)</f>
        <v>5727.72202723634</v>
      </c>
      <c r="N1003" s="0" t="n">
        <f aca="false">metadata!$H$13*(denatran!G1003 + denatran!F1003)</f>
        <v>3265.73336306032</v>
      </c>
      <c r="O1003" s="0" t="n">
        <f aca="false">metadata!$H$14*(denatran!G1003 + denatran!F1003)</f>
        <v>6024.05388038878</v>
      </c>
      <c r="P1003" s="0" t="n">
        <f aca="false">metadata!$H$15*(denatran!G1003 + denatran!F1003)</f>
        <v>6689.42916380981</v>
      </c>
      <c r="Q1003" s="0" t="n">
        <f aca="false">metadata!$H$16*(denatran!L1003 + denatran!O1003)</f>
        <v>6069.99883392716</v>
      </c>
      <c r="R1003" s="0" t="n">
        <f aca="false">metadata!$H$17*(denatran!L1003 + denatran!O1003)</f>
        <v>1468.4123062274</v>
      </c>
      <c r="S1003" s="0" t="n">
        <f aca="false">metadata!$H$18*(denatran!L1003 + denatran!O1003)</f>
        <v>2748.58885984543</v>
      </c>
      <c r="T1003" s="0" t="n">
        <f aca="false">metadata!$H$19*(denatran!M1003 + denatran!N1003)</f>
        <v>172039.901131205</v>
      </c>
      <c r="U1003" s="0" t="n">
        <f aca="false">metadata!$H$20*(denatran!M1003 + denatran!N1003)</f>
        <v>24577.1287330293</v>
      </c>
      <c r="V1003" s="0" t="n">
        <f aca="false">metadata!$H$21*(denatran!M1003 + denatran!N1003)</f>
        <v>8192.37624434309</v>
      </c>
      <c r="W1003" s="0" t="n">
        <f aca="false">IF(B1003&lt;2010, 0, metadata!$H$22*(denatran!M1003 + denatran!N1003))</f>
        <v>29743.5875465479</v>
      </c>
      <c r="X1003" s="0" t="n">
        <f aca="false">IF(B1003&lt;2010, 0, metadata!$H$23*(denatran!M1003 + denatran!N1003))</f>
        <v>4658.63419403761</v>
      </c>
      <c r="Y1003" s="0" t="n">
        <f aca="false">IF(B1003&lt;2010, 0, metadata!$H$24*(denatran!M1003 + denatran!N1003))</f>
        <v>1433.42590585773</v>
      </c>
      <c r="Z1003" s="0" t="n">
        <f aca="false">IF(B1003&lt;2010, 0, metadata!$H$25*(denatran!M1003 + denatran!N1003))</f>
        <v>35147.1353833332</v>
      </c>
      <c r="AA1003" s="0" t="n">
        <f aca="false">IF(B1003&lt;2010, 0, metadata!$H$26*(denatran!M1003 + denatran!N1003))</f>
        <v>5504.97301184736</v>
      </c>
      <c r="AB1003" s="0" t="n">
        <f aca="false">IF(B1003&lt;2010, 0, metadata!$H$27*(denatran!M1003 + denatran!N1003))</f>
        <v>1693.83784979919</v>
      </c>
    </row>
    <row r="1004" customFormat="false" ht="12.8" hidden="false" customHeight="false" outlineLevel="0" collapsed="false">
      <c r="A1004" s="0" t="str">
        <f aca="false">denatran!A1004</f>
        <v>SERGIPE</v>
      </c>
      <c r="B1004" s="0" t="n">
        <f aca="false">denatran!B1004</f>
        <v>2016</v>
      </c>
      <c r="C1004" s="0" t="n">
        <f aca="false">metadata!$H$2*denatran!$D1004</f>
        <v>80058.6012131536</v>
      </c>
      <c r="D1004" s="0" t="n">
        <f aca="false">IF(B1004&gt;2006, 0, metadata!$H$3*denatran!D1004)</f>
        <v>0</v>
      </c>
      <c r="E1004" s="0" t="n">
        <f aca="false">IF(B1004&lt;2003, 0, metadata!$H$4*denatran!D1004)</f>
        <v>101407.054424564</v>
      </c>
      <c r="F1004" s="0" t="n">
        <f aca="false">IF(B1004&lt;2003, 0, metadata!$H$5*denatran!D1004)</f>
        <v>119829.777262321</v>
      </c>
      <c r="G1004" s="0" t="n">
        <f aca="false">IF(B1004&lt;2003, 0, metadata!$H$6*(denatran!H1004 + denatran!I1004 + denatran!X1004))</f>
        <v>15088.4657318372</v>
      </c>
      <c r="H1004" s="0" t="n">
        <f aca="false">IF(B1004&gt;2006, 0, metadata!$H$7*(denatran!H1004 + denatran!I1004 + denatran!X1004))</f>
        <v>0</v>
      </c>
      <c r="I1004" s="0" t="n">
        <f aca="false">IF(B1004&lt;2003, 0, metadata!$H$8*(denatran!H1004 + denatran!I1004 + denatran!X1004))</f>
        <v>13188.3907956788</v>
      </c>
      <c r="J1004" s="0" t="n">
        <f aca="false">IF(B1004&lt;2003, 0, metadata!$H$9*(denatran!H1004 + denatran!I1004 + denatran!X1004))</f>
        <v>15584.3391809616</v>
      </c>
      <c r="K1004" s="0" t="n">
        <f aca="false">metadata!$H$10*(denatran!H1004 + denatran!I1004 + denatran!X1004)</f>
        <v>12830.1453001141</v>
      </c>
      <c r="L1004" s="5" t="n">
        <f aca="false">metadata!$H$11*(denatran!G1004 + denatran!F1004)</f>
        <v>1713.55744437562</v>
      </c>
      <c r="M1004" s="0" t="n">
        <f aca="false">metadata!$H$12*(denatran!G1004 + denatran!F1004)</f>
        <v>5669.80453767003</v>
      </c>
      <c r="N1004" s="0" t="n">
        <f aca="false">metadata!$H$13*(denatran!G1004 + denatran!F1004)</f>
        <v>3232.71097177074</v>
      </c>
      <c r="O1004" s="0" t="n">
        <f aca="false">metadata!$H$14*(denatran!G1004 + denatran!F1004)</f>
        <v>5963.13994704753</v>
      </c>
      <c r="P1004" s="0" t="n">
        <f aca="false">metadata!$H$15*(denatran!G1004 + denatran!F1004)</f>
        <v>6621.78709913608</v>
      </c>
      <c r="Q1004" s="0" t="n">
        <f aca="false">metadata!$H$16*(denatran!L1004 + denatran!O1004)</f>
        <v>5905.37069407437</v>
      </c>
      <c r="R1004" s="0" t="n">
        <f aca="false">metadata!$H$17*(denatran!L1004 + denatran!O1004)</f>
        <v>1428.58660063418</v>
      </c>
      <c r="S1004" s="0" t="n">
        <f aca="false">metadata!$H$18*(denatran!L1004 + denatran!O1004)</f>
        <v>2674.04270529144</v>
      </c>
      <c r="T1004" s="0" t="n">
        <f aca="false">metadata!$H$19*(denatran!M1004 + denatran!N1004)</f>
        <v>164781.77497311</v>
      </c>
      <c r="U1004" s="0" t="n">
        <f aca="false">metadata!$H$20*(denatran!M1004 + denatran!N1004)</f>
        <v>23540.2535675871</v>
      </c>
      <c r="V1004" s="0" t="n">
        <f aca="false">metadata!$H$21*(denatran!M1004 + denatran!N1004)</f>
        <v>7846.75118919571</v>
      </c>
      <c r="W1004" s="0" t="n">
        <f aca="false">IF(B1004&lt;2010, 0, metadata!$H$22*(denatran!M1004 + denatran!N1004))</f>
        <v>28488.7466091391</v>
      </c>
      <c r="X1004" s="0" t="n">
        <f aca="false">IF(B1004&lt;2010, 0, metadata!$H$23*(denatran!M1004 + denatran!N1004))</f>
        <v>4462.09284239528</v>
      </c>
      <c r="Y1004" s="0" t="n">
        <f aca="false">IF(B1004&lt;2010, 0, metadata!$H$24*(denatran!M1004 + denatran!N1004))</f>
        <v>1372.95164381393</v>
      </c>
      <c r="Z1004" s="0" t="n">
        <f aca="false">IF(B1004&lt;2010, 0, metadata!$H$25*(denatran!M1004 + denatran!N1004))</f>
        <v>33664.3262150501</v>
      </c>
      <c r="AA1004" s="0" t="n">
        <f aca="false">IF(B1004&lt;2010, 0, metadata!$H$26*(denatran!M1004 + denatran!N1004))</f>
        <v>5272.72579271867</v>
      </c>
      <c r="AB1004" s="0" t="n">
        <f aca="false">IF(B1004&lt;2010, 0, metadata!$H$27*(denatran!M1004 + denatran!N1004))</f>
        <v>1622.37716699036</v>
      </c>
    </row>
    <row r="1005" customFormat="false" ht="12.8" hidden="false" customHeight="false" outlineLevel="0" collapsed="false">
      <c r="A1005" s="0" t="str">
        <f aca="false">denatran!A1005</f>
        <v>SERGIPE</v>
      </c>
      <c r="B1005" s="0" t="n">
        <f aca="false">denatran!B1005</f>
        <v>2015</v>
      </c>
      <c r="C1005" s="0" t="n">
        <f aca="false">metadata!$H$2*denatran!$D1005</f>
        <v>77451.5248436555</v>
      </c>
      <c r="D1005" s="0" t="n">
        <f aca="false">IF(B1005&gt;2006, 0, metadata!$H$3*denatran!D1005)</f>
        <v>0</v>
      </c>
      <c r="E1005" s="0" t="n">
        <f aca="false">IF(B1005&lt;2003, 0, metadata!$H$4*denatran!D1005)</f>
        <v>98104.7742037691</v>
      </c>
      <c r="F1005" s="0" t="n">
        <f aca="false">IF(B1005&lt;2003, 0, metadata!$H$5*denatran!D1005)</f>
        <v>115927.568431179</v>
      </c>
      <c r="G1005" s="0" t="n">
        <f aca="false">IF(B1005&lt;2003, 0, metadata!$H$6*(denatran!H1005 + denatran!I1005 + denatran!X1005))</f>
        <v>14343.7238265748</v>
      </c>
      <c r="H1005" s="0" t="n">
        <f aca="false">IF(B1005&gt;2006, 0, metadata!$H$7*(denatran!H1005 + denatran!I1005 + denatran!X1005))</f>
        <v>0</v>
      </c>
      <c r="I1005" s="0" t="n">
        <f aca="false">IF(B1005&lt;2003, 0, metadata!$H$8*(denatran!H1005 + denatran!I1005 + denatran!X1005))</f>
        <v>12537.4334708532</v>
      </c>
      <c r="J1005" s="0" t="n">
        <f aca="false">IF(B1005&lt;2003, 0, metadata!$H$9*(denatran!H1005 + denatran!I1005 + denatran!X1005))</f>
        <v>14815.1217760803</v>
      </c>
      <c r="K1005" s="0" t="n">
        <f aca="false">metadata!$H$10*(denatran!H1005 + denatran!I1005 + denatran!X1005)</f>
        <v>12196.8703849955</v>
      </c>
      <c r="L1005" s="5" t="n">
        <f aca="false">metadata!$H$11*(denatran!G1005 + denatran!F1005)</f>
        <v>1696.49646555355</v>
      </c>
      <c r="M1005" s="0" t="n">
        <f aca="false">metadata!$H$12*(denatran!G1005 + denatran!F1005)</f>
        <v>5613.35331366237</v>
      </c>
      <c r="N1005" s="0" t="n">
        <f aca="false">metadata!$H$13*(denatran!G1005 + denatran!F1005)</f>
        <v>3200.52459038722</v>
      </c>
      <c r="O1005" s="0" t="n">
        <f aca="false">metadata!$H$14*(denatran!G1005 + denatran!F1005)</f>
        <v>5903.768138601</v>
      </c>
      <c r="P1005" s="0" t="n">
        <f aca="false">metadata!$H$15*(denatran!G1005 + denatran!F1005)</f>
        <v>6555.85749179586</v>
      </c>
      <c r="Q1005" s="0" t="n">
        <f aca="false">metadata!$H$16*(denatran!L1005 + denatran!O1005)</f>
        <v>5790.89808070003</v>
      </c>
      <c r="R1005" s="0" t="n">
        <f aca="false">metadata!$H$17*(denatran!L1005 + denatran!O1005)</f>
        <v>1400.89417452277</v>
      </c>
      <c r="S1005" s="0" t="n">
        <f aca="false">metadata!$H$18*(denatran!L1005 + denatran!O1005)</f>
        <v>2622.20774477719</v>
      </c>
      <c r="T1005" s="0" t="n">
        <f aca="false">metadata!$H$19*(denatran!M1005 + denatran!N1005)</f>
        <v>156651.263268749</v>
      </c>
      <c r="U1005" s="0" t="n">
        <f aca="false">metadata!$H$20*(denatran!M1005 + denatran!N1005)</f>
        <v>22378.7518955356</v>
      </c>
      <c r="V1005" s="0" t="n">
        <f aca="false">metadata!$H$21*(denatran!M1005 + denatran!N1005)</f>
        <v>7459.58396517853</v>
      </c>
      <c r="W1005" s="0" t="n">
        <f aca="false">IF(B1005&lt;2010, 0, metadata!$H$22*(denatran!M1005 + denatran!N1005))</f>
        <v>27083.0809171294</v>
      </c>
      <c r="X1005" s="0" t="n">
        <f aca="false">IF(B1005&lt;2010, 0, metadata!$H$23*(denatran!M1005 + denatran!N1005))</f>
        <v>4241.92833641785</v>
      </c>
      <c r="Y1005" s="0" t="n">
        <f aca="false">IF(B1005&lt;2010, 0, metadata!$H$24*(denatran!M1005 + denatran!N1005))</f>
        <v>1305.2087188978</v>
      </c>
      <c r="Z1005" s="0" t="n">
        <f aca="false">IF(B1005&lt;2010, 0, metadata!$H$25*(denatran!M1005 + denatran!N1005))</f>
        <v>32003.2918054162</v>
      </c>
      <c r="AA1005" s="0" t="n">
        <f aca="false">IF(B1005&lt;2010, 0, metadata!$H$26*(denatran!M1005 + denatran!N1005))</f>
        <v>5012.56377675192</v>
      </c>
      <c r="AB1005" s="0" t="n">
        <f aca="false">IF(B1005&lt;2010, 0, metadata!$H$27*(denatran!M1005 + denatran!N1005))</f>
        <v>1542.32731592367</v>
      </c>
    </row>
    <row r="1006" customFormat="false" ht="12.8" hidden="false" customHeight="false" outlineLevel="0" collapsed="false">
      <c r="A1006" s="0" t="str">
        <f aca="false">denatran!A1006</f>
        <v>SERGIPE</v>
      </c>
      <c r="B1006" s="0" t="n">
        <f aca="false">denatran!B1006</f>
        <v>2014</v>
      </c>
      <c r="C1006" s="0" t="n">
        <f aca="false">metadata!$H$2*denatran!$D1006</f>
        <v>73496.8947143388</v>
      </c>
      <c r="D1006" s="0" t="n">
        <f aca="false">IF(B1006&gt;2006, 0, metadata!$H$3*denatran!D1006)</f>
        <v>0</v>
      </c>
      <c r="E1006" s="0" t="n">
        <f aca="false">IF(B1006&lt;2003, 0, metadata!$H$4*denatran!D1006)</f>
        <v>93095.6010896285</v>
      </c>
      <c r="F1006" s="0" t="n">
        <f aca="false">IF(B1006&lt;2003, 0, metadata!$H$5*denatran!D1006)</f>
        <v>110008.373736668</v>
      </c>
      <c r="G1006" s="0" t="n">
        <f aca="false">IF(B1006&lt;2003, 0, metadata!$H$6*(denatran!H1006 + denatran!I1006 + denatran!X1006))</f>
        <v>13257.0381671452</v>
      </c>
      <c r="H1006" s="0" t="n">
        <f aca="false">IF(B1006&gt;2006, 0, metadata!$H$7*(denatran!H1006 + denatran!I1006 + denatran!X1006))</f>
        <v>0</v>
      </c>
      <c r="I1006" s="0" t="n">
        <f aca="false">IF(B1006&lt;2003, 0, metadata!$H$8*(denatran!H1006 + denatran!I1006 + denatran!X1006))</f>
        <v>11587.5930163412</v>
      </c>
      <c r="J1006" s="0" t="n">
        <f aca="false">IF(B1006&lt;2003, 0, metadata!$H$9*(denatran!H1006 + denatran!I1006 + denatran!X1006))</f>
        <v>13692.7228389966</v>
      </c>
      <c r="K1006" s="0" t="n">
        <f aca="false">metadata!$H$10*(denatran!H1006 + denatran!I1006 + denatran!X1006)</f>
        <v>11272.8311119624</v>
      </c>
      <c r="L1006" s="5" t="n">
        <f aca="false">metadata!$H$11*(denatran!G1006 + denatran!F1006)</f>
        <v>1646.05209959913</v>
      </c>
      <c r="M1006" s="0" t="n">
        <f aca="false">metadata!$H$12*(denatran!G1006 + denatran!F1006)</f>
        <v>5446.44341757045</v>
      </c>
      <c r="N1006" s="0" t="n">
        <f aca="false">metadata!$H$13*(denatran!G1006 + denatran!F1006)</f>
        <v>3105.3587960801</v>
      </c>
      <c r="O1006" s="0" t="n">
        <f aca="false">metadata!$H$14*(denatran!G1006 + denatran!F1006)</f>
        <v>5728.22292141926</v>
      </c>
      <c r="P1006" s="0" t="n">
        <f aca="false">metadata!$H$15*(denatran!G1006 + denatran!F1006)</f>
        <v>6360.92276533105</v>
      </c>
      <c r="Q1006" s="0" t="n">
        <f aca="false">metadata!$H$16*(denatran!L1006 + denatran!O1006)</f>
        <v>5561.95285395134</v>
      </c>
      <c r="R1006" s="0" t="n">
        <f aca="false">metadata!$H$17*(denatran!L1006 + denatran!O1006)</f>
        <v>1345.50932229994</v>
      </c>
      <c r="S1006" s="0" t="n">
        <f aca="false">metadata!$H$18*(denatran!L1006 + denatran!O1006)</f>
        <v>2518.53782374871</v>
      </c>
      <c r="T1006" s="0" t="n">
        <f aca="false">metadata!$H$19*(denatran!M1006 + denatran!N1006)</f>
        <v>146789.355023786</v>
      </c>
      <c r="U1006" s="0" t="n">
        <f aca="false">metadata!$H$20*(denatran!M1006 + denatran!N1006)</f>
        <v>20969.9078605408</v>
      </c>
      <c r="V1006" s="0" t="n">
        <f aca="false">metadata!$H$21*(denatran!M1006 + denatran!N1006)</f>
        <v>6989.96928684695</v>
      </c>
      <c r="W1006" s="0" t="n">
        <f aca="false">IF(B1006&lt;2010, 0, metadata!$H$22*(denatran!M1006 + denatran!N1006))</f>
        <v>25378.078011807</v>
      </c>
      <c r="X1006" s="0" t="n">
        <f aca="false">IF(B1006&lt;2010, 0, metadata!$H$23*(denatran!M1006 + denatran!N1006))</f>
        <v>3974.87968859626</v>
      </c>
      <c r="Y1006" s="0" t="n">
        <f aca="false">IF(B1006&lt;2010, 0, metadata!$H$24*(denatran!M1006 + denatran!N1006))</f>
        <v>1223.03990418347</v>
      </c>
      <c r="Z1006" s="0" t="n">
        <f aca="false">IF(B1006&lt;2010, 0, metadata!$H$25*(denatran!M1006 + denatran!N1006))</f>
        <v>29988.539286119</v>
      </c>
      <c r="AA1006" s="0" t="n">
        <f aca="false">IF(B1006&lt;2010, 0, metadata!$H$26*(denatran!M1006 + denatran!N1006))</f>
        <v>4697.00012915116</v>
      </c>
      <c r="AB1006" s="0" t="n">
        <f aca="false">IF(B1006&lt;2010, 0, metadata!$H$27*(denatran!M1006 + denatran!N1006))</f>
        <v>1445.23080896959</v>
      </c>
    </row>
    <row r="1007" customFormat="false" ht="12.8" hidden="false" customHeight="false" outlineLevel="0" collapsed="false">
      <c r="A1007" s="0" t="str">
        <f aca="false">denatran!A1007</f>
        <v>SERGIPE</v>
      </c>
      <c r="B1007" s="0" t="n">
        <f aca="false">denatran!B1007</f>
        <v>2013</v>
      </c>
      <c r="C1007" s="0" t="n">
        <f aca="false">metadata!$H$2*denatran!$D1007</f>
        <v>68410.1006511352</v>
      </c>
      <c r="D1007" s="0" t="n">
        <f aca="false">IF(B1007&gt;2006, 0, metadata!$H$3*denatran!D1007)</f>
        <v>0</v>
      </c>
      <c r="E1007" s="0" t="n">
        <f aca="false">IF(B1007&lt;2003, 0, metadata!$H$4*denatran!D1007)</f>
        <v>86652.3608306532</v>
      </c>
      <c r="F1007" s="0" t="n">
        <f aca="false">IF(B1007&lt;2003, 0, metadata!$H$5*denatran!D1007)</f>
        <v>102394.583458843</v>
      </c>
      <c r="G1007" s="0" t="n">
        <f aca="false">IF(B1007&lt;2003, 0, metadata!$H$6*(denatran!H1007 + denatran!I1007 + denatran!X1007))</f>
        <v>11928.7789926376</v>
      </c>
      <c r="H1007" s="0" t="n">
        <f aca="false">IF(B1007&gt;2006, 0, metadata!$H$7*(denatran!H1007 + denatran!I1007 + denatran!X1007))</f>
        <v>0</v>
      </c>
      <c r="I1007" s="0" t="n">
        <f aca="false">IF(B1007&lt;2003, 0, metadata!$H$8*(denatran!H1007 + denatran!I1007 + denatran!X1007))</f>
        <v>10426.6001504868</v>
      </c>
      <c r="J1007" s="0" t="n">
        <f aca="false">IF(B1007&lt;2003, 0, metadata!$H$9*(denatran!H1007 + denatran!I1007 + denatran!X1007))</f>
        <v>12320.8112169903</v>
      </c>
      <c r="K1007" s="0" t="n">
        <f aca="false">metadata!$H$10*(denatran!H1007 + denatran!I1007 + denatran!X1007)</f>
        <v>10143.375108415</v>
      </c>
      <c r="L1007" s="5" t="n">
        <f aca="false">metadata!$H$11*(denatran!G1007 + denatran!F1007)</f>
        <v>1544.1293689738</v>
      </c>
      <c r="M1007" s="0" t="n">
        <f aca="false">metadata!$H$12*(denatran!G1007 + denatran!F1007)</f>
        <v>5109.20233908312</v>
      </c>
      <c r="N1007" s="0" t="n">
        <f aca="false">metadata!$H$13*(denatran!G1007 + denatran!F1007)</f>
        <v>2913.07651768505</v>
      </c>
      <c r="O1007" s="0" t="n">
        <f aca="false">metadata!$H$14*(denatran!G1007 + denatran!F1007)</f>
        <v>5373.53419563479</v>
      </c>
      <c r="P1007" s="0" t="n">
        <f aca="false">metadata!$H$15*(denatran!G1007 + denatran!F1007)</f>
        <v>5967.05757862325</v>
      </c>
      <c r="Q1007" s="0" t="n">
        <f aca="false">metadata!$H$16*(denatran!L1007 + denatran!O1007)</f>
        <v>5220.30520888049</v>
      </c>
      <c r="R1007" s="0" t="n">
        <f aca="false">metadata!$H$17*(denatran!L1007 + denatran!O1007)</f>
        <v>1262.86027735918</v>
      </c>
      <c r="S1007" s="0" t="n">
        <f aca="false">metadata!$H$18*(denatran!L1007 + denatran!O1007)</f>
        <v>2363.83451376033</v>
      </c>
      <c r="T1007" s="0" t="n">
        <f aca="false">metadata!$H$19*(denatran!M1007 + denatran!N1007)</f>
        <v>135546.220325084</v>
      </c>
      <c r="U1007" s="0" t="n">
        <f aca="false">metadata!$H$20*(denatran!M1007 + denatran!N1007)</f>
        <v>19363.7457607262</v>
      </c>
      <c r="V1007" s="0" t="n">
        <f aca="false">metadata!$H$21*(denatran!M1007 + denatran!N1007)</f>
        <v>6454.58192024207</v>
      </c>
      <c r="W1007" s="0" t="n">
        <f aca="false">IF(B1007&lt;2010, 0, metadata!$H$22*(denatran!M1007 + denatran!N1007))</f>
        <v>23434.2780037295</v>
      </c>
      <c r="X1007" s="0" t="n">
        <f aca="false">IF(B1007&lt;2010, 0, metadata!$H$23*(denatran!M1007 + denatran!N1007))</f>
        <v>3670.42908492147</v>
      </c>
      <c r="Y1007" s="0" t="n">
        <f aca="false">IF(B1007&lt;2010, 0, metadata!$H$24*(denatran!M1007 + denatran!N1007))</f>
        <v>1129.36279536045</v>
      </c>
      <c r="Z1007" s="0" t="n">
        <f aca="false">IF(B1007&lt;2010, 0, metadata!$H$25*(denatran!M1007 + denatran!N1007))</f>
        <v>27691.6071512477</v>
      </c>
      <c r="AA1007" s="0" t="n">
        <f aca="false">IF(B1007&lt;2010, 0, metadata!$H$26*(denatran!M1007 + denatran!N1007))</f>
        <v>4337.2396742918</v>
      </c>
      <c r="AB1007" s="0" t="n">
        <f aca="false">IF(B1007&lt;2010, 0, metadata!$H$27*(denatran!M1007 + denatran!N1007))</f>
        <v>1334.53528439748</v>
      </c>
    </row>
    <row r="1008" customFormat="false" ht="12.8" hidden="false" customHeight="false" outlineLevel="0" collapsed="false">
      <c r="A1008" s="0" t="str">
        <f aca="false">denatran!A1008</f>
        <v>SERGIPE</v>
      </c>
      <c r="B1008" s="0" t="n">
        <f aca="false">denatran!B1008</f>
        <v>2012</v>
      </c>
      <c r="C1008" s="0" t="n">
        <f aca="false">metadata!$H$2*denatran!$D1008</f>
        <v>63479.3144545978</v>
      </c>
      <c r="D1008" s="0" t="n">
        <f aca="false">IF(B1008&gt;2006, 0, metadata!$H$3*denatran!D1008)</f>
        <v>0</v>
      </c>
      <c r="E1008" s="0" t="n">
        <f aca="false">IF(B1008&lt;2003, 0, metadata!$H$4*denatran!D1008)</f>
        <v>80406.7295479272</v>
      </c>
      <c r="F1008" s="0" t="n">
        <f aca="false">IF(B1008&lt;2003, 0, metadata!$H$5*denatran!D1008)</f>
        <v>95014.3019812031</v>
      </c>
      <c r="G1008" s="0" t="n">
        <f aca="false">IF(B1008&lt;2003, 0, metadata!$H$6*(denatran!H1008 + denatran!I1008 + denatran!X1008))</f>
        <v>10797.0452731444</v>
      </c>
      <c r="H1008" s="0" t="n">
        <f aca="false">IF(B1008&gt;2006, 0, metadata!$H$7*(denatran!H1008 + denatran!I1008 + denatran!X1008))</f>
        <v>0</v>
      </c>
      <c r="I1008" s="0" t="n">
        <f aca="false">IF(B1008&lt;2003, 0, metadata!$H$8*(denatran!H1008 + denatran!I1008 + denatran!X1008))</f>
        <v>9437.38449167864</v>
      </c>
      <c r="J1008" s="0" t="n">
        <f aca="false">IF(B1008&lt;2003, 0, metadata!$H$9*(denatran!H1008 + denatran!I1008 + denatran!X1008))</f>
        <v>11151.8837421512</v>
      </c>
      <c r="K1008" s="0" t="n">
        <f aca="false">metadata!$H$10*(denatran!H1008 + denatran!I1008 + denatran!X1008)</f>
        <v>9181.03020733615</v>
      </c>
      <c r="L1008" s="5" t="n">
        <f aca="false">metadata!$H$11*(denatran!G1008 + denatran!F1008)</f>
        <v>1464.65918190651</v>
      </c>
      <c r="M1008" s="0" t="n">
        <f aca="false">metadata!$H$12*(denatran!G1008 + denatran!F1008)</f>
        <v>4846.25204890024</v>
      </c>
      <c r="N1008" s="0" t="n">
        <f aca="false">metadata!$H$13*(denatran!G1008 + denatran!F1008)</f>
        <v>2763.15207453064</v>
      </c>
      <c r="O1008" s="0" t="n">
        <f aca="false">metadata!$H$14*(denatran!G1008 + denatran!F1008)</f>
        <v>5096.97979784921</v>
      </c>
      <c r="P1008" s="0" t="n">
        <f aca="false">metadata!$H$15*(denatran!G1008 + denatran!F1008)</f>
        <v>5659.95689681339</v>
      </c>
      <c r="Q1008" s="0" t="n">
        <f aca="false">metadata!$H$16*(denatran!L1008 + denatran!O1008)</f>
        <v>4752.97371510482</v>
      </c>
      <c r="R1008" s="0" t="n">
        <f aca="false">metadata!$H$17*(denatran!L1008 + denatran!O1008)</f>
        <v>1149.80666148165</v>
      </c>
      <c r="S1008" s="0" t="n">
        <f aca="false">metadata!$H$18*(denatran!L1008 + denatran!O1008)</f>
        <v>2152.21962341352</v>
      </c>
      <c r="T1008" s="0" t="n">
        <f aca="false">metadata!$H$19*(denatran!M1008 + denatran!N1008)</f>
        <v>124380.90120124</v>
      </c>
      <c r="U1008" s="0" t="n">
        <f aca="false">metadata!$H$20*(denatran!M1008 + denatran!N1008)</f>
        <v>17768.7001716056</v>
      </c>
      <c r="V1008" s="0" t="n">
        <f aca="false">metadata!$H$21*(denatran!M1008 + denatran!N1008)</f>
        <v>5922.90005720188</v>
      </c>
      <c r="W1008" s="0" t="n">
        <f aca="false">IF(B1008&lt;2010, 0, metadata!$H$22*(denatran!M1008 + denatran!N1008))</f>
        <v>21503.9313535537</v>
      </c>
      <c r="X1008" s="0" t="n">
        <f aca="false">IF(B1008&lt;2010, 0, metadata!$H$23*(denatran!M1008 + denatran!N1008))</f>
        <v>3368.08563368912</v>
      </c>
      <c r="Y1008" s="0" t="n">
        <f aca="false">IF(B1008&lt;2010, 0, metadata!$H$24*(denatran!M1008 + denatran!N1008))</f>
        <v>1036.33404113512</v>
      </c>
      <c r="Z1008" s="0" t="n">
        <f aca="false">IF(B1008&lt;2010, 0, metadata!$H$25*(denatran!M1008 + denatran!N1008))</f>
        <v>25410.5724595074</v>
      </c>
      <c r="AA1008" s="0" t="n">
        <f aca="false">IF(B1008&lt;2010, 0, metadata!$H$26*(denatran!M1008 + denatran!N1008))</f>
        <v>3979.96918040475</v>
      </c>
      <c r="AB1008" s="0" t="n">
        <f aca="false">IF(B1008&lt;2010, 0, metadata!$H$27*(denatran!M1008 + denatran!N1008))</f>
        <v>1224.605901663</v>
      </c>
    </row>
    <row r="1009" customFormat="false" ht="12.8" hidden="false" customHeight="false" outlineLevel="0" collapsed="false">
      <c r="A1009" s="0" t="str">
        <f aca="false">denatran!A1009</f>
        <v>SERGIPE</v>
      </c>
      <c r="B1009" s="0" t="n">
        <f aca="false">denatran!B1009</f>
        <v>2011</v>
      </c>
      <c r="C1009" s="0" t="n">
        <f aca="false">metadata!$H$2*denatran!$D1009</f>
        <v>58216.7185383061</v>
      </c>
      <c r="D1009" s="0" t="n">
        <f aca="false">IF(B1009&gt;2006, 0, metadata!$H$3*denatran!D1009)</f>
        <v>0</v>
      </c>
      <c r="E1009" s="0" t="n">
        <f aca="false">IF(B1009&lt;2003, 0, metadata!$H$4*denatran!D1009)</f>
        <v>73740.808055282</v>
      </c>
      <c r="F1009" s="0" t="n">
        <f aca="false">IF(B1009&lt;2003, 0, metadata!$H$5*denatran!D1009)</f>
        <v>87137.3757432361</v>
      </c>
      <c r="G1009" s="0" t="n">
        <f aca="false">IF(B1009&lt;2003, 0, metadata!$H$6*(denatran!H1009 + denatran!I1009 + denatran!X1009))</f>
        <v>9563.09724192791</v>
      </c>
      <c r="H1009" s="0" t="n">
        <f aca="false">IF(B1009&gt;2006, 0, metadata!$H$7*(denatran!H1009 + denatran!I1009 + denatran!X1009))</f>
        <v>0</v>
      </c>
      <c r="I1009" s="0" t="n">
        <f aca="false">IF(B1009&lt;2003, 0, metadata!$H$8*(denatran!H1009 + denatran!I1009 + denatran!X1009))</f>
        <v>8358.82626405822</v>
      </c>
      <c r="J1009" s="0" t="n">
        <f aca="false">IF(B1009&lt;2003, 0, metadata!$H$9*(denatran!H1009 + denatran!I1009 + denatran!X1009))</f>
        <v>9877.38274304822</v>
      </c>
      <c r="K1009" s="0" t="n">
        <f aca="false">metadata!$H$10*(denatran!H1009 + denatran!I1009 + denatran!X1009)</f>
        <v>8131.76961221202</v>
      </c>
      <c r="L1009" s="5" t="n">
        <f aca="false">metadata!$H$11*(denatran!G1009 + denatran!F1009)</f>
        <v>1362.29330897411</v>
      </c>
      <c r="M1009" s="0" t="n">
        <f aca="false">metadata!$H$12*(denatran!G1009 + denatran!F1009)</f>
        <v>4507.54470485426</v>
      </c>
      <c r="N1009" s="0" t="n">
        <f aca="false">metadata!$H$13*(denatran!G1009 + denatran!F1009)</f>
        <v>2570.03378622953</v>
      </c>
      <c r="O1009" s="0" t="n">
        <f aca="false">metadata!$H$14*(denatran!G1009 + denatran!F1009)</f>
        <v>4740.74894717002</v>
      </c>
      <c r="P1009" s="0" t="n">
        <f aca="false">metadata!$H$15*(denatran!G1009 + denatran!F1009)</f>
        <v>5264.37925277208</v>
      </c>
      <c r="Q1009" s="0" t="n">
        <f aca="false">metadata!$H$16*(denatran!L1009 + denatran!O1009)</f>
        <v>4442.59951595583</v>
      </c>
      <c r="R1009" s="0" t="n">
        <f aca="false">metadata!$H$17*(denatran!L1009 + denatran!O1009)</f>
        <v>1074.72307315895</v>
      </c>
      <c r="S1009" s="0" t="n">
        <f aca="false">metadata!$H$18*(denatran!L1009 + denatran!O1009)</f>
        <v>2011.67741088521</v>
      </c>
      <c r="T1009" s="0" t="n">
        <f aca="false">metadata!$H$19*(denatran!M1009 + denatran!N1009)</f>
        <v>111320.651242754</v>
      </c>
      <c r="U1009" s="0" t="n">
        <f aca="false">metadata!$H$20*(denatran!M1009 + denatran!N1009)</f>
        <v>15902.9501775363</v>
      </c>
      <c r="V1009" s="0" t="n">
        <f aca="false">metadata!$H$21*(denatran!M1009 + denatran!N1009)</f>
        <v>5300.98339251211</v>
      </c>
      <c r="W1009" s="0" t="n">
        <f aca="false">IF(B1009&lt;2010, 0, metadata!$H$22*(denatran!M1009 + denatran!N1009))</f>
        <v>19245.9744175999</v>
      </c>
      <c r="X1009" s="0" t="n">
        <f aca="false">IF(B1009&lt;2010, 0, metadata!$H$23*(denatran!M1009 + denatran!N1009))</f>
        <v>3014.42972805781</v>
      </c>
      <c r="Y1009" s="0" t="n">
        <f aca="false">IF(B1009&lt;2010, 0, metadata!$H$24*(denatran!M1009 + denatran!N1009))</f>
        <v>927.516839402405</v>
      </c>
      <c r="Z1009" s="0" t="n">
        <f aca="false">IF(B1009&lt;2010, 0, metadata!$H$25*(denatran!M1009 + denatran!N1009))</f>
        <v>22742.4101877738</v>
      </c>
      <c r="AA1009" s="0" t="n">
        <f aca="false">IF(B1009&lt;2010, 0, metadata!$H$26*(denatran!M1009 + denatran!N1009))</f>
        <v>3562.06424627781</v>
      </c>
      <c r="AB1009" s="0" t="n">
        <f aca="false">IF(B1009&lt;2010, 0, metadata!$H$27*(denatran!M1009 + denatran!N1009))</f>
        <v>1096.01976808548</v>
      </c>
    </row>
    <row r="1010" customFormat="false" ht="12.8" hidden="false" customHeight="false" outlineLevel="0" collapsed="false">
      <c r="A1010" s="0" t="str">
        <f aca="false">denatran!A1010</f>
        <v>SERGIPE</v>
      </c>
      <c r="B1010" s="0" t="n">
        <f aca="false">denatran!B1010</f>
        <v>2010</v>
      </c>
      <c r="C1010" s="0" t="n">
        <f aca="false">metadata!$H$2*denatran!$D1010</f>
        <v>53433.345451173</v>
      </c>
      <c r="D1010" s="0" t="n">
        <f aca="false">IF(B1010&gt;2006, 0, metadata!$H$3*denatran!D1010)</f>
        <v>0</v>
      </c>
      <c r="E1010" s="0" t="n">
        <f aca="false">IF(B1010&lt;2003, 0, metadata!$H$4*denatran!D1010)</f>
        <v>67681.8991107149</v>
      </c>
      <c r="F1010" s="0" t="n">
        <f aca="false">IF(B1010&lt;2003, 0, metadata!$H$5*denatran!D1010)</f>
        <v>79977.7386410633</v>
      </c>
      <c r="G1010" s="0" t="n">
        <f aca="false">IF(B1010&lt;2003, 0, metadata!$H$6*(denatran!H1010 + denatran!I1010 + denatran!X1010))</f>
        <v>8393.69175290782</v>
      </c>
      <c r="H1010" s="0" t="n">
        <f aca="false">IF(B1010&gt;2006, 0, metadata!$H$7*(denatran!H1010 + denatran!I1010 + denatran!X1010))</f>
        <v>0</v>
      </c>
      <c r="I1010" s="0" t="n">
        <f aca="false">IF(B1010&lt;2003, 0, metadata!$H$8*(denatran!H1010 + denatran!I1010 + denatran!X1010))</f>
        <v>7336.682802827</v>
      </c>
      <c r="J1010" s="0" t="n">
        <f aca="false">IF(B1010&lt;2003, 0, metadata!$H$9*(denatran!H1010 + denatran!I1010 + denatran!X1010))</f>
        <v>8669.54543839019</v>
      </c>
      <c r="K1010" s="0" t="n">
        <f aca="false">metadata!$H$10*(denatran!H1010 + denatran!I1010 + denatran!X1010)</f>
        <v>7137.39134966803</v>
      </c>
      <c r="L1010" s="5" t="n">
        <f aca="false">metadata!$H$11*(denatran!G1010 + denatran!F1010)</f>
        <v>1250.3260193886</v>
      </c>
      <c r="M1010" s="0" t="n">
        <f aca="false">metadata!$H$12*(denatran!G1010 + denatran!F1010)</f>
        <v>4137.06827370441</v>
      </c>
      <c r="N1010" s="0" t="n">
        <f aca="false">metadata!$H$13*(denatran!G1010 + denatran!F1010)</f>
        <v>2358.80194996366</v>
      </c>
      <c r="O1010" s="0" t="n">
        <f aca="false">metadata!$H$14*(denatran!G1010 + denatran!F1010)</f>
        <v>4351.10539043867</v>
      </c>
      <c r="P1010" s="0" t="n">
        <f aca="false">metadata!$H$15*(denatran!G1010 + denatran!F1010)</f>
        <v>4831.69836650466</v>
      </c>
      <c r="Q1010" s="0" t="n">
        <f aca="false">metadata!$H$16*(denatran!L1010 + denatran!O1010)</f>
        <v>4118.65382140678</v>
      </c>
      <c r="R1010" s="0" t="n">
        <f aca="false">metadata!$H$17*(denatran!L1010 + denatran!O1010)</f>
        <v>996.356362152939</v>
      </c>
      <c r="S1010" s="0" t="n">
        <f aca="false">metadata!$H$18*(denatran!L1010 + denatran!O1010)</f>
        <v>1864.98981644027</v>
      </c>
      <c r="T1010" s="0" t="n">
        <f aca="false">metadata!$H$19*(denatran!M1010 + denatran!N1010)</f>
        <v>95000.050284532</v>
      </c>
      <c r="U1010" s="0" t="n">
        <f aca="false">metadata!$H$20*(denatran!M1010 + denatran!N1010)</f>
        <v>13571.4357549331</v>
      </c>
      <c r="V1010" s="0" t="n">
        <f aca="false">metadata!$H$21*(denatran!M1010 + denatran!N1010)</f>
        <v>4523.81191831105</v>
      </c>
      <c r="W1010" s="0" t="n">
        <f aca="false">IF(B1010&lt;2010, 0, metadata!$H$22*(denatran!M1010 + denatran!N1010))</f>
        <v>16424.3428064369</v>
      </c>
      <c r="X1010" s="0" t="n">
        <f aca="false">IF(B1010&lt;2010, 0, metadata!$H$23*(denatran!M1010 + denatran!N1010))</f>
        <v>2572.48742751421</v>
      </c>
      <c r="Y1010" s="0" t="n">
        <f aca="false">IF(B1010&lt;2010, 0, metadata!$H$24*(denatran!M1010 + denatran!N1010))</f>
        <v>791.534593081297</v>
      </c>
      <c r="Z1010" s="0" t="n">
        <f aca="false">IF(B1010&lt;2010, 0, metadata!$H$25*(denatran!M1010 + denatran!N1010))</f>
        <v>19408.169888609</v>
      </c>
      <c r="AA1010" s="0" t="n">
        <f aca="false">IF(B1010&lt;2010, 0, metadata!$H$26*(denatran!M1010 + denatran!N1010))</f>
        <v>3039.83383797489</v>
      </c>
      <c r="AB1010" s="0" t="n">
        <f aca="false">IF(B1010&lt;2010, 0, metadata!$H$27*(denatran!M1010 + denatran!N1010))</f>
        <v>935.333488607656</v>
      </c>
    </row>
    <row r="1011" customFormat="false" ht="12.8" hidden="false" customHeight="false" outlineLevel="0" collapsed="false">
      <c r="A1011" s="0" t="str">
        <f aca="false">denatran!A1011</f>
        <v>SERGIPE</v>
      </c>
      <c r="B1011" s="0" t="n">
        <f aca="false">denatran!B1011</f>
        <v>2009</v>
      </c>
      <c r="C1011" s="0" t="n">
        <f aca="false">metadata!$H$2*denatran!$D1011</f>
        <v>48629.3970360487</v>
      </c>
      <c r="D1011" s="0" t="n">
        <f aca="false">IF(B1011&gt;2006, 0, metadata!$H$3*denatran!D1011)</f>
        <v>0</v>
      </c>
      <c r="E1011" s="0" t="n">
        <f aca="false">IF(B1011&lt;2003, 0, metadata!$H$4*denatran!D1011)</f>
        <v>61596.9282143553</v>
      </c>
      <c r="F1011" s="0" t="n">
        <f aca="false">IF(B1011&lt;2003, 0, metadata!$H$5*denatran!D1011)</f>
        <v>72787.3048857776</v>
      </c>
      <c r="G1011" s="0" t="n">
        <f aca="false">IF(B1011&lt;2003, 0, metadata!$H$6*(denatran!H1011 + denatran!I1011 + denatran!X1011))</f>
        <v>7357.58637144444</v>
      </c>
      <c r="H1011" s="0" t="n">
        <f aca="false">IF(B1011&gt;2006, 0, metadata!$H$7*(denatran!H1011 + denatran!I1011 + denatran!X1011))</f>
        <v>0</v>
      </c>
      <c r="I1011" s="0" t="n">
        <f aca="false">IF(B1011&lt;2003, 0, metadata!$H$8*(denatran!H1011 + denatran!I1011 + denatran!X1011))</f>
        <v>6431.05310401592</v>
      </c>
      <c r="J1011" s="0" t="n">
        <f aca="false">IF(B1011&lt;2003, 0, metadata!$H$9*(denatran!H1011 + denatran!I1011 + denatran!X1011))</f>
        <v>7599.38907001443</v>
      </c>
      <c r="K1011" s="0" t="n">
        <f aca="false">metadata!$H$10*(denatran!H1011 + denatran!I1011 + denatran!X1011)</f>
        <v>6256.36190461611</v>
      </c>
      <c r="L1011" s="5" t="n">
        <f aca="false">metadata!$H$11*(denatran!G1011 + denatran!F1011)</f>
        <v>1163.17469899882</v>
      </c>
      <c r="M1011" s="0" t="n">
        <f aca="false">metadata!$H$12*(denatran!G1011 + denatran!F1011)</f>
        <v>3848.70271383843</v>
      </c>
      <c r="N1011" s="0" t="n">
        <f aca="false">metadata!$H$13*(denatran!G1011 + denatran!F1011)</f>
        <v>2194.38666843745</v>
      </c>
      <c r="O1011" s="0" t="n">
        <f aca="false">metadata!$H$14*(denatran!G1011 + denatran!F1011)</f>
        <v>4047.82082781137</v>
      </c>
      <c r="P1011" s="0" t="n">
        <f aca="false">metadata!$H$15*(denatran!G1011 + denatran!F1011)</f>
        <v>4494.91509091393</v>
      </c>
      <c r="Q1011" s="0" t="n">
        <f aca="false">metadata!$H$16*(denatran!L1011 + denatran!O1011)</f>
        <v>3765.20487598806</v>
      </c>
      <c r="R1011" s="0" t="n">
        <f aca="false">metadata!$H$17*(denatran!L1011 + denatran!O1011)</f>
        <v>910.852427922336</v>
      </c>
      <c r="S1011" s="0" t="n">
        <f aca="false">metadata!$H$18*(denatran!L1011 + denatran!O1011)</f>
        <v>1704.94269608959</v>
      </c>
      <c r="T1011" s="0" t="n">
        <f aca="false">metadata!$H$19*(denatran!M1011 + denatran!N1011)</f>
        <v>79515.9667560389</v>
      </c>
      <c r="U1011" s="0" t="n">
        <f aca="false">metadata!$H$20*(denatran!M1011 + denatran!N1011)</f>
        <v>11359.4238222913</v>
      </c>
      <c r="V1011" s="0" t="n">
        <f aca="false">metadata!$H$21*(denatran!M1011 + denatran!N1011)</f>
        <v>3786.47460743042</v>
      </c>
      <c r="W1011" s="0" t="n">
        <f aca="false">IF(B1011&lt;2010, 0, metadata!$H$22*(denatran!M1011 + denatran!N1011))</f>
        <v>0</v>
      </c>
      <c r="X1011" s="0" t="n">
        <f aca="false">IF(B1011&lt;2010, 0, metadata!$H$23*(denatran!M1011 + denatran!N1011))</f>
        <v>0</v>
      </c>
      <c r="Y1011" s="0" t="n">
        <f aca="false">IF(B1011&lt;2010, 0, metadata!$H$24*(denatran!M1011 + denatran!N1011))</f>
        <v>0</v>
      </c>
      <c r="Z1011" s="0" t="n">
        <f aca="false">IF(B1011&lt;2010, 0, metadata!$H$25*(denatran!M1011 + denatran!N1011))</f>
        <v>0</v>
      </c>
      <c r="AA1011" s="0" t="n">
        <f aca="false">IF(B1011&lt;2010, 0, metadata!$H$26*(denatran!M1011 + denatran!N1011))</f>
        <v>0</v>
      </c>
      <c r="AB1011" s="0" t="n">
        <f aca="false">IF(B1011&lt;2010, 0, metadata!$H$27*(denatran!M1011 + denatran!N1011))</f>
        <v>0</v>
      </c>
    </row>
    <row r="1012" customFormat="false" ht="12.8" hidden="false" customHeight="false" outlineLevel="0" collapsed="false">
      <c r="A1012" s="0" t="str">
        <f aca="false">denatran!A1012</f>
        <v>SERGIPE</v>
      </c>
      <c r="B1012" s="0" t="n">
        <f aca="false">denatran!B1012</f>
        <v>2008</v>
      </c>
      <c r="C1012" s="0" t="n">
        <f aca="false">metadata!$H$2*denatran!$D1012</f>
        <v>43930.6692855876</v>
      </c>
      <c r="D1012" s="0" t="n">
        <f aca="false">IF(B1012&gt;2006, 0, metadata!$H$3*denatran!D1012)</f>
        <v>0</v>
      </c>
      <c r="E1012" s="0" t="n">
        <f aca="false">IF(B1012&lt;2003, 0, metadata!$H$4*denatran!D1012)</f>
        <v>55645.2361600737</v>
      </c>
      <c r="F1012" s="0" t="n">
        <f aca="false">IF(B1012&lt;2003, 0, metadata!$H$5*denatran!D1012)</f>
        <v>65754.362875525</v>
      </c>
      <c r="G1012" s="0" t="n">
        <f aca="false">IF(B1012&lt;2003, 0, metadata!$H$6*(denatran!H1012 + denatran!I1012 + denatran!X1012))</f>
        <v>6645.24745675412</v>
      </c>
      <c r="H1012" s="0" t="n">
        <f aca="false">IF(B1012&gt;2006, 0, metadata!$H$7*(denatran!H1012 + denatran!I1012 + denatran!X1012))</f>
        <v>0</v>
      </c>
      <c r="I1012" s="0" t="n">
        <f aca="false">IF(B1012&lt;2003, 0, metadata!$H$8*(denatran!H1012 + denatran!I1012 + denatran!X1012))</f>
        <v>5808.41829456127</v>
      </c>
      <c r="J1012" s="0" t="n">
        <f aca="false">IF(B1012&lt;2003, 0, metadata!$H$9*(denatran!H1012 + denatran!I1012 + denatran!X1012))</f>
        <v>6863.63956071159</v>
      </c>
      <c r="K1012" s="0" t="n">
        <f aca="false">metadata!$H$10*(denatran!H1012 + denatran!I1012 + denatran!X1012)</f>
        <v>5650.64016054787</v>
      </c>
      <c r="L1012" s="5" t="n">
        <f aca="false">metadata!$H$11*(denatran!G1012 + denatran!F1012)</f>
        <v>1104.97534267073</v>
      </c>
      <c r="M1012" s="0" t="n">
        <f aca="false">metadata!$H$12*(denatran!G1012 + denatran!F1012)</f>
        <v>3656.1331704703</v>
      </c>
      <c r="N1012" s="0" t="n">
        <f aca="false">metadata!$H$13*(denatran!G1012 + denatran!F1012)</f>
        <v>2084.59070077419</v>
      </c>
      <c r="O1012" s="0" t="n">
        <f aca="false">metadata!$H$14*(denatran!G1012 + denatran!F1012)</f>
        <v>3845.28842497212</v>
      </c>
      <c r="P1012" s="0" t="n">
        <f aca="false">metadata!$H$15*(denatran!G1012 + denatran!F1012)</f>
        <v>4270.01236111266</v>
      </c>
      <c r="Q1012" s="0" t="n">
        <f aca="false">metadata!$H$16*(denatran!L1012 + denatran!O1012)</f>
        <v>3509.11665843928</v>
      </c>
      <c r="R1012" s="0" t="n">
        <f aca="false">metadata!$H$17*(denatran!L1012 + denatran!O1012)</f>
        <v>848.901330332883</v>
      </c>
      <c r="S1012" s="0" t="n">
        <f aca="false">metadata!$H$18*(denatran!L1012 + denatran!O1012)</f>
        <v>1588.98201122784</v>
      </c>
      <c r="T1012" s="0" t="n">
        <f aca="false">metadata!$H$19*(denatran!M1012 + denatran!N1012)</f>
        <v>66153.5735107983</v>
      </c>
      <c r="U1012" s="0" t="n">
        <f aca="false">metadata!$H$20*(denatran!M1012 + denatran!N1012)</f>
        <v>9450.51050154261</v>
      </c>
      <c r="V1012" s="0" t="n">
        <f aca="false">metadata!$H$21*(denatran!M1012 + denatran!N1012)</f>
        <v>3150.17016718087</v>
      </c>
      <c r="W1012" s="0" t="n">
        <f aca="false">IF(B1012&lt;2010, 0, metadata!$H$22*(denatran!M1012 + denatran!N1012))</f>
        <v>0</v>
      </c>
      <c r="X1012" s="0" t="n">
        <f aca="false">IF(B1012&lt;2010, 0, metadata!$H$23*(denatran!M1012 + denatran!N1012))</f>
        <v>0</v>
      </c>
      <c r="Y1012" s="0" t="n">
        <f aca="false">IF(B1012&lt;2010, 0, metadata!$H$24*(denatran!M1012 + denatran!N1012))</f>
        <v>0</v>
      </c>
      <c r="Z1012" s="0" t="n">
        <f aca="false">IF(B1012&lt;2010, 0, metadata!$H$25*(denatran!M1012 + denatran!N1012))</f>
        <v>0</v>
      </c>
      <c r="AA1012" s="0" t="n">
        <f aca="false">IF(B1012&lt;2010, 0, metadata!$H$26*(denatran!M1012 + denatran!N1012))</f>
        <v>0</v>
      </c>
      <c r="AB1012" s="0" t="n">
        <f aca="false">IF(B1012&lt;2010, 0, metadata!$H$27*(denatran!M1012 + denatran!N1012))</f>
        <v>0</v>
      </c>
    </row>
    <row r="1013" customFormat="false" ht="12.8" hidden="false" customHeight="false" outlineLevel="0" collapsed="false">
      <c r="A1013" s="0" t="str">
        <f aca="false">denatran!A1013</f>
        <v>SERGIPE</v>
      </c>
      <c r="B1013" s="0" t="n">
        <f aca="false">denatran!B1013</f>
        <v>2007</v>
      </c>
      <c r="C1013" s="0" t="n">
        <f aca="false">metadata!$H$2*denatran!$D1013</f>
        <v>40651.6391665085</v>
      </c>
      <c r="D1013" s="0" t="n">
        <f aca="false">IF(B1013&gt;2006, 0, metadata!$H$3*denatran!D1013)</f>
        <v>0</v>
      </c>
      <c r="E1013" s="0" t="n">
        <f aca="false">IF(B1013&lt;2003, 0, metadata!$H$4*denatran!D1013)</f>
        <v>51491.8187794737</v>
      </c>
      <c r="F1013" s="0" t="n">
        <f aca="false">IF(B1013&lt;2003, 0, metadata!$H$5*denatran!D1013)</f>
        <v>60846.389930063</v>
      </c>
      <c r="G1013" s="0" t="n">
        <f aca="false">IF(B1013&lt;2003, 0, metadata!$H$6*(denatran!H1013 + denatran!I1013 + denatran!X1013))</f>
        <v>6068.05272225469</v>
      </c>
      <c r="H1013" s="0" t="n">
        <f aca="false">IF(B1013&gt;2006, 0, metadata!$H$7*(denatran!H1013 + denatran!I1013 + denatran!X1013))</f>
        <v>0</v>
      </c>
      <c r="I1013" s="0" t="n">
        <f aca="false">IF(B1013&lt;2003, 0, metadata!$H$8*(denatran!H1013 + denatran!I1013 + denatran!X1013))</f>
        <v>5303.90909799502</v>
      </c>
      <c r="J1013" s="0" t="n">
        <f aca="false">IF(B1013&lt;2003, 0, metadata!$H$9*(denatran!H1013 + denatran!I1013 + denatran!X1013))</f>
        <v>6267.47566467515</v>
      </c>
      <c r="K1013" s="0" t="n">
        <f aca="false">metadata!$H$10*(denatran!H1013 + denatran!I1013 + denatran!X1013)</f>
        <v>5159.83530061683</v>
      </c>
      <c r="L1013" s="5" t="n">
        <f aca="false">metadata!$H$11*(denatran!G1013 + denatran!F1013)</f>
        <v>1049.28712608269</v>
      </c>
      <c r="M1013" s="0" t="n">
        <f aca="false">metadata!$H$12*(denatran!G1013 + denatran!F1013)</f>
        <v>3471.8724652678</v>
      </c>
      <c r="N1013" s="0" t="n">
        <f aca="false">metadata!$H$13*(denatran!G1013 + denatran!F1013)</f>
        <v>1979.53212257863</v>
      </c>
      <c r="O1013" s="0" t="n">
        <f aca="false">metadata!$H$14*(denatran!G1013 + denatran!F1013)</f>
        <v>3651.49472986959</v>
      </c>
      <c r="P1013" s="0" t="n">
        <f aca="false">metadata!$H$15*(denatran!G1013 + denatran!F1013)</f>
        <v>4054.8135562013</v>
      </c>
      <c r="Q1013" s="0" t="n">
        <f aca="false">metadata!$H$16*(denatran!L1013 + denatran!O1013)</f>
        <v>3262.46948116878</v>
      </c>
      <c r="R1013" s="0" t="n">
        <f aca="false">metadata!$H$17*(denatran!L1013 + denatran!O1013)</f>
        <v>789.234144175301</v>
      </c>
      <c r="S1013" s="0" t="n">
        <f aca="false">metadata!$H$18*(denatran!L1013 + denatran!O1013)</f>
        <v>1477.29637465591</v>
      </c>
      <c r="T1013" s="0" t="n">
        <f aca="false">metadata!$H$19*(denatran!M1013 + denatran!N1013)</f>
        <v>55783.4322925402</v>
      </c>
      <c r="U1013" s="0" t="n">
        <f aca="false">metadata!$H$20*(denatran!M1013 + denatran!N1013)</f>
        <v>7969.06175607716</v>
      </c>
      <c r="V1013" s="0" t="n">
        <f aca="false">metadata!$H$21*(denatran!M1013 + denatran!N1013)</f>
        <v>2656.35391869239</v>
      </c>
      <c r="W1013" s="0" t="n">
        <f aca="false">IF(B1013&lt;2010, 0, metadata!$H$22*(denatran!M1013 + denatran!N1013))</f>
        <v>0</v>
      </c>
      <c r="X1013" s="0" t="n">
        <f aca="false">IF(B1013&lt;2010, 0, metadata!$H$23*(denatran!M1013 + denatran!N1013))</f>
        <v>0</v>
      </c>
      <c r="Y1013" s="0" t="n">
        <f aca="false">IF(B1013&lt;2010, 0, metadata!$H$24*(denatran!M1013 + denatran!N1013))</f>
        <v>0</v>
      </c>
      <c r="Z1013" s="0" t="n">
        <f aca="false">IF(B1013&lt;2010, 0, metadata!$H$25*(denatran!M1013 + denatran!N1013))</f>
        <v>0</v>
      </c>
      <c r="AA1013" s="0" t="n">
        <f aca="false">IF(B1013&lt;2010, 0, metadata!$H$26*(denatran!M1013 + denatran!N1013))</f>
        <v>0</v>
      </c>
      <c r="AB1013" s="0" t="n">
        <f aca="false">IF(B1013&lt;2010, 0, metadata!$H$27*(denatran!M1013 + denatran!N1013))</f>
        <v>0</v>
      </c>
    </row>
    <row r="1014" customFormat="false" ht="12.8" hidden="false" customHeight="false" outlineLevel="0" collapsed="false">
      <c r="A1014" s="0" t="str">
        <f aca="false">denatran!A1014</f>
        <v>SERGIPE</v>
      </c>
      <c r="B1014" s="0" t="n">
        <f aca="false">denatran!B1014</f>
        <v>2006</v>
      </c>
      <c r="C1014" s="0" t="n">
        <f aca="false">metadata!$H$2*denatran!$D1014</f>
        <v>37346.3038812636</v>
      </c>
      <c r="D1014" s="0" t="n">
        <f aca="false">IF(B1014&gt;2006, 0, metadata!$H$3*denatran!D1014)</f>
        <v>2842.57038203956</v>
      </c>
      <c r="E1014" s="0" t="n">
        <f aca="false">IF(B1014&lt;2003, 0, metadata!$H$4*denatran!D1014)</f>
        <v>47305.0816883541</v>
      </c>
      <c r="F1014" s="0" t="n">
        <f aca="false">IF(B1014&lt;2003, 0, metadata!$H$5*denatran!D1014)</f>
        <v>55899.0440483427</v>
      </c>
      <c r="G1014" s="0" t="n">
        <f aca="false">IF(B1014&lt;2003, 0, metadata!$H$6*(denatran!H1014 + denatran!I1014 + denatran!X1014))</f>
        <v>5600.71202896304</v>
      </c>
      <c r="H1014" s="0" t="n">
        <f aca="false">IF(B1014&gt;2006, 0, metadata!$H$7*(denatran!H1014 + denatran!I1014 + denatran!X1014))</f>
        <v>216.649326186673</v>
      </c>
      <c r="I1014" s="0" t="n">
        <f aca="false">IF(B1014&lt;2003, 0, metadata!$H$8*(denatran!H1014 + denatran!I1014 + denatran!X1014))</f>
        <v>4895.4201364667</v>
      </c>
      <c r="J1014" s="0" t="n">
        <f aca="false">IF(B1014&lt;2003, 0, metadata!$H$9*(denatran!H1014 + denatran!I1014 + denatran!X1014))</f>
        <v>5784.77609755118</v>
      </c>
      <c r="K1014" s="0" t="n">
        <f aca="false">metadata!$H$10*(denatran!H1014 + denatran!I1014 + denatran!X1014)</f>
        <v>4762.44241083241</v>
      </c>
      <c r="L1014" s="5" t="n">
        <f aca="false">metadata!$H$11*(denatran!G1014 + denatran!F1014)</f>
        <v>1014.50045497795</v>
      </c>
      <c r="M1014" s="0" t="n">
        <f aca="false">metadata!$H$12*(denatran!G1014 + denatran!F1014)</f>
        <v>3356.77061891451</v>
      </c>
      <c r="N1014" s="0" t="n">
        <f aca="false">metadata!$H$13*(denatran!G1014 + denatran!F1014)</f>
        <v>1913.90534495249</v>
      </c>
      <c r="O1014" s="0" t="n">
        <f aca="false">metadata!$H$14*(denatran!G1014 + denatran!F1014)</f>
        <v>3530.43792563445</v>
      </c>
      <c r="P1014" s="0" t="n">
        <f aca="false">metadata!$H$15*(denatran!G1014 + denatran!F1014)</f>
        <v>3920.38565552059</v>
      </c>
      <c r="Q1014" s="0" t="n">
        <f aca="false">metadata!$H$16*(denatran!L1014 + denatran!O1014)</f>
        <v>3061.84737525499</v>
      </c>
      <c r="R1014" s="0" t="n">
        <f aca="false">metadata!$H$17*(denatran!L1014 + denatran!O1014)</f>
        <v>740.70102624808</v>
      </c>
      <c r="S1014" s="0" t="n">
        <f aca="false">metadata!$H$18*(denatran!L1014 + denatran!O1014)</f>
        <v>1386.45159849693</v>
      </c>
      <c r="T1014" s="0" t="n">
        <f aca="false">metadata!$H$19*(denatran!M1014 + denatran!N1014)</f>
        <v>48113.1267613663</v>
      </c>
      <c r="U1014" s="0" t="n">
        <f aca="false">metadata!$H$20*(denatran!M1014 + denatran!N1014)</f>
        <v>6873.30382305233</v>
      </c>
      <c r="V1014" s="0" t="n">
        <f aca="false">metadata!$H$21*(denatran!M1014 + denatran!N1014)</f>
        <v>2291.10127435078</v>
      </c>
      <c r="W1014" s="0" t="n">
        <f aca="false">IF(B1014&lt;2010, 0, metadata!$H$22*(denatran!M1014 + denatran!N1014))</f>
        <v>0</v>
      </c>
      <c r="X1014" s="0" t="n">
        <f aca="false">IF(B1014&lt;2010, 0, metadata!$H$23*(denatran!M1014 + denatran!N1014))</f>
        <v>0</v>
      </c>
      <c r="Y1014" s="0" t="n">
        <f aca="false">IF(B1014&lt;2010, 0, metadata!$H$24*(denatran!M1014 + denatran!N1014))</f>
        <v>0</v>
      </c>
      <c r="Z1014" s="0" t="n">
        <f aca="false">IF(B1014&lt;2010, 0, metadata!$H$25*(denatran!M1014 + denatran!N1014))</f>
        <v>0</v>
      </c>
      <c r="AA1014" s="0" t="n">
        <f aca="false">IF(B1014&lt;2010, 0, metadata!$H$26*(denatran!M1014 + denatran!N1014))</f>
        <v>0</v>
      </c>
      <c r="AB1014" s="0" t="n">
        <f aca="false">IF(B1014&lt;2010, 0, metadata!$H$27*(denatran!M1014 + denatran!N1014))</f>
        <v>0</v>
      </c>
    </row>
    <row r="1015" customFormat="false" ht="12.8" hidden="false" customHeight="false" outlineLevel="0" collapsed="false">
      <c r="A1015" s="0" t="str">
        <f aca="false">denatran!A1015</f>
        <v>SERGIPE</v>
      </c>
      <c r="B1015" s="0" t="n">
        <f aca="false">denatran!B1015</f>
        <v>2005</v>
      </c>
      <c r="C1015" s="0" t="n">
        <f aca="false">metadata!$H$2*denatran!$D1015</f>
        <v>34911.1226570071</v>
      </c>
      <c r="D1015" s="0" t="n">
        <f aca="false">IF(B1015&gt;2006, 0, metadata!$H$3*denatran!D1015)</f>
        <v>2657.21940206097</v>
      </c>
      <c r="E1015" s="0" t="n">
        <f aca="false">IF(B1015&lt;2003, 0, metadata!$H$4*denatran!D1015)</f>
        <v>44220.53422937</v>
      </c>
      <c r="F1015" s="0" t="n">
        <f aca="false">IF(B1015&lt;2003, 0, metadata!$H$5*denatran!D1015)</f>
        <v>52254.1237115619</v>
      </c>
      <c r="G1015" s="0" t="n">
        <f aca="false">IF(B1015&lt;2003, 0, metadata!$H$6*(denatran!H1015 + denatran!I1015 + denatran!X1015))</f>
        <v>5225.57496738057</v>
      </c>
      <c r="H1015" s="0" t="n">
        <f aca="false">IF(B1015&gt;2006, 0, metadata!$H$7*(denatran!H1015 + denatran!I1015 + denatran!X1015))</f>
        <v>202.138101328262</v>
      </c>
      <c r="I1015" s="0" t="n">
        <f aca="false">IF(B1015&lt;2003, 0, metadata!$H$8*(denatran!H1015 + denatran!I1015 + denatran!X1015))</f>
        <v>4567.52369835153</v>
      </c>
      <c r="J1015" s="0" t="n">
        <f aca="false">IF(B1015&lt;2003, 0, metadata!$H$9*(denatran!H1015 + denatran!I1015 + denatran!X1015))</f>
        <v>5397.31037963429</v>
      </c>
      <c r="K1015" s="0" t="n">
        <f aca="false">metadata!$H$10*(denatran!H1015 + denatran!I1015 + denatran!X1015)</f>
        <v>4443.45285330535</v>
      </c>
      <c r="L1015" s="5" t="n">
        <f aca="false">metadata!$H$11*(denatran!G1015 + denatran!F1015)</f>
        <v>978.975213361444</v>
      </c>
      <c r="M1015" s="0" t="n">
        <f aca="false">metadata!$H$12*(denatran!G1015 + denatran!F1015)</f>
        <v>3239.22499663016</v>
      </c>
      <c r="N1015" s="0" t="n">
        <f aca="false">metadata!$H$13*(denatran!G1015 + denatran!F1015)</f>
        <v>1846.88521748291</v>
      </c>
      <c r="O1015" s="0" t="n">
        <f aca="false">metadata!$H$14*(denatran!G1015 + denatran!F1015)</f>
        <v>3406.81091324145</v>
      </c>
      <c r="P1015" s="0" t="n">
        <f aca="false">metadata!$H$15*(denatran!G1015 + denatran!F1015)</f>
        <v>3783.10365928403</v>
      </c>
      <c r="Q1015" s="0" t="n">
        <f aca="false">metadata!$H$16*(denatran!L1015 + denatran!O1015)</f>
        <v>2848.83390397592</v>
      </c>
      <c r="R1015" s="0" t="n">
        <f aca="false">metadata!$H$17*(denatran!L1015 + denatran!O1015)</f>
        <v>689.170274566531</v>
      </c>
      <c r="S1015" s="0" t="n">
        <f aca="false">metadata!$H$18*(denatran!L1015 + denatran!O1015)</f>
        <v>1289.99582145754</v>
      </c>
      <c r="T1015" s="0" t="n">
        <f aca="false">metadata!$H$19*(denatran!M1015 + denatran!N1015)</f>
        <v>42663.6047845539</v>
      </c>
      <c r="U1015" s="0" t="n">
        <f aca="false">metadata!$H$20*(denatran!M1015 + denatran!N1015)</f>
        <v>6094.8006835077</v>
      </c>
      <c r="V1015" s="0" t="n">
        <f aca="false">metadata!$H$21*(denatran!M1015 + denatran!N1015)</f>
        <v>2031.6002278359</v>
      </c>
      <c r="W1015" s="0" t="n">
        <f aca="false">IF(B1015&lt;2010, 0, metadata!$H$22*(denatran!M1015 + denatran!N1015))</f>
        <v>0</v>
      </c>
      <c r="X1015" s="0" t="n">
        <f aca="false">IF(B1015&lt;2010, 0, metadata!$H$23*(denatran!M1015 + denatran!N1015))</f>
        <v>0</v>
      </c>
      <c r="Y1015" s="0" t="n">
        <f aca="false">IF(B1015&lt;2010, 0, metadata!$H$24*(denatran!M1015 + denatran!N1015))</f>
        <v>0</v>
      </c>
      <c r="Z1015" s="0" t="n">
        <f aca="false">IF(B1015&lt;2010, 0, metadata!$H$25*(denatran!M1015 + denatran!N1015))</f>
        <v>0</v>
      </c>
      <c r="AA1015" s="0" t="n">
        <f aca="false">IF(B1015&lt;2010, 0, metadata!$H$26*(denatran!M1015 + denatran!N1015))</f>
        <v>0</v>
      </c>
      <c r="AB1015" s="0" t="n">
        <f aca="false">IF(B1015&lt;2010, 0, metadata!$H$27*(denatran!M1015 + denatran!N1015))</f>
        <v>0</v>
      </c>
    </row>
    <row r="1016" customFormat="false" ht="12.8" hidden="false" customHeight="false" outlineLevel="0" collapsed="false">
      <c r="A1016" s="0" t="str">
        <f aca="false">denatran!A1016</f>
        <v>SERGIPE</v>
      </c>
      <c r="B1016" s="0" t="n">
        <f aca="false">denatran!B1016</f>
        <v>2004</v>
      </c>
      <c r="C1016" s="0" t="n">
        <f aca="false">metadata!$H$2*denatran!$D1016</f>
        <v>33046.8416727046</v>
      </c>
      <c r="D1016" s="0" t="n">
        <f aca="false">IF(B1016&gt;2006, 0, metadata!$H$3*denatran!D1016)</f>
        <v>2515.32182829768</v>
      </c>
      <c r="E1016" s="0" t="n">
        <f aca="false">IF(B1016&lt;2003, 0, metadata!$H$4*denatran!D1016)</f>
        <v>41859.1234580964</v>
      </c>
      <c r="F1016" s="0" t="n">
        <f aca="false">IF(B1016&lt;2003, 0, metadata!$H$5*denatran!D1016)</f>
        <v>49463.7130409013</v>
      </c>
      <c r="G1016" s="0" t="n">
        <f aca="false">IF(B1016&lt;2003, 0, metadata!$H$6*(denatran!H1016 + denatran!I1016 + denatran!X1016))</f>
        <v>4912.08261956937</v>
      </c>
      <c r="H1016" s="0" t="n">
        <f aca="false">IF(B1016&gt;2006, 0, metadata!$H$7*(denatran!H1016 + denatran!I1016 + denatran!X1016))</f>
        <v>190.011445723269</v>
      </c>
      <c r="I1016" s="0" t="n">
        <f aca="false">IF(B1016&lt;2003, 0, metadata!$H$8*(denatran!H1016 + denatran!I1016 + denatran!X1016))</f>
        <v>4293.50911874685</v>
      </c>
      <c r="J1016" s="0" t="n">
        <f aca="false">IF(B1016&lt;2003, 0, metadata!$H$9*(denatran!H1016 + denatran!I1016 + denatran!X1016))</f>
        <v>5073.51529233016</v>
      </c>
      <c r="K1016" s="0" t="n">
        <f aca="false">metadata!$H$10*(denatran!H1016 + denatran!I1016 + denatran!X1016)</f>
        <v>4176.88152363035</v>
      </c>
      <c r="L1016" s="5" t="n">
        <f aca="false">metadata!$H$11*(denatran!G1016 + denatran!F1016)</f>
        <v>943.819257000821</v>
      </c>
      <c r="M1016" s="0" t="n">
        <f aca="false">metadata!$H$12*(denatran!G1016 + denatran!F1016)</f>
        <v>3122.90126231134</v>
      </c>
      <c r="N1016" s="0" t="n">
        <f aca="false">metadata!$H$13*(denatran!G1016 + denatran!F1016)</f>
        <v>1780.56176493506</v>
      </c>
      <c r="O1016" s="0" t="n">
        <f aca="false">metadata!$H$14*(denatran!G1016 + denatran!F1016)</f>
        <v>3284.46900492739</v>
      </c>
      <c r="P1016" s="0" t="n">
        <f aca="false">metadata!$H$15*(denatran!G1016 + denatran!F1016)</f>
        <v>3647.24871082539</v>
      </c>
      <c r="Q1016" s="0" t="n">
        <f aca="false">metadata!$H$16*(denatran!L1016 + denatran!O1016)</f>
        <v>2608.08737687937</v>
      </c>
      <c r="R1016" s="0" t="n">
        <f aca="false">metadata!$H$17*(denatran!L1016 + denatran!O1016)</f>
        <v>630.930533053867</v>
      </c>
      <c r="S1016" s="0" t="n">
        <f aca="false">metadata!$H$18*(denatran!L1016 + denatran!O1016)</f>
        <v>1180.98209006676</v>
      </c>
      <c r="T1016" s="0" t="n">
        <f aca="false">metadata!$H$19*(denatran!M1016 + denatran!N1016)</f>
        <v>37847.5502218243</v>
      </c>
      <c r="U1016" s="0" t="n">
        <f aca="false">metadata!$H$20*(denatran!M1016 + denatran!N1016)</f>
        <v>5406.79288883205</v>
      </c>
      <c r="V1016" s="0" t="n">
        <f aca="false">metadata!$H$21*(denatran!M1016 + denatran!N1016)</f>
        <v>1802.26429627735</v>
      </c>
      <c r="W1016" s="0" t="n">
        <f aca="false">IF(B1016&lt;2010, 0, metadata!$H$22*(denatran!M1016 + denatran!N1016))</f>
        <v>0</v>
      </c>
      <c r="X1016" s="0" t="n">
        <f aca="false">IF(B1016&lt;2010, 0, metadata!$H$23*(denatran!M1016 + denatran!N1016))</f>
        <v>0</v>
      </c>
      <c r="Y1016" s="0" t="n">
        <f aca="false">IF(B1016&lt;2010, 0, metadata!$H$24*(denatran!M1016 + denatran!N1016))</f>
        <v>0</v>
      </c>
      <c r="Z1016" s="0" t="n">
        <f aca="false">IF(B1016&lt;2010, 0, metadata!$H$25*(denatran!M1016 + denatran!N1016))</f>
        <v>0</v>
      </c>
      <c r="AA1016" s="0" t="n">
        <f aca="false">IF(B1016&lt;2010, 0, metadata!$H$26*(denatran!M1016 + denatran!N1016))</f>
        <v>0</v>
      </c>
      <c r="AB1016" s="0" t="n">
        <f aca="false">IF(B1016&lt;2010, 0, metadata!$H$27*(denatran!M1016 + denatran!N1016))</f>
        <v>0</v>
      </c>
    </row>
    <row r="1017" customFormat="false" ht="12.8" hidden="false" customHeight="false" outlineLevel="0" collapsed="false">
      <c r="A1017" s="0" t="str">
        <f aca="false">denatran!A1017</f>
        <v>SERGIPE</v>
      </c>
      <c r="B1017" s="0" t="n">
        <f aca="false">denatran!B1017</f>
        <v>2003</v>
      </c>
      <c r="C1017" s="0" t="n">
        <f aca="false">metadata!$H$2*denatran!$D1017</f>
        <v>31357.0603055414</v>
      </c>
      <c r="D1017" s="0" t="n">
        <f aca="false">IF(B1017&gt;2006, 0, metadata!$H$3*denatran!D1017)</f>
        <v>2386.70608946334</v>
      </c>
      <c r="E1017" s="0" t="n">
        <f aca="false">IF(B1017&lt;2003, 0, metadata!$H$4*denatran!D1017)</f>
        <v>39718.744429873</v>
      </c>
      <c r="F1017" s="0" t="n">
        <f aca="false">IF(B1017&lt;2003, 0, metadata!$H$5*denatran!D1017)</f>
        <v>46934.4891751223</v>
      </c>
      <c r="G1017" s="0" t="n">
        <f aca="false">IF(B1017&lt;2003, 0, metadata!$H$6*(denatran!H1017 + denatran!I1017 + denatran!X1017))</f>
        <v>4654.7027676269</v>
      </c>
      <c r="H1017" s="0" t="n">
        <f aca="false">IF(B1017&gt;2006, 0, metadata!$H$7*(denatran!H1017 + denatran!I1017 + denatran!X1017))</f>
        <v>180.055359566902</v>
      </c>
      <c r="I1017" s="0" t="n">
        <f aca="false">IF(B1017&lt;2003, 0, metadata!$H$8*(denatran!H1017 + denatran!I1017 + denatran!X1017))</f>
        <v>4068.54084624789</v>
      </c>
      <c r="J1017" s="0" t="n">
        <f aca="false">IF(B1017&lt;2003, 0, metadata!$H$9*(denatran!H1017 + denatran!I1017 + denatran!X1017))</f>
        <v>4807.67680468635</v>
      </c>
      <c r="K1017" s="0" t="n">
        <f aca="false">metadata!$H$10*(denatran!H1017 + denatran!I1017 + denatran!X1017)</f>
        <v>3958.02422187196</v>
      </c>
      <c r="L1017" s="5" t="n">
        <f aca="false">metadata!$H$11*(denatran!G1017 + denatran!F1017)</f>
        <v>902.459308341266</v>
      </c>
      <c r="M1017" s="0" t="n">
        <f aca="false">metadata!$H$12*(denatran!G1017 + denatran!F1017)</f>
        <v>2986.04981017155</v>
      </c>
      <c r="N1017" s="0" t="n">
        <f aca="false">metadata!$H$13*(denatran!G1017 + denatran!F1017)</f>
        <v>1702.53417370228</v>
      </c>
      <c r="O1017" s="0" t="n">
        <f aca="false">metadata!$H$14*(denatran!G1017 + denatran!F1017)</f>
        <v>3140.53734808731</v>
      </c>
      <c r="P1017" s="0" t="n">
        <f aca="false">metadata!$H$15*(denatran!G1017 + denatran!F1017)</f>
        <v>3487.41935969759</v>
      </c>
      <c r="Q1017" s="0" t="n">
        <f aca="false">metadata!$H$16*(denatran!L1017 + denatran!O1017)</f>
        <v>2472.96248789625</v>
      </c>
      <c r="R1017" s="0" t="n">
        <f aca="false">metadata!$H$17*(denatran!L1017 + denatran!O1017)</f>
        <v>598.242050685239</v>
      </c>
      <c r="S1017" s="0" t="n">
        <f aca="false">metadata!$H$18*(denatran!L1017 + denatran!O1017)</f>
        <v>1119.79546141851</v>
      </c>
      <c r="T1017" s="0" t="n">
        <f aca="false">metadata!$H$19*(denatran!M1017 + denatran!N1017)</f>
        <v>32996.235476737</v>
      </c>
      <c r="U1017" s="0" t="n">
        <f aca="false">metadata!$H$20*(denatran!M1017 + denatran!N1017)</f>
        <v>4713.74792524814</v>
      </c>
      <c r="V1017" s="0" t="n">
        <f aca="false">metadata!$H$21*(denatran!M1017 + denatran!N1017)</f>
        <v>1571.24930841605</v>
      </c>
      <c r="W1017" s="0" t="n">
        <f aca="false">IF(B1017&lt;2010, 0, metadata!$H$22*(denatran!M1017 + denatran!N1017))</f>
        <v>0</v>
      </c>
      <c r="X1017" s="0" t="n">
        <f aca="false">IF(B1017&lt;2010, 0, metadata!$H$23*(denatran!M1017 + denatran!N1017))</f>
        <v>0</v>
      </c>
      <c r="Y1017" s="0" t="n">
        <f aca="false">IF(B1017&lt;2010, 0, metadata!$H$24*(denatran!M1017 + denatran!N1017))</f>
        <v>0</v>
      </c>
      <c r="Z1017" s="0" t="n">
        <f aca="false">IF(B1017&lt;2010, 0, metadata!$H$25*(denatran!M1017 + denatran!N1017))</f>
        <v>0</v>
      </c>
      <c r="AA1017" s="0" t="n">
        <f aca="false">IF(B1017&lt;2010, 0, metadata!$H$26*(denatran!M1017 + denatran!N1017))</f>
        <v>0</v>
      </c>
      <c r="AB1017" s="0" t="n">
        <f aca="false">IF(B1017&lt;2010, 0, metadata!$H$27*(denatran!M1017 + denatran!N1017))</f>
        <v>0</v>
      </c>
    </row>
    <row r="1018" customFormat="false" ht="12.8" hidden="false" customHeight="false" outlineLevel="0" collapsed="false">
      <c r="A1018" s="0" t="str">
        <f aca="false">denatran!A1018</f>
        <v>SERGIPE</v>
      </c>
      <c r="B1018" s="0" t="n">
        <f aca="false">denatran!B1018</f>
        <v>2002</v>
      </c>
      <c r="C1018" s="0" t="n">
        <f aca="false">metadata!$H$2*denatran!$D1018</f>
        <v>29498.2487122239</v>
      </c>
      <c r="D1018" s="0" t="n">
        <f aca="false">IF(B1018&gt;2006, 0, metadata!$H$3*denatran!D1018)</f>
        <v>2245.22481201872</v>
      </c>
      <c r="E1018" s="0" t="n">
        <f aca="false">IF(B1018&lt;2003, 0, metadata!$H$4*denatran!D1018)</f>
        <v>0</v>
      </c>
      <c r="F1018" s="0" t="n">
        <f aca="false">IF(B1018&lt;2003, 0, metadata!$H$5*denatran!D1018)</f>
        <v>0</v>
      </c>
      <c r="G1018" s="0" t="n">
        <f aca="false">IF(B1018&lt;2003, 0, metadata!$H$6*(denatran!H1018 + denatran!I1018 + denatran!X1018))</f>
        <v>0</v>
      </c>
      <c r="H1018" s="0" t="n">
        <f aca="false">IF(B1018&gt;2006, 0, metadata!$H$7*(denatran!H1018 + denatran!I1018 + denatran!X1018))</f>
        <v>169.579559598891</v>
      </c>
      <c r="I1018" s="0" t="n">
        <f aca="false">IF(B1018&lt;2003, 0, metadata!$H$8*(denatran!H1018 + denatran!I1018 + denatran!X1018))</f>
        <v>0</v>
      </c>
      <c r="J1018" s="0" t="n">
        <f aca="false">IF(B1018&lt;2003, 0, metadata!$H$9*(denatran!H1018 + denatran!I1018 + denatran!X1018))</f>
        <v>0</v>
      </c>
      <c r="K1018" s="0" t="n">
        <f aca="false">metadata!$H$10*(denatran!H1018 + denatran!I1018 + denatran!X1018)</f>
        <v>3727.74243455608</v>
      </c>
      <c r="L1018" s="5" t="n">
        <f aca="false">metadata!$H$11*(denatran!G1018 + denatran!F1018)</f>
        <v>854.45222507571</v>
      </c>
      <c r="M1018" s="0" t="n">
        <f aca="false">metadata!$H$12*(denatran!G1018 + denatran!F1018)</f>
        <v>2827.20437465215</v>
      </c>
      <c r="N1018" s="0" t="n">
        <f aca="false">metadata!$H$13*(denatran!G1018 + denatran!F1018)</f>
        <v>1611.96643387852</v>
      </c>
      <c r="O1018" s="0" t="n">
        <f aca="false">metadata!$H$14*(denatran!G1018 + denatran!F1018)</f>
        <v>2973.47381782651</v>
      </c>
      <c r="P1018" s="0" t="n">
        <f aca="false">metadata!$H$15*(denatran!G1018 + denatran!F1018)</f>
        <v>3301.9031485671</v>
      </c>
      <c r="Q1018" s="0" t="n">
        <f aca="false">metadata!$H$16*(denatran!L1018 + denatran!O1018)</f>
        <v>2272.34038198245</v>
      </c>
      <c r="R1018" s="0" t="n">
        <f aca="false">metadata!$H$17*(denatran!L1018 + denatran!O1018)</f>
        <v>549.708932758018</v>
      </c>
      <c r="S1018" s="0" t="n">
        <f aca="false">metadata!$H$18*(denatran!L1018 + denatran!O1018)</f>
        <v>1028.95068525952</v>
      </c>
      <c r="T1018" s="0" t="n">
        <f aca="false">metadata!$H$19*(denatran!M1018 + denatran!N1018)</f>
        <v>28102.3653391489</v>
      </c>
      <c r="U1018" s="0" t="n">
        <f aca="false">metadata!$H$20*(denatran!M1018 + denatran!N1018)</f>
        <v>4014.62361987841</v>
      </c>
      <c r="V1018" s="0" t="n">
        <f aca="false">metadata!$H$21*(denatran!M1018 + denatran!N1018)</f>
        <v>1338.2078732928</v>
      </c>
      <c r="W1018" s="0" t="n">
        <f aca="false">IF(B1018&lt;2010, 0, metadata!$H$22*(denatran!M1018 + denatran!N1018))</f>
        <v>0</v>
      </c>
      <c r="X1018" s="0" t="n">
        <f aca="false">IF(B1018&lt;2010, 0, metadata!$H$23*(denatran!M1018 + denatran!N1018))</f>
        <v>0</v>
      </c>
      <c r="Y1018" s="0" t="n">
        <f aca="false">IF(B1018&lt;2010, 0, metadata!$H$24*(denatran!M1018 + denatran!N1018))</f>
        <v>0</v>
      </c>
      <c r="Z1018" s="0" t="n">
        <f aca="false">IF(B1018&lt;2010, 0, metadata!$H$25*(denatran!M1018 + denatran!N1018))</f>
        <v>0</v>
      </c>
      <c r="AA1018" s="0" t="n">
        <f aca="false">IF(B1018&lt;2010, 0, metadata!$H$26*(denatran!M1018 + denatran!N1018))</f>
        <v>0</v>
      </c>
      <c r="AB1018" s="0" t="n">
        <f aca="false">IF(B1018&lt;2010, 0, metadata!$H$27*(denatran!M1018 + denatran!N1018))</f>
        <v>0</v>
      </c>
    </row>
    <row r="1019" customFormat="false" ht="12.8" hidden="false" customHeight="false" outlineLevel="0" collapsed="false">
      <c r="A1019" s="0" t="str">
        <f aca="false">denatran!A1019</f>
        <v>SERGIPE</v>
      </c>
      <c r="B1019" s="0" t="n">
        <f aca="false">denatran!B1019</f>
        <v>2001</v>
      </c>
      <c r="C1019" s="0" t="n">
        <f aca="false">metadata!$H$2*denatran!$D1019</f>
        <v>27685.5362714939</v>
      </c>
      <c r="D1019" s="0" t="n">
        <f aca="false">IF(B1019&gt;2006, 0, metadata!$H$3*denatran!D1019)</f>
        <v>2107.25231783145</v>
      </c>
      <c r="E1019" s="0" t="n">
        <f aca="false">IF(B1019&lt;2003, 0, metadata!$H$4*denatran!D1019)</f>
        <v>0</v>
      </c>
      <c r="F1019" s="0" t="n">
        <f aca="false">IF(B1019&lt;2003, 0, metadata!$H$5*denatran!D1019)</f>
        <v>0</v>
      </c>
      <c r="G1019" s="0" t="n">
        <f aca="false">IF(B1019&lt;2003, 0, metadata!$H$6*(denatran!H1019 + denatran!I1019 + denatran!X1019))</f>
        <v>0</v>
      </c>
      <c r="H1019" s="0" t="n">
        <f aca="false">IF(B1019&gt;2006, 0, metadata!$H$7*(denatran!H1019 + denatran!I1019 + denatran!X1019))</f>
        <v>158.940712160562</v>
      </c>
      <c r="I1019" s="0" t="n">
        <f aca="false">IF(B1019&lt;2003, 0, metadata!$H$8*(denatran!H1019 + denatran!I1019 + denatran!X1019))</f>
        <v>0</v>
      </c>
      <c r="J1019" s="0" t="n">
        <f aca="false">IF(B1019&lt;2003, 0, metadata!$H$9*(denatran!H1019 + denatran!I1019 + denatran!X1019))</f>
        <v>0</v>
      </c>
      <c r="K1019" s="0" t="n">
        <f aca="false">metadata!$H$10*(denatran!H1019 + denatran!I1019 + denatran!X1019)</f>
        <v>3493.87649490843</v>
      </c>
      <c r="L1019" s="5" t="n">
        <f aca="false">metadata!$H$11*(denatran!G1019 + denatran!F1019)</f>
        <v>785.839024531555</v>
      </c>
      <c r="M1019" s="0" t="n">
        <f aca="false">metadata!$H$12*(denatran!G1019 + denatran!F1019)</f>
        <v>2600.17759065597</v>
      </c>
      <c r="N1019" s="0" t="n">
        <f aca="false">metadata!$H$13*(denatran!G1019 + denatran!F1019)</f>
        <v>1482.52423342272</v>
      </c>
      <c r="O1019" s="0" t="n">
        <f aca="false">metadata!$H$14*(denatran!G1019 + denatran!F1019)</f>
        <v>2734.70147996145</v>
      </c>
      <c r="P1019" s="0" t="n">
        <f aca="false">metadata!$H$15*(denatran!G1019 + denatran!F1019)</f>
        <v>3036.75767142829</v>
      </c>
      <c r="Q1019" s="0" t="n">
        <f aca="false">metadata!$H$16*(denatran!L1019 + denatran!O1019)</f>
        <v>2126.59432268625</v>
      </c>
      <c r="R1019" s="0" t="n">
        <f aca="false">metadata!$H$17*(denatran!L1019 + denatran!O1019)</f>
        <v>514.451050028537</v>
      </c>
      <c r="S1019" s="0" t="n">
        <f aca="false">metadata!$H$18*(denatran!L1019 + denatran!O1019)</f>
        <v>962.954627285206</v>
      </c>
      <c r="T1019" s="0" t="n">
        <f aca="false">metadata!$H$19*(denatran!M1019 + denatran!N1019)</f>
        <v>23262.6013434546</v>
      </c>
      <c r="U1019" s="0" t="n">
        <f aca="false">metadata!$H$20*(denatran!M1019 + denatran!N1019)</f>
        <v>3323.22876335065</v>
      </c>
      <c r="V1019" s="0" t="n">
        <f aca="false">metadata!$H$21*(denatran!M1019 + denatran!N1019)</f>
        <v>1107.74292111688</v>
      </c>
      <c r="W1019" s="0" t="n">
        <f aca="false">IF(B1019&lt;2010, 0, metadata!$H$22*(denatran!M1019 + denatran!N1019))</f>
        <v>0</v>
      </c>
      <c r="X1019" s="0" t="n">
        <f aca="false">IF(B1019&lt;2010, 0, metadata!$H$23*(denatran!M1019 + denatran!N1019))</f>
        <v>0</v>
      </c>
      <c r="Y1019" s="0" t="n">
        <f aca="false">IF(B1019&lt;2010, 0, metadata!$H$24*(denatran!M1019 + denatran!N1019))</f>
        <v>0</v>
      </c>
      <c r="Z1019" s="0" t="n">
        <f aca="false">IF(B1019&lt;2010, 0, metadata!$H$25*(denatran!M1019 + denatran!N1019))</f>
        <v>0</v>
      </c>
      <c r="AA1019" s="0" t="n">
        <f aca="false">IF(B1019&lt;2010, 0, metadata!$H$26*(denatran!M1019 + denatran!N1019))</f>
        <v>0</v>
      </c>
      <c r="AB1019" s="0" t="n">
        <f aca="false">IF(B1019&lt;2010, 0, metadata!$H$27*(denatran!M1019 + denatran!N1019))</f>
        <v>0</v>
      </c>
    </row>
    <row r="1020" customFormat="false" ht="12.8" hidden="false" customHeight="false" outlineLevel="0" collapsed="false">
      <c r="A1020" s="0" t="str">
        <f aca="false">denatran!A1020</f>
        <v>SERGIPE</v>
      </c>
      <c r="B1020" s="0" t="n">
        <f aca="false">denatran!B1020</f>
        <v>2000</v>
      </c>
      <c r="C1020" s="0" t="n">
        <f aca="false">metadata!$H$2*denatran!$D1020</f>
        <v>1995230.44550037</v>
      </c>
      <c r="D1020" s="0" t="n">
        <f aca="false">IF(B1020&gt;2006, 0, metadata!$H$3*denatran!D1020)</f>
        <v>151864.63934302</v>
      </c>
      <c r="E1020" s="0" t="n">
        <f aca="false">IF(B1020&lt;2003, 0, metadata!$H$4*denatran!D1020)</f>
        <v>0</v>
      </c>
      <c r="F1020" s="0" t="n">
        <f aca="false">IF(B1020&lt;2003, 0, metadata!$H$5*denatran!D1020)</f>
        <v>0</v>
      </c>
      <c r="G1020" s="0" t="n">
        <f aca="false">IF(B1020&lt;2003, 0, metadata!$H$6*(denatran!H1020 + denatran!I1020 + denatran!X1020))</f>
        <v>0</v>
      </c>
      <c r="H1020" s="0" t="n">
        <f aca="false">IF(B1020&gt;2006, 0, metadata!$H$7*(denatran!H1020 + denatran!I1020 + denatran!X1020))</f>
        <v>10790.1147289182</v>
      </c>
      <c r="I1020" s="0" t="n">
        <f aca="false">IF(B1020&lt;2003, 0, metadata!$H$8*(denatran!H1020 + denatran!I1020 + denatran!X1020))</f>
        <v>0</v>
      </c>
      <c r="J1020" s="0" t="n">
        <f aca="false">IF(B1020&lt;2003, 0, metadata!$H$9*(denatran!H1020 + denatran!I1020 + denatran!X1020))</f>
        <v>0</v>
      </c>
      <c r="K1020" s="0" t="n">
        <f aca="false">metadata!$H$10*(denatran!H1020 + denatran!I1020 + denatran!X1020)</f>
        <v>237191.136973445</v>
      </c>
      <c r="L1020" s="5" t="n">
        <f aca="false">metadata!$H$11*(denatran!G1020 + denatran!F1020)</f>
        <v>34015.2342051814</v>
      </c>
      <c r="M1020" s="0" t="n">
        <f aca="false">metadata!$H$12*(denatran!G1020 + denatran!F1020)</f>
        <v>112549.322393286</v>
      </c>
      <c r="N1020" s="0" t="n">
        <f aca="false">metadata!$H$13*(denatran!G1020 + denatran!F1020)</f>
        <v>64171.4237146619</v>
      </c>
      <c r="O1020" s="0" t="n">
        <f aca="false">metadata!$H$14*(denatran!G1020 + denatran!F1020)</f>
        <v>118372.221814253</v>
      </c>
      <c r="P1020" s="0" t="n">
        <f aca="false">metadata!$H$15*(denatran!G1020 + denatran!F1020)</f>
        <v>131446.797872618</v>
      </c>
      <c r="Q1020" s="0" t="n">
        <f aca="false">metadata!$H$16*(denatran!L1020 + denatran!O1020)</f>
        <v>76635.2841990011</v>
      </c>
      <c r="R1020" s="0" t="n">
        <f aca="false">metadata!$H$17*(denatran!L1020 + denatran!O1020)</f>
        <v>18539.0800703403</v>
      </c>
      <c r="S1020" s="0" t="n">
        <f aca="false">metadata!$H$18*(denatran!L1020 + denatran!O1020)</f>
        <v>34701.6357306585</v>
      </c>
      <c r="T1020" s="0" t="n">
        <f aca="false">metadata!$H$19*(denatran!M1020 + denatran!N1020)</f>
        <v>669457.72538909</v>
      </c>
      <c r="U1020" s="0" t="n">
        <f aca="false">metadata!$H$20*(denatran!M1020 + denatran!N1020)</f>
        <v>95636.8179127271</v>
      </c>
      <c r="V1020" s="0" t="n">
        <f aca="false">metadata!$H$21*(denatran!M1020 + denatran!N1020)</f>
        <v>31878.9393042424</v>
      </c>
      <c r="W1020" s="0" t="n">
        <f aca="false">IF(B1020&lt;2010, 0, metadata!$H$22*(denatran!M1020 + denatran!N1020))</f>
        <v>0</v>
      </c>
      <c r="X1020" s="0" t="n">
        <f aca="false">IF(B1020&lt;2010, 0, metadata!$H$23*(denatran!M1020 + denatran!N1020))</f>
        <v>0</v>
      </c>
      <c r="Y1020" s="0" t="n">
        <f aca="false">IF(B1020&lt;2010, 0, metadata!$H$24*(denatran!M1020 + denatran!N1020))</f>
        <v>0</v>
      </c>
      <c r="Z1020" s="0" t="n">
        <f aca="false">IF(B1020&lt;2010, 0, metadata!$H$25*(denatran!M1020 + denatran!N1020))</f>
        <v>0</v>
      </c>
      <c r="AA1020" s="0" t="n">
        <f aca="false">IF(B1020&lt;2010, 0, metadata!$H$26*(denatran!M1020 + denatran!N1020))</f>
        <v>0</v>
      </c>
      <c r="AB1020" s="0" t="n">
        <f aca="false">IF(B1020&lt;2010, 0, metadata!$H$27*(denatran!M1020 + denatran!N1020))</f>
        <v>0</v>
      </c>
    </row>
    <row r="1021" customFormat="false" ht="12.8" hidden="false" customHeight="false" outlineLevel="0" collapsed="false">
      <c r="A1021" s="0" t="str">
        <f aca="false">denatran!A1021</f>
        <v>SERGIPE</v>
      </c>
      <c r="B1021" s="0" t="n">
        <f aca="false">denatran!B1021</f>
        <v>1999</v>
      </c>
      <c r="C1021" s="0" t="n">
        <f aca="false">metadata!$H$2*denatran!$D1021</f>
        <v>24669.8182612622</v>
      </c>
      <c r="D1021" s="0" t="n">
        <f aca="false">IF(B1021&gt;2006, 0, metadata!$H$3*denatran!D1021)</f>
        <v>1877.71445717133</v>
      </c>
      <c r="E1021" s="0" t="n">
        <f aca="false">IF(B1021&lt;2003, 0, metadata!$H$4*denatran!D1021)</f>
        <v>0</v>
      </c>
      <c r="F1021" s="0" t="n">
        <f aca="false">IF(B1021&lt;2003, 0, metadata!$H$5*denatran!D1021)</f>
        <v>0</v>
      </c>
      <c r="G1021" s="0" t="n">
        <f aca="false">IF(B1021&lt;2003, 0, metadata!$H$6*(denatran!H1021 + denatran!I1021 + denatran!X1021))</f>
        <v>0</v>
      </c>
      <c r="H1021" s="0" t="n">
        <f aca="false">IF(B1021&gt;2006, 0, metadata!$H$7*(denatran!H1021 + denatran!I1021 + denatran!X1021))</f>
        <v>130.050738513374</v>
      </c>
      <c r="I1021" s="0" t="n">
        <f aca="false">IF(B1021&lt;2003, 0, metadata!$H$8*(denatran!H1021 + denatran!I1021 + denatran!X1021))</f>
        <v>0</v>
      </c>
      <c r="J1021" s="0" t="n">
        <f aca="false">IF(B1021&lt;2003, 0, metadata!$H$9*(denatran!H1021 + denatran!I1021 + denatran!X1021))</f>
        <v>0</v>
      </c>
      <c r="K1021" s="0" t="n">
        <f aca="false">metadata!$H$10*(denatran!H1021 + denatran!I1021 + denatran!X1021)</f>
        <v>2858.80950362386</v>
      </c>
      <c r="L1021" s="5" t="n">
        <f aca="false">metadata!$H$11*(denatran!G1021 + denatran!F1021)</f>
        <v>698.539990039421</v>
      </c>
      <c r="M1021" s="0" t="n">
        <f aca="false">metadata!$H$12*(denatran!G1021 + denatran!F1021)</f>
        <v>2311.32327560377</v>
      </c>
      <c r="N1021" s="0" t="n">
        <f aca="false">metadata!$H$13*(denatran!G1021 + denatran!F1021)</f>
        <v>1317.83028192783</v>
      </c>
      <c r="O1021" s="0" t="n">
        <f aca="false">metadata!$H$14*(denatran!G1021 + denatran!F1021)</f>
        <v>2430.90287570258</v>
      </c>
      <c r="P1021" s="0" t="n">
        <f aca="false">metadata!$H$15*(denatran!G1021 + denatran!F1021)</f>
        <v>2699.40357672639</v>
      </c>
      <c r="Q1021" s="0" t="n">
        <f aca="false">metadata!$H$16*(denatran!L1021 + denatran!O1021)</f>
        <v>1643.92113845835</v>
      </c>
      <c r="R1021" s="0" t="n">
        <f aca="false">metadata!$H$17*(denatran!L1021 + denatran!O1021)</f>
        <v>397.686078074224</v>
      </c>
      <c r="S1021" s="0" t="n">
        <f aca="false">metadata!$H$18*(denatran!L1021 + denatran!O1021)</f>
        <v>744.392783467421</v>
      </c>
      <c r="T1021" s="0" t="n">
        <f aca="false">metadata!$H$19*(denatran!M1021 + denatran!N1021)</f>
        <v>16536.4175916192</v>
      </c>
      <c r="U1021" s="0" t="n">
        <f aca="false">metadata!$H$20*(denatran!M1021 + denatran!N1021)</f>
        <v>2362.34537023131</v>
      </c>
      <c r="V1021" s="0" t="n">
        <f aca="false">metadata!$H$21*(denatran!M1021 + denatran!N1021)</f>
        <v>787.44845674377</v>
      </c>
      <c r="W1021" s="0" t="n">
        <f aca="false">IF(B1021&lt;2010, 0, metadata!$H$22*(denatran!M1021 + denatran!N1021))</f>
        <v>0</v>
      </c>
      <c r="X1021" s="0" t="n">
        <f aca="false">IF(B1021&lt;2010, 0, metadata!$H$23*(denatran!M1021 + denatran!N1021))</f>
        <v>0</v>
      </c>
      <c r="Y1021" s="0" t="n">
        <f aca="false">IF(B1021&lt;2010, 0, metadata!$H$24*(denatran!M1021 + denatran!N1021))</f>
        <v>0</v>
      </c>
      <c r="Z1021" s="0" t="n">
        <f aca="false">IF(B1021&lt;2010, 0, metadata!$H$25*(denatran!M1021 + denatran!N1021))</f>
        <v>0</v>
      </c>
      <c r="AA1021" s="0" t="n">
        <f aca="false">IF(B1021&lt;2010, 0, metadata!$H$26*(denatran!M1021 + denatran!N1021))</f>
        <v>0</v>
      </c>
      <c r="AB1021" s="0" t="n">
        <f aca="false">IF(B1021&lt;2010, 0, metadata!$H$27*(denatran!M1021 + denatran!N1021))</f>
        <v>0</v>
      </c>
    </row>
    <row r="1022" customFormat="false" ht="12.8" hidden="false" customHeight="false" outlineLevel="0" collapsed="false">
      <c r="A1022" s="0" t="str">
        <f aca="false">denatran!A1022</f>
        <v>SERGIPE</v>
      </c>
      <c r="B1022" s="0" t="n">
        <f aca="false">denatran!B1022</f>
        <v>1998</v>
      </c>
      <c r="C1022" s="0" t="n">
        <f aca="false">metadata!$H$2*denatran!$D1022</f>
        <v>23331.1197058955</v>
      </c>
      <c r="D1022" s="0" t="n">
        <f aca="false">IF(B1022&gt;2006, 0, metadata!$H$3*denatran!D1022)</f>
        <v>1775.82097726867</v>
      </c>
      <c r="E1022" s="0" t="n">
        <f aca="false">IF(B1022&lt;2003, 0, metadata!$H$4*denatran!D1022)</f>
        <v>0</v>
      </c>
      <c r="F1022" s="0" t="n">
        <f aca="false">IF(B1022&lt;2003, 0, metadata!$H$5*denatran!D1022)</f>
        <v>0</v>
      </c>
      <c r="G1022" s="0" t="n">
        <f aca="false">IF(B1022&lt;2003, 0, metadata!$H$6*(denatran!H1022 + denatran!I1022 + denatran!X1022))</f>
        <v>0</v>
      </c>
      <c r="H1022" s="0" t="n">
        <f aca="false">IF(B1022&gt;2006, 0, metadata!$H$7*(denatran!H1022 + denatran!I1022 + denatran!X1022))</f>
        <v>117.852749640116</v>
      </c>
      <c r="I1022" s="0" t="n">
        <f aca="false">IF(B1022&lt;2003, 0, metadata!$H$8*(denatran!H1022 + denatran!I1022 + denatran!X1022))</f>
        <v>0</v>
      </c>
      <c r="J1022" s="0" t="n">
        <f aca="false">IF(B1022&lt;2003, 0, metadata!$H$9*(denatran!H1022 + denatran!I1022 + denatran!X1022))</f>
        <v>0</v>
      </c>
      <c r="K1022" s="0" t="n">
        <f aca="false">metadata!$H$10*(denatran!H1022 + denatran!I1022 + denatran!X1022)</f>
        <v>2590.67010730371</v>
      </c>
      <c r="L1022" s="5" t="n">
        <f aca="false">metadata!$H$11*(denatran!G1022 + denatran!F1022)</f>
        <v>662.423892013488</v>
      </c>
      <c r="M1022" s="0" t="n">
        <f aca="false">metadata!$H$12*(denatran!G1022 + denatran!F1022)</f>
        <v>2191.82263257457</v>
      </c>
      <c r="N1022" s="0" t="n">
        <f aca="false">metadata!$H$13*(denatran!G1022 + denatran!F1022)</f>
        <v>1249.6954745835</v>
      </c>
      <c r="O1022" s="0" t="n">
        <f aca="false">metadata!$H$14*(denatran!G1022 + denatran!F1022)</f>
        <v>2305.2196967833</v>
      </c>
      <c r="P1022" s="0" t="n">
        <f aca="false">metadata!$H$15*(denatran!G1022 + denatran!F1022)</f>
        <v>2559.83830404515</v>
      </c>
      <c r="Q1022" s="0" t="n">
        <f aca="false">metadata!$H$16*(denatran!L1022 + denatran!O1022)</f>
        <v>1458.05065797939</v>
      </c>
      <c r="R1022" s="0" t="n">
        <f aca="false">metadata!$H$17*(denatran!L1022 + denatran!O1022)</f>
        <v>352.7215717593</v>
      </c>
      <c r="S1022" s="0" t="n">
        <f aca="false">metadata!$H$18*(denatran!L1022 + denatran!O1022)</f>
        <v>660.227770261305</v>
      </c>
      <c r="T1022" s="0" t="n">
        <f aca="false">metadata!$H$19*(denatran!M1022 + denatran!N1022)</f>
        <v>13747.8235144618</v>
      </c>
      <c r="U1022" s="0" t="n">
        <f aca="false">metadata!$H$20*(denatran!M1022 + denatran!N1022)</f>
        <v>1963.97478778026</v>
      </c>
      <c r="V1022" s="0" t="n">
        <f aca="false">metadata!$H$21*(denatran!M1022 + denatran!N1022)</f>
        <v>654.65826259342</v>
      </c>
      <c r="W1022" s="0" t="n">
        <f aca="false">IF(B1022&lt;2010, 0, metadata!$H$22*(denatran!M1022 + denatran!N1022))</f>
        <v>0</v>
      </c>
      <c r="X1022" s="0" t="n">
        <f aca="false">IF(B1022&lt;2010, 0, metadata!$H$23*(denatran!M1022 + denatran!N1022))</f>
        <v>0</v>
      </c>
      <c r="Y1022" s="0" t="n">
        <f aca="false">IF(B1022&lt;2010, 0, metadata!$H$24*(denatran!M1022 + denatran!N1022))</f>
        <v>0</v>
      </c>
      <c r="Z1022" s="0" t="n">
        <f aca="false">IF(B1022&lt;2010, 0, metadata!$H$25*(denatran!M1022 + denatran!N1022))</f>
        <v>0</v>
      </c>
      <c r="AA1022" s="0" t="n">
        <f aca="false">IF(B1022&lt;2010, 0, metadata!$H$26*(denatran!M1022 + denatran!N1022))</f>
        <v>0</v>
      </c>
      <c r="AB1022" s="0" t="n">
        <f aca="false">IF(B1022&lt;2010, 0, metadata!$H$27*(denatran!M1022 + denatran!N1022))</f>
        <v>0</v>
      </c>
    </row>
    <row r="1023" customFormat="false" ht="12.8" hidden="false" customHeight="false" outlineLevel="0" collapsed="false">
      <c r="A1023" s="0" t="str">
        <f aca="false">denatran!A1023</f>
        <v>SERGIPE</v>
      </c>
      <c r="B1023" s="0" t="n">
        <f aca="false">denatran!B1023</f>
        <v>1997</v>
      </c>
      <c r="C1023" s="0" t="n">
        <f aca="false">metadata!$H$2*denatran!$D1023</f>
        <v>20789.7176826165</v>
      </c>
      <c r="D1023" s="0" t="n">
        <f aca="false">IF(B1023&gt;2006, 0, metadata!$H$3*denatran!D1023)</f>
        <v>1582.38512500344</v>
      </c>
      <c r="E1023" s="0" t="n">
        <f aca="false">IF(B1023&lt;2003, 0, metadata!$H$4*denatran!D1023)</f>
        <v>0</v>
      </c>
      <c r="F1023" s="0" t="n">
        <f aca="false">IF(B1023&lt;2003, 0, metadata!$H$5*denatran!D1023)</f>
        <v>0</v>
      </c>
      <c r="G1023" s="0" t="n">
        <f aca="false">IF(B1023&lt;2003, 0, metadata!$H$6*(denatran!H1023 + denatran!I1023 + denatran!X1023))</f>
        <v>0</v>
      </c>
      <c r="H1023" s="0" t="n">
        <f aca="false">IF(B1023&gt;2006, 0, metadata!$H$7*(denatran!H1023 + denatran!I1023 + denatran!X1023))</f>
        <v>105.015336770098</v>
      </c>
      <c r="I1023" s="0" t="n">
        <f aca="false">IF(B1023&lt;2003, 0, metadata!$H$8*(denatran!H1023 + denatran!I1023 + denatran!X1023))</f>
        <v>0</v>
      </c>
      <c r="J1023" s="0" t="n">
        <f aca="false">IF(B1023&lt;2003, 0, metadata!$H$9*(denatran!H1023 + denatran!I1023 + denatran!X1023))</f>
        <v>0</v>
      </c>
      <c r="K1023" s="0" t="n">
        <f aca="false">metadata!$H$10*(denatran!H1023 + denatran!I1023 + denatran!X1023)</f>
        <v>2308.47472468404</v>
      </c>
      <c r="L1023" s="5" t="n">
        <f aca="false">metadata!$H$11*(denatran!G1023 + denatran!F1023)</f>
        <v>590.267671452584</v>
      </c>
      <c r="M1023" s="0" t="n">
        <f aca="false">metadata!$H$12*(denatran!G1023 + denatran!F1023)</f>
        <v>1953.0727335851</v>
      </c>
      <c r="N1023" s="0" t="n">
        <f aca="false">metadata!$H$13*(denatran!G1023 + denatran!F1023)</f>
        <v>1113.56919142073</v>
      </c>
      <c r="O1023" s="0" t="n">
        <f aca="false">metadata!$H$14*(denatran!G1023 + denatran!F1023)</f>
        <v>2054.11773188157</v>
      </c>
      <c r="P1023" s="0" t="n">
        <f aca="false">metadata!$H$15*(denatran!G1023 + denatran!F1023)</f>
        <v>2281.00135463274</v>
      </c>
      <c r="Q1023" s="0" t="n">
        <f aca="false">metadata!$H$16*(denatran!L1023 + denatran!O1023)</f>
        <v>1299.22875234681</v>
      </c>
      <c r="R1023" s="0" t="n">
        <f aca="false">metadata!$H$17*(denatran!L1023 + denatran!O1023)</f>
        <v>314.300470353835</v>
      </c>
      <c r="S1023" s="0" t="n">
        <f aca="false">metadata!$H$18*(denatran!L1023 + denatran!O1023)</f>
        <v>588.310767892014</v>
      </c>
      <c r="T1023" s="0" t="n">
        <f aca="false">metadata!$H$19*(denatran!M1023 + denatran!N1023)</f>
        <v>12250.30659561</v>
      </c>
      <c r="U1023" s="0" t="n">
        <f aca="false">metadata!$H$20*(denatran!M1023 + denatran!N1023)</f>
        <v>1750.04379937285</v>
      </c>
      <c r="V1023" s="0" t="n">
        <f aca="false">metadata!$H$21*(denatran!M1023 + denatran!N1023)</f>
        <v>583.347933124284</v>
      </c>
      <c r="W1023" s="0" t="n">
        <f aca="false">IF(B1023&lt;2010, 0, metadata!$H$22*(denatran!M1023 + denatran!N1023))</f>
        <v>0</v>
      </c>
      <c r="X1023" s="0" t="n">
        <f aca="false">IF(B1023&lt;2010, 0, metadata!$H$23*(denatran!M1023 + denatran!N1023))</f>
        <v>0</v>
      </c>
      <c r="Y1023" s="0" t="n">
        <f aca="false">IF(B1023&lt;2010, 0, metadata!$H$24*(denatran!M1023 + denatran!N1023))</f>
        <v>0</v>
      </c>
      <c r="Z1023" s="0" t="n">
        <f aca="false">IF(B1023&lt;2010, 0, metadata!$H$25*(denatran!M1023 + denatran!N1023))</f>
        <v>0</v>
      </c>
      <c r="AA1023" s="0" t="n">
        <f aca="false">IF(B1023&lt;2010, 0, metadata!$H$26*(denatran!M1023 + denatran!N1023))</f>
        <v>0</v>
      </c>
      <c r="AB1023" s="0" t="n">
        <f aca="false">IF(B1023&lt;2010, 0, metadata!$H$27*(denatran!M1023 + denatran!N1023))</f>
        <v>0</v>
      </c>
    </row>
    <row r="1024" customFormat="false" ht="12.8" hidden="false" customHeight="false" outlineLevel="0" collapsed="false">
      <c r="A1024" s="0" t="str">
        <f aca="false">denatran!A1024</f>
        <v>SERGIPE</v>
      </c>
      <c r="B1024" s="0" t="n">
        <f aca="false">denatran!B1024</f>
        <v>1996</v>
      </c>
      <c r="C1024" s="0" t="n">
        <f aca="false">metadata!$H$2*denatran!$D1024</f>
        <v>18525.144389606</v>
      </c>
      <c r="D1024" s="0" t="n">
        <f aca="false">IF(B1024&gt;2006, 0, metadata!$H$3*denatran!D1024)</f>
        <v>1410.01976881891</v>
      </c>
      <c r="E1024" s="0" t="n">
        <f aca="false">IF(B1024&lt;2003, 0, metadata!$H$4*denatran!D1024)</f>
        <v>0</v>
      </c>
      <c r="F1024" s="0" t="n">
        <f aca="false">IF(B1024&lt;2003, 0, metadata!$H$5*denatran!D1024)</f>
        <v>0</v>
      </c>
      <c r="G1024" s="0" t="n">
        <f aca="false">IF(B1024&lt;2003, 0, metadata!$H$6*(denatran!H1024 + denatran!I1024 + denatran!X1024))</f>
        <v>0</v>
      </c>
      <c r="H1024" s="0" t="n">
        <f aca="false">IF(B1024&gt;2006, 0, metadata!$H$7*(denatran!H1024 + denatran!I1024 + denatran!X1024))</f>
        <v>93.576272005649</v>
      </c>
      <c r="I1024" s="0" t="n">
        <f aca="false">IF(B1024&lt;2003, 0, metadata!$H$8*(denatran!H1024 + denatran!I1024 + denatran!X1024))</f>
        <v>0</v>
      </c>
      <c r="J1024" s="0" t="n">
        <f aca="false">IF(B1024&lt;2003, 0, metadata!$H$9*(denatran!H1024 + denatran!I1024 + denatran!X1024))</f>
        <v>0</v>
      </c>
      <c r="K1024" s="0" t="n">
        <f aca="false">metadata!$H$10*(denatran!H1024 + denatran!I1024 + denatran!X1024)</f>
        <v>2057.01819752397</v>
      </c>
      <c r="L1024" s="5" t="n">
        <f aca="false">metadata!$H$11*(denatran!G1024 + denatran!F1024)</f>
        <v>525.971252188713</v>
      </c>
      <c r="M1024" s="0" t="n">
        <f aca="false">metadata!$H$12*(denatran!G1024 + denatran!F1024)</f>
        <v>1740.3292793783</v>
      </c>
      <c r="N1024" s="0" t="n">
        <f aca="false">metadata!$H$13*(denatran!G1024 + denatran!F1024)</f>
        <v>992.270812611128</v>
      </c>
      <c r="O1024" s="0" t="n">
        <f aca="false">metadata!$H$14*(denatran!G1024 + denatran!F1024)</f>
        <v>1830.36769220653</v>
      </c>
      <c r="P1024" s="0" t="n">
        <f aca="false">metadata!$H$15*(denatran!G1024 + denatran!F1024)</f>
        <v>2032.53743473347</v>
      </c>
      <c r="Q1024" s="0" t="n">
        <f aca="false">metadata!$H$16*(denatran!L1024 + denatran!O1024)</f>
        <v>1157.70692992514</v>
      </c>
      <c r="R1024" s="0" t="n">
        <f aca="false">metadata!$H$17*(denatran!L1024 + denatran!O1024)</f>
        <v>280.064485911436</v>
      </c>
      <c r="S1024" s="0" t="n">
        <f aca="false">metadata!$H$18*(denatran!L1024 + denatran!O1024)</f>
        <v>524.227509365001</v>
      </c>
      <c r="T1024" s="0" t="n">
        <f aca="false">metadata!$H$19*(denatran!M1024 + denatran!N1024)</f>
        <v>10915.910546028</v>
      </c>
      <c r="U1024" s="0" t="n">
        <f aca="false">metadata!$H$20*(denatran!M1024 + denatran!N1024)</f>
        <v>1559.41579228971</v>
      </c>
      <c r="V1024" s="0" t="n">
        <f aca="false">metadata!$H$21*(denatran!M1024 + denatran!N1024)</f>
        <v>519.80526409657</v>
      </c>
      <c r="W1024" s="0" t="n">
        <f aca="false">IF(B1024&lt;2010, 0, metadata!$H$22*(denatran!M1024 + denatran!N1024))</f>
        <v>0</v>
      </c>
      <c r="X1024" s="0" t="n">
        <f aca="false">IF(B1024&lt;2010, 0, metadata!$H$23*(denatran!M1024 + denatran!N1024))</f>
        <v>0</v>
      </c>
      <c r="Y1024" s="0" t="n">
        <f aca="false">IF(B1024&lt;2010, 0, metadata!$H$24*(denatran!M1024 + denatran!N1024))</f>
        <v>0</v>
      </c>
      <c r="Z1024" s="0" t="n">
        <f aca="false">IF(B1024&lt;2010, 0, metadata!$H$25*(denatran!M1024 + denatran!N1024))</f>
        <v>0</v>
      </c>
      <c r="AA1024" s="0" t="n">
        <f aca="false">IF(B1024&lt;2010, 0, metadata!$H$26*(denatran!M1024 + denatran!N1024))</f>
        <v>0</v>
      </c>
      <c r="AB1024" s="0" t="n">
        <f aca="false">IF(B1024&lt;2010, 0, metadata!$H$27*(denatran!M1024 + denatran!N1024))</f>
        <v>0</v>
      </c>
    </row>
    <row r="1025" customFormat="false" ht="12.8" hidden="false" customHeight="false" outlineLevel="0" collapsed="false">
      <c r="A1025" s="0" t="str">
        <f aca="false">denatran!A1025</f>
        <v>SERGIPE</v>
      </c>
      <c r="B1025" s="0" t="n">
        <f aca="false">denatran!B1025</f>
        <v>1995</v>
      </c>
      <c r="C1025" s="0" t="n">
        <f aca="false">metadata!$H$2*denatran!$D1025</f>
        <v>16507.2455477692</v>
      </c>
      <c r="D1025" s="0" t="n">
        <f aca="false">IF(B1025&gt;2006, 0, metadata!$H$3*denatran!D1025)</f>
        <v>1256.4297509153</v>
      </c>
      <c r="E1025" s="0" t="n">
        <f aca="false">IF(B1025&lt;2003, 0, metadata!$H$4*denatran!D1025)</f>
        <v>0</v>
      </c>
      <c r="F1025" s="0" t="n">
        <f aca="false">IF(B1025&lt;2003, 0, metadata!$H$5*denatran!D1025)</f>
        <v>0</v>
      </c>
      <c r="G1025" s="0" t="n">
        <f aca="false">IF(B1025&lt;2003, 0, metadata!$H$6*(denatran!H1025 + denatran!I1025 + denatran!X1025))</f>
        <v>0</v>
      </c>
      <c r="H1025" s="0" t="n">
        <f aca="false">IF(B1025&gt;2006, 0, metadata!$H$7*(denatran!H1025 + denatran!I1025 + denatran!X1025))</f>
        <v>83.3832366947045</v>
      </c>
      <c r="I1025" s="0" t="n">
        <f aca="false">IF(B1025&lt;2003, 0, metadata!$H$8*(denatran!H1025 + denatran!I1025 + denatran!X1025))</f>
        <v>0</v>
      </c>
      <c r="J1025" s="0" t="n">
        <f aca="false">IF(B1025&lt;2003, 0, metadata!$H$9*(denatran!H1025 + denatran!I1025 + denatran!X1025))</f>
        <v>0</v>
      </c>
      <c r="K1025" s="0" t="n">
        <f aca="false">metadata!$H$10*(denatran!H1025 + denatran!I1025 + denatran!X1025)</f>
        <v>1832.95221719349</v>
      </c>
      <c r="L1025" s="5" t="n">
        <f aca="false">metadata!$H$11*(denatran!G1025 + denatran!F1025)</f>
        <v>468.678485217</v>
      </c>
      <c r="M1025" s="0" t="n">
        <f aca="false">metadata!$H$12*(denatran!G1025 + denatran!F1025)</f>
        <v>1550.75945128873</v>
      </c>
      <c r="N1025" s="0" t="n">
        <f aca="false">metadata!$H$13*(denatran!G1025 + denatran!F1025)</f>
        <v>884.1851706617</v>
      </c>
      <c r="O1025" s="0" t="n">
        <f aca="false">metadata!$H$14*(denatran!G1025 + denatran!F1025)</f>
        <v>1630.99019918622</v>
      </c>
      <c r="P1025" s="0" t="n">
        <f aca="false">metadata!$H$15*(denatran!G1025 + denatran!F1025)</f>
        <v>1811.13808424637</v>
      </c>
      <c r="Q1025" s="0" t="n">
        <f aca="false">metadata!$H$16*(denatran!L1025 + denatran!O1025)</f>
        <v>1031.60073480187</v>
      </c>
      <c r="R1025" s="0" t="n">
        <f aca="false">metadata!$H$17*(denatran!L1025 + denatran!O1025)</f>
        <v>249.557743838354</v>
      </c>
      <c r="S1025" s="0" t="n">
        <f aca="false">metadata!$H$18*(denatran!L1025 + denatran!O1025)</f>
        <v>467.124684050444</v>
      </c>
      <c r="T1025" s="0" t="n">
        <f aca="false">metadata!$H$19*(denatran!M1025 + denatran!N1025)</f>
        <v>9726.8670068703</v>
      </c>
      <c r="U1025" s="0" t="n">
        <f aca="false">metadata!$H$20*(denatran!M1025 + denatran!N1025)</f>
        <v>1389.5524295529</v>
      </c>
      <c r="V1025" s="0" t="n">
        <f aca="false">metadata!$H$21*(denatran!M1025 + denatran!N1025)</f>
        <v>463.1841431843</v>
      </c>
      <c r="W1025" s="0" t="n">
        <f aca="false">IF(B1025&lt;2010, 0, metadata!$H$22*(denatran!M1025 + denatran!N1025))</f>
        <v>0</v>
      </c>
      <c r="X1025" s="0" t="n">
        <f aca="false">IF(B1025&lt;2010, 0, metadata!$H$23*(denatran!M1025 + denatran!N1025))</f>
        <v>0</v>
      </c>
      <c r="Y1025" s="0" t="n">
        <f aca="false">IF(B1025&lt;2010, 0, metadata!$H$24*(denatran!M1025 + denatran!N1025))</f>
        <v>0</v>
      </c>
      <c r="Z1025" s="0" t="n">
        <f aca="false">IF(B1025&lt;2010, 0, metadata!$H$25*(denatran!M1025 + denatran!N1025))</f>
        <v>0</v>
      </c>
      <c r="AA1025" s="0" t="n">
        <f aca="false">IF(B1025&lt;2010, 0, metadata!$H$26*(denatran!M1025 + denatran!N1025))</f>
        <v>0</v>
      </c>
      <c r="AB1025" s="0" t="n">
        <f aca="false">IF(B1025&lt;2010, 0, metadata!$H$27*(denatran!M1025 + denatran!N1025))</f>
        <v>0</v>
      </c>
    </row>
    <row r="1026" customFormat="false" ht="12.8" hidden="false" customHeight="false" outlineLevel="0" collapsed="false">
      <c r="A1026" s="0" t="str">
        <f aca="false">denatran!A1026</f>
        <v>SERGIPE</v>
      </c>
      <c r="B1026" s="0" t="n">
        <f aca="false">denatran!B1026</f>
        <v>1994</v>
      </c>
      <c r="C1026" s="0" t="n">
        <f aca="false">metadata!$H$2*denatran!$D1026</f>
        <v>14709.1515101622</v>
      </c>
      <c r="D1026" s="0" t="n">
        <f aca="false">IF(B1026&gt;2006, 0, metadata!$H$3*denatran!D1026)</f>
        <v>1119.56991943977</v>
      </c>
      <c r="E1026" s="0" t="n">
        <f aca="false">IF(B1026&lt;2003, 0, metadata!$H$4*denatran!D1026)</f>
        <v>0</v>
      </c>
      <c r="F1026" s="0" t="n">
        <f aca="false">IF(B1026&lt;2003, 0, metadata!$H$5*denatran!D1026)</f>
        <v>0</v>
      </c>
      <c r="G1026" s="0" t="n">
        <f aca="false">IF(B1026&lt;2003, 0, metadata!$H$6*(denatran!H1026 + denatran!I1026 + denatran!X1026))</f>
        <v>0</v>
      </c>
      <c r="H1026" s="0" t="n">
        <f aca="false">IF(B1026&gt;2006, 0, metadata!$H$7*(denatran!H1026 + denatran!I1026 + denatran!X1026))</f>
        <v>74.3005038848458</v>
      </c>
      <c r="I1026" s="0" t="n">
        <f aca="false">IF(B1026&lt;2003, 0, metadata!$H$8*(denatran!H1026 + denatran!I1026 + denatran!X1026))</f>
        <v>0</v>
      </c>
      <c r="J1026" s="0" t="n">
        <f aca="false">IF(B1026&lt;2003, 0, metadata!$H$9*(denatran!H1026 + denatran!I1026 + denatran!X1026))</f>
        <v>0</v>
      </c>
      <c r="K1026" s="0" t="n">
        <f aca="false">metadata!$H$10*(denatran!H1026 + denatran!I1026 + denatran!X1026)</f>
        <v>1633.29319816354</v>
      </c>
      <c r="L1026" s="5" t="n">
        <f aca="false">metadata!$H$11*(denatran!G1026 + denatran!F1026)</f>
        <v>417.626479757662</v>
      </c>
      <c r="M1026" s="0" t="n">
        <f aca="false">metadata!$H$12*(denatran!G1026 + denatran!F1026)</f>
        <v>1381.83900268598</v>
      </c>
      <c r="N1026" s="0" t="n">
        <f aca="false">metadata!$H$13*(denatran!G1026 + denatran!F1026)</f>
        <v>787.873034339105</v>
      </c>
      <c r="O1026" s="0" t="n">
        <f aca="false">metadata!$H$14*(denatran!G1026 + denatran!F1026)</f>
        <v>1453.33041069725</v>
      </c>
      <c r="P1026" s="0" t="n">
        <f aca="false">metadata!$H$15*(denatran!G1026 + denatran!F1026)</f>
        <v>1613.85522556821</v>
      </c>
      <c r="Q1026" s="0" t="n">
        <f aca="false">metadata!$H$16*(denatran!L1026 + denatran!O1026)</f>
        <v>919.230980255581</v>
      </c>
      <c r="R1026" s="0" t="n">
        <f aca="false">metadata!$H$17*(denatran!L1026 + denatran!O1026)</f>
        <v>222.374026849603</v>
      </c>
      <c r="S1026" s="0" t="n">
        <f aca="false">metadata!$H$18*(denatran!L1026 + denatran!O1026)</f>
        <v>416.241930366341</v>
      </c>
      <c r="T1026" s="0" t="n">
        <f aca="false">metadata!$H$19*(denatran!M1026 + denatran!N1026)</f>
        <v>8667.34308332798</v>
      </c>
      <c r="U1026" s="0" t="n">
        <f aca="false">metadata!$H$20*(denatran!M1026 + denatran!N1026)</f>
        <v>1238.19186904685</v>
      </c>
      <c r="V1026" s="0" t="n">
        <f aca="false">metadata!$H$21*(denatran!M1026 + denatran!N1026)</f>
        <v>412.730623015618</v>
      </c>
      <c r="W1026" s="0" t="n">
        <f aca="false">IF(B1026&lt;2010, 0, metadata!$H$22*(denatran!M1026 + denatran!N1026))</f>
        <v>0</v>
      </c>
      <c r="X1026" s="0" t="n">
        <f aca="false">IF(B1026&lt;2010, 0, metadata!$H$23*(denatran!M1026 + denatran!N1026))</f>
        <v>0</v>
      </c>
      <c r="Y1026" s="0" t="n">
        <f aca="false">IF(B1026&lt;2010, 0, metadata!$H$24*(denatran!M1026 + denatran!N1026))</f>
        <v>0</v>
      </c>
      <c r="Z1026" s="0" t="n">
        <f aca="false">IF(B1026&lt;2010, 0, metadata!$H$25*(denatran!M1026 + denatran!N1026))</f>
        <v>0</v>
      </c>
      <c r="AA1026" s="0" t="n">
        <f aca="false">IF(B1026&lt;2010, 0, metadata!$H$26*(denatran!M1026 + denatran!N1026))</f>
        <v>0</v>
      </c>
      <c r="AB1026" s="0" t="n">
        <f aca="false">IF(B1026&lt;2010, 0, metadata!$H$27*(denatran!M1026 + denatran!N1026))</f>
        <v>0</v>
      </c>
    </row>
    <row r="1027" customFormat="false" ht="12.8" hidden="false" customHeight="false" outlineLevel="0" collapsed="false">
      <c r="A1027" s="0" t="str">
        <f aca="false">denatran!A1027</f>
        <v>SERGIPE</v>
      </c>
      <c r="B1027" s="0" t="n">
        <f aca="false">denatran!B1027</f>
        <v>1993</v>
      </c>
      <c r="C1027" s="0" t="n">
        <f aca="false">metadata!$H$2*denatran!$D1027</f>
        <v>13106.9194750148</v>
      </c>
      <c r="D1027" s="0" t="n">
        <f aca="false">IF(B1027&gt;2006, 0, metadata!$H$3*denatran!D1027)</f>
        <v>997.617895947836</v>
      </c>
      <c r="E1027" s="0" t="n">
        <f aca="false">IF(B1027&lt;2003, 0, metadata!$H$4*denatran!D1027)</f>
        <v>0</v>
      </c>
      <c r="F1027" s="0" t="n">
        <f aca="false">IF(B1027&lt;2003, 0, metadata!$H$5*denatran!D1027)</f>
        <v>0</v>
      </c>
      <c r="G1027" s="0" t="n">
        <f aca="false">IF(B1027&lt;2003, 0, metadata!$H$6*(denatran!H1027 + denatran!I1027 + denatran!X1027))</f>
        <v>0</v>
      </c>
      <c r="H1027" s="0" t="n">
        <f aca="false">IF(B1027&gt;2006, 0, metadata!$H$7*(denatran!H1027 + denatran!I1027 + denatran!X1027))</f>
        <v>66.2071310298822</v>
      </c>
      <c r="I1027" s="0" t="n">
        <f aca="false">IF(B1027&lt;2003, 0, metadata!$H$8*(denatran!H1027 + denatran!I1027 + denatran!X1027))</f>
        <v>0</v>
      </c>
      <c r="J1027" s="0" t="n">
        <f aca="false">IF(B1027&lt;2003, 0, metadata!$H$9*(denatran!H1027 + denatran!I1027 + denatran!X1027))</f>
        <v>0</v>
      </c>
      <c r="K1027" s="0" t="n">
        <f aca="false">metadata!$H$10*(denatran!H1027 + denatran!I1027 + denatran!X1027)</f>
        <v>1455.38254960723</v>
      </c>
      <c r="L1027" s="5" t="n">
        <f aca="false">metadata!$H$11*(denatran!G1027 + denatran!F1027)</f>
        <v>372.135444864774</v>
      </c>
      <c r="M1027" s="0" t="n">
        <f aca="false">metadata!$H$12*(denatran!G1027 + denatran!F1027)</f>
        <v>1231.31864697478</v>
      </c>
      <c r="N1027" s="0" t="n">
        <f aca="false">metadata!$H$13*(denatran!G1027 + denatran!F1027)</f>
        <v>702.051944361565</v>
      </c>
      <c r="O1027" s="0" t="n">
        <f aca="false">metadata!$H$14*(denatran!G1027 + denatran!F1027)</f>
        <v>1295.02267010023</v>
      </c>
      <c r="P1027" s="0" t="n">
        <f aca="false">metadata!$H$15*(denatran!G1027 + denatran!F1027)</f>
        <v>1438.06190800608</v>
      </c>
      <c r="Q1027" s="0" t="n">
        <f aca="false">metadata!$H$16*(denatran!L1027 + denatran!O1027)</f>
        <v>819.101389283057</v>
      </c>
      <c r="R1027" s="0" t="n">
        <f aca="false">metadata!$H$17*(denatran!L1027 + denatran!O1027)</f>
        <v>198.151365919296</v>
      </c>
      <c r="S1027" s="0" t="n">
        <f aca="false">metadata!$H$18*(denatran!L1027 + denatran!O1027)</f>
        <v>370.901711065195</v>
      </c>
      <c r="T1027" s="0" t="n">
        <f aca="false">metadata!$H$19*(denatran!M1027 + denatran!N1027)</f>
        <v>7723.23051924655</v>
      </c>
      <c r="U1027" s="0" t="n">
        <f aca="false">metadata!$H$20*(denatran!M1027 + denatran!N1027)</f>
        <v>1103.31864560665</v>
      </c>
      <c r="V1027" s="0" t="n">
        <f aca="false">metadata!$H$21*(denatran!M1027 + denatran!N1027)</f>
        <v>367.772881868883</v>
      </c>
      <c r="W1027" s="0" t="n">
        <f aca="false">IF(B1027&lt;2010, 0, metadata!$H$22*(denatran!M1027 + denatran!N1027))</f>
        <v>0</v>
      </c>
      <c r="X1027" s="0" t="n">
        <f aca="false">IF(B1027&lt;2010, 0, metadata!$H$23*(denatran!M1027 + denatran!N1027))</f>
        <v>0</v>
      </c>
      <c r="Y1027" s="0" t="n">
        <f aca="false">IF(B1027&lt;2010, 0, metadata!$H$24*(denatran!M1027 + denatran!N1027))</f>
        <v>0</v>
      </c>
      <c r="Z1027" s="0" t="n">
        <f aca="false">IF(B1027&lt;2010, 0, metadata!$H$25*(denatran!M1027 + denatran!N1027))</f>
        <v>0</v>
      </c>
      <c r="AA1027" s="0" t="n">
        <f aca="false">IF(B1027&lt;2010, 0, metadata!$H$26*(denatran!M1027 + denatran!N1027))</f>
        <v>0</v>
      </c>
      <c r="AB1027" s="0" t="n">
        <f aca="false">IF(B1027&lt;2010, 0, metadata!$H$27*(denatran!M1027 + denatran!N1027))</f>
        <v>0</v>
      </c>
    </row>
    <row r="1028" customFormat="false" ht="12.8" hidden="false" customHeight="false" outlineLevel="0" collapsed="false">
      <c r="A1028" s="0" t="str">
        <f aca="false">denatran!A1028</f>
        <v>SERGIPE</v>
      </c>
      <c r="B1028" s="0" t="n">
        <f aca="false">denatran!B1028</f>
        <v>1992</v>
      </c>
      <c r="C1028" s="0" t="n">
        <f aca="false">metadata!$H$2*denatran!$D1028</f>
        <v>11679.2146716169</v>
      </c>
      <c r="D1028" s="0" t="n">
        <f aca="false">IF(B1028&gt;2006, 0, metadata!$H$3*denatran!D1028)</f>
        <v>888.949809238711</v>
      </c>
      <c r="E1028" s="0" t="n">
        <f aca="false">IF(B1028&lt;2003, 0, metadata!$H$4*denatran!D1028)</f>
        <v>0</v>
      </c>
      <c r="F1028" s="0" t="n">
        <f aca="false">IF(B1028&lt;2003, 0, metadata!$H$5*denatran!D1028)</f>
        <v>0</v>
      </c>
      <c r="G1028" s="0" t="n">
        <f aca="false">IF(B1028&lt;2003, 0, metadata!$H$6*(denatran!H1028 + denatran!I1028 + denatran!X1028))</f>
        <v>0</v>
      </c>
      <c r="H1028" s="0" t="n">
        <f aca="false">IF(B1028&gt;2006, 0, metadata!$H$7*(denatran!H1028 + denatran!I1028 + denatran!X1028))</f>
        <v>58.995349560503</v>
      </c>
      <c r="I1028" s="0" t="n">
        <f aca="false">IF(B1028&lt;2003, 0, metadata!$H$8*(denatran!H1028 + denatran!I1028 + denatran!X1028))</f>
        <v>0</v>
      </c>
      <c r="J1028" s="0" t="n">
        <f aca="false">IF(B1028&lt;2003, 0, metadata!$H$9*(denatran!H1028 + denatran!I1028 + denatran!X1028))</f>
        <v>0</v>
      </c>
      <c r="K1028" s="0" t="n">
        <f aca="false">metadata!$H$10*(denatran!H1028 + denatran!I1028 + denatran!X1028)</f>
        <v>1296.85127451878</v>
      </c>
      <c r="L1028" s="5" t="n">
        <f aca="false">metadata!$H$11*(denatran!G1028 + denatran!F1028)</f>
        <v>331.59963756384</v>
      </c>
      <c r="M1028" s="0" t="n">
        <f aca="false">metadata!$H$12*(denatran!G1028 + denatran!F1028)</f>
        <v>1097.19410686828</v>
      </c>
      <c r="N1028" s="0" t="n">
        <f aca="false">metadata!$H$13*(denatran!G1028 + denatran!F1028)</f>
        <v>625.579136612152</v>
      </c>
      <c r="O1028" s="0" t="n">
        <f aca="false">metadata!$H$14*(denatran!G1028 + denatran!F1028)</f>
        <v>1153.95900596955</v>
      </c>
      <c r="P1028" s="0" t="n">
        <f aca="false">metadata!$H$15*(denatran!G1028 + denatran!F1028)</f>
        <v>1281.41732820549</v>
      </c>
      <c r="Q1028" s="0" t="n">
        <f aca="false">metadata!$H$16*(denatran!L1028 + denatran!O1028)</f>
        <v>729.878670689373</v>
      </c>
      <c r="R1028" s="0" t="n">
        <f aca="false">metadata!$H$17*(denatran!L1028 + denatran!O1028)</f>
        <v>176.567220425604</v>
      </c>
      <c r="S1028" s="0" t="n">
        <f aca="false">metadata!$H$18*(denatran!L1028 + denatran!O1028)</f>
        <v>330.500291381056</v>
      </c>
      <c r="T1028" s="0" t="n">
        <f aca="false">metadata!$H$19*(denatran!M1028 + denatran!N1028)</f>
        <v>6881.95783643982</v>
      </c>
      <c r="U1028" s="0" t="n">
        <f aca="false">metadata!$H$20*(denatran!M1028 + denatran!N1028)</f>
        <v>983.136833777116</v>
      </c>
      <c r="V1028" s="0" t="n">
        <f aca="false">metadata!$H$21*(denatran!M1028 + denatran!N1028)</f>
        <v>327.712277925705</v>
      </c>
      <c r="W1028" s="0" t="n">
        <f aca="false">IF(B1028&lt;2010, 0, metadata!$H$22*(denatran!M1028 + denatran!N1028))</f>
        <v>0</v>
      </c>
      <c r="X1028" s="0" t="n">
        <f aca="false">IF(B1028&lt;2010, 0, metadata!$H$23*(denatran!M1028 + denatran!N1028))</f>
        <v>0</v>
      </c>
      <c r="Y1028" s="0" t="n">
        <f aca="false">IF(B1028&lt;2010, 0, metadata!$H$24*(denatran!M1028 + denatran!N1028))</f>
        <v>0</v>
      </c>
      <c r="Z1028" s="0" t="n">
        <f aca="false">IF(B1028&lt;2010, 0, metadata!$H$25*(denatran!M1028 + denatran!N1028))</f>
        <v>0</v>
      </c>
      <c r="AA1028" s="0" t="n">
        <f aca="false">IF(B1028&lt;2010, 0, metadata!$H$26*(denatran!M1028 + denatran!N1028))</f>
        <v>0</v>
      </c>
      <c r="AB1028" s="0" t="n">
        <f aca="false">IF(B1028&lt;2010, 0, metadata!$H$27*(denatran!M1028 + denatran!N1028))</f>
        <v>0</v>
      </c>
    </row>
    <row r="1029" customFormat="false" ht="12.8" hidden="false" customHeight="false" outlineLevel="0" collapsed="false">
      <c r="A1029" s="0" t="str">
        <f aca="false">denatran!A1029</f>
        <v>SERGIPE</v>
      </c>
      <c r="B1029" s="0" t="n">
        <f aca="false">denatran!B1029</f>
        <v>1991</v>
      </c>
      <c r="C1029" s="0" t="n">
        <f aca="false">metadata!$H$2*denatran!$D1029</f>
        <v>10407.0262738497</v>
      </c>
      <c r="D1029" s="0" t="n">
        <f aca="false">IF(B1029&gt;2006, 0, metadata!$H$3*denatran!D1029)</f>
        <v>792.118672444966</v>
      </c>
      <c r="E1029" s="0" t="n">
        <f aca="false">IF(B1029&lt;2003, 0, metadata!$H$4*denatran!D1029)</f>
        <v>0</v>
      </c>
      <c r="F1029" s="0" t="n">
        <f aca="false">IF(B1029&lt;2003, 0, metadata!$H$5*denatran!D1029)</f>
        <v>0</v>
      </c>
      <c r="G1029" s="0" t="n">
        <f aca="false">IF(B1029&lt;2003, 0, metadata!$H$6*(denatran!H1029 + denatran!I1029 + denatran!X1029))</f>
        <v>0</v>
      </c>
      <c r="H1029" s="0" t="n">
        <f aca="false">IF(B1029&gt;2006, 0, metadata!$H$7*(denatran!H1029 + denatran!I1029 + denatran!X1029))</f>
        <v>52.5691298750744</v>
      </c>
      <c r="I1029" s="0" t="n">
        <f aca="false">IF(B1029&lt;2003, 0, metadata!$H$8*(denatran!H1029 + denatran!I1029 + denatran!X1029))</f>
        <v>0</v>
      </c>
      <c r="J1029" s="0" t="n">
        <f aca="false">IF(B1029&lt;2003, 0, metadata!$H$9*(denatran!H1029 + denatran!I1029 + denatran!X1029))</f>
        <v>0</v>
      </c>
      <c r="K1029" s="0" t="n">
        <f aca="false">metadata!$H$10*(denatran!H1029 + denatran!I1029 + denatran!X1029)</f>
        <v>1155.58842496419</v>
      </c>
      <c r="L1029" s="5" t="n">
        <f aca="false">metadata!$H$11*(denatran!G1029 + denatran!F1029)</f>
        <v>295.479296986684</v>
      </c>
      <c r="M1029" s="0" t="n">
        <f aca="false">metadata!$H$12*(denatran!G1029 + denatran!F1029)</f>
        <v>977.679426121076</v>
      </c>
      <c r="N1029" s="0" t="n">
        <f aca="false">metadata!$H$13*(denatran!G1029 + denatran!F1029)</f>
        <v>557.436325484851</v>
      </c>
      <c r="O1029" s="0" t="n">
        <f aca="false">metadata!$H$14*(denatran!G1029 + denatran!F1029)</f>
        <v>1028.26106307095</v>
      </c>
      <c r="P1029" s="0" t="n">
        <f aca="false">metadata!$H$15*(denatran!G1029 + denatran!F1029)</f>
        <v>1141.83566081799</v>
      </c>
      <c r="Q1029" s="0" t="n">
        <f aca="false">metadata!$H$16*(denatran!L1029 + denatran!O1029)</f>
        <v>650.374765440904</v>
      </c>
      <c r="R1029" s="0" t="n">
        <f aca="false">metadata!$H$17*(denatran!L1029 + denatran!O1029)</f>
        <v>157.334183310758</v>
      </c>
      <c r="S1029" s="0" t="n">
        <f aca="false">metadata!$H$18*(denatran!L1029 + denatran!O1029)</f>
        <v>294.499699905033</v>
      </c>
      <c r="T1029" s="0" t="n">
        <f aca="false">metadata!$H$19*(denatran!M1029 + denatran!N1029)</f>
        <v>6132.32293720993</v>
      </c>
      <c r="U1029" s="0" t="n">
        <f aca="false">metadata!$H$20*(denatran!M1029 + denatran!N1029)</f>
        <v>876.046133887132</v>
      </c>
      <c r="V1029" s="0" t="n">
        <f aca="false">metadata!$H$21*(denatran!M1029 + denatran!N1029)</f>
        <v>292.015377962377</v>
      </c>
      <c r="W1029" s="0" t="n">
        <f aca="false">IF(B1029&lt;2010, 0, metadata!$H$22*(denatran!M1029 + denatran!N1029))</f>
        <v>0</v>
      </c>
      <c r="X1029" s="0" t="n">
        <f aca="false">IF(B1029&lt;2010, 0, metadata!$H$23*(denatran!M1029 + denatran!N1029))</f>
        <v>0</v>
      </c>
      <c r="Y1029" s="0" t="n">
        <f aca="false">IF(B1029&lt;2010, 0, metadata!$H$24*(denatran!M1029 + denatran!N1029))</f>
        <v>0</v>
      </c>
      <c r="Z1029" s="0" t="n">
        <f aca="false">IF(B1029&lt;2010, 0, metadata!$H$25*(denatran!M1029 + denatran!N1029))</f>
        <v>0</v>
      </c>
      <c r="AA1029" s="0" t="n">
        <f aca="false">IF(B1029&lt;2010, 0, metadata!$H$26*(denatran!M1029 + denatran!N1029))</f>
        <v>0</v>
      </c>
      <c r="AB1029" s="0" t="n">
        <f aca="false">IF(B1029&lt;2010, 0, metadata!$H$27*(denatran!M1029 + denatran!N1029))</f>
        <v>0</v>
      </c>
    </row>
    <row r="1030" customFormat="false" ht="12.8" hidden="false" customHeight="false" outlineLevel="0" collapsed="false">
      <c r="A1030" s="0" t="str">
        <f aca="false">denatran!A1030</f>
        <v>SERGIPE</v>
      </c>
      <c r="B1030" s="0" t="n">
        <f aca="false">denatran!B1030</f>
        <v>1990</v>
      </c>
      <c r="C1030" s="0" t="n">
        <f aca="false">metadata!$H$2*denatran!$D1030</f>
        <v>9273.41425856371</v>
      </c>
      <c r="D1030" s="0" t="n">
        <f aca="false">IF(B1030&gt;2006, 0, metadata!$H$3*denatran!D1030)</f>
        <v>705.835115453054</v>
      </c>
      <c r="E1030" s="0" t="n">
        <f aca="false">IF(B1030&lt;2003, 0, metadata!$H$4*denatran!D1030)</f>
        <v>0</v>
      </c>
      <c r="F1030" s="0" t="n">
        <f aca="false">IF(B1030&lt;2003, 0, metadata!$H$5*denatran!D1030)</f>
        <v>0</v>
      </c>
      <c r="G1030" s="0" t="n">
        <f aca="false">IF(B1030&lt;2003, 0, metadata!$H$6*(denatran!H1030 + denatran!I1030 + denatran!X1030))</f>
        <v>0</v>
      </c>
      <c r="H1030" s="0" t="n">
        <f aca="false">IF(B1030&gt;2006, 0, metadata!$H$7*(denatran!H1030 + denatran!I1030 + denatran!X1030))</f>
        <v>46.8429026424922</v>
      </c>
      <c r="I1030" s="0" t="n">
        <f aca="false">IF(B1030&lt;2003, 0, metadata!$H$8*(denatran!H1030 + denatran!I1030 + denatran!X1030))</f>
        <v>0</v>
      </c>
      <c r="J1030" s="0" t="n">
        <f aca="false">IF(B1030&lt;2003, 0, metadata!$H$9*(denatran!H1030 + denatran!I1030 + denatran!X1030))</f>
        <v>0</v>
      </c>
      <c r="K1030" s="0" t="n">
        <f aca="false">metadata!$H$10*(denatran!H1030 + denatran!I1030 + denatran!X1030)</f>
        <v>1029.71299342459</v>
      </c>
      <c r="L1030" s="5" t="n">
        <f aca="false">metadata!$H$11*(denatran!G1030 + denatran!F1030)</f>
        <v>263.293457101371</v>
      </c>
      <c r="M1030" s="0" t="n">
        <f aca="false">metadata!$H$12*(denatran!G1030 + denatran!F1030)</f>
        <v>871.183188350089</v>
      </c>
      <c r="N1030" s="0" t="n">
        <f aca="false">metadata!$H$13*(denatran!G1030 + denatran!F1030)</f>
        <v>496.716144743656</v>
      </c>
      <c r="O1030" s="0" t="n">
        <f aca="false">metadata!$H$14*(denatran!G1030 + denatran!F1030)</f>
        <v>916.255090829197</v>
      </c>
      <c r="P1030" s="0" t="n">
        <f aca="false">metadata!$H$15*(denatran!G1030 + denatran!F1030)</f>
        <v>1017.45828436821</v>
      </c>
      <c r="Q1030" s="0" t="n">
        <f aca="false">metadata!$H$16*(denatran!L1030 + denatran!O1030)</f>
        <v>579.531026879849</v>
      </c>
      <c r="R1030" s="0" t="n">
        <f aca="false">metadata!$H$17*(denatran!L1030 + denatran!O1030)</f>
        <v>140.196154067529</v>
      </c>
      <c r="S1030" s="0" t="n">
        <f aca="false">metadata!$H$18*(denatran!L1030 + denatran!O1030)</f>
        <v>262.420565143035</v>
      </c>
      <c r="T1030" s="0" t="n">
        <f aca="false">metadata!$H$19*(denatran!M1030 + denatran!N1030)</f>
        <v>5464.34394106737</v>
      </c>
      <c r="U1030" s="0" t="n">
        <f aca="false">metadata!$H$20*(denatran!M1030 + denatran!N1030)</f>
        <v>780.620563009624</v>
      </c>
      <c r="V1030" s="0" t="n">
        <f aca="false">metadata!$H$21*(denatran!M1030 + denatran!N1030)</f>
        <v>260.206854336541</v>
      </c>
      <c r="W1030" s="0" t="n">
        <f aca="false">IF(B1030&lt;2010, 0, metadata!$H$22*(denatran!M1030 + denatran!N1030))</f>
        <v>0</v>
      </c>
      <c r="X1030" s="0" t="n">
        <f aca="false">IF(B1030&lt;2010, 0, metadata!$H$23*(denatran!M1030 + denatran!N1030))</f>
        <v>0</v>
      </c>
      <c r="Y1030" s="0" t="n">
        <f aca="false">IF(B1030&lt;2010, 0, metadata!$H$24*(denatran!M1030 + denatran!N1030))</f>
        <v>0</v>
      </c>
      <c r="Z1030" s="0" t="n">
        <f aca="false">IF(B1030&lt;2010, 0, metadata!$H$25*(denatran!M1030 + denatran!N1030))</f>
        <v>0</v>
      </c>
      <c r="AA1030" s="0" t="n">
        <f aca="false">IF(B1030&lt;2010, 0, metadata!$H$26*(denatran!M1030 + denatran!N1030))</f>
        <v>0</v>
      </c>
      <c r="AB1030" s="0" t="n">
        <f aca="false">IF(B1030&lt;2010, 0, metadata!$H$27*(denatran!M1030 + denatran!N1030))</f>
        <v>0</v>
      </c>
    </row>
    <row r="1031" customFormat="false" ht="12.8" hidden="false" customHeight="false" outlineLevel="0" collapsed="false">
      <c r="A1031" s="0" t="str">
        <f aca="false">denatran!A1031</f>
        <v>SERGIPE</v>
      </c>
      <c r="B1031" s="0" t="n">
        <f aca="false">denatran!B1031</f>
        <v>1989</v>
      </c>
      <c r="C1031" s="0" t="n">
        <f aca="false">metadata!$H$2*denatran!$D1031</f>
        <v>8263.28383805656</v>
      </c>
      <c r="D1031" s="0" t="n">
        <f aca="false">IF(B1031&gt;2006, 0, metadata!$H$3*denatran!D1031)</f>
        <v>628.950216094344</v>
      </c>
      <c r="E1031" s="0" t="n">
        <f aca="false">IF(B1031&lt;2003, 0, metadata!$H$4*denatran!D1031)</f>
        <v>0</v>
      </c>
      <c r="F1031" s="0" t="n">
        <f aca="false">IF(B1031&lt;2003, 0, metadata!$H$5*denatran!D1031)</f>
        <v>0</v>
      </c>
      <c r="G1031" s="0" t="n">
        <f aca="false">IF(B1031&lt;2003, 0, metadata!$H$6*(denatran!H1031 + denatran!I1031 + denatran!X1031))</f>
        <v>0</v>
      </c>
      <c r="H1031" s="0" t="n">
        <f aca="false">IF(B1031&gt;2006, 0, metadata!$H$7*(denatran!H1031 + denatran!I1031 + denatran!X1031))</f>
        <v>41.7404193903998</v>
      </c>
      <c r="I1031" s="0" t="n">
        <f aca="false">IF(B1031&lt;2003, 0, metadata!$H$8*(denatran!H1031 + denatran!I1031 + denatran!X1031))</f>
        <v>0</v>
      </c>
      <c r="J1031" s="0" t="n">
        <f aca="false">IF(B1031&lt;2003, 0, metadata!$H$9*(denatran!H1031 + denatran!I1031 + denatran!X1031))</f>
        <v>0</v>
      </c>
      <c r="K1031" s="0" t="n">
        <f aca="false">metadata!$H$10*(denatran!H1031 + denatran!I1031 + denatran!X1031)</f>
        <v>917.548865947038</v>
      </c>
      <c r="L1031" s="5" t="n">
        <f aca="false">metadata!$H$11*(denatran!G1031 + denatran!F1031)</f>
        <v>234.613542333951</v>
      </c>
      <c r="M1031" s="0" t="n">
        <f aca="false">metadata!$H$12*(denatran!G1031 + denatran!F1031)</f>
        <v>776.287326281362</v>
      </c>
      <c r="N1031" s="0" t="n">
        <f aca="false">metadata!$H$13*(denatran!G1031 + denatran!F1031)</f>
        <v>442.61006534585</v>
      </c>
      <c r="O1031" s="0" t="n">
        <f aca="false">metadata!$H$14*(denatran!G1031 + denatran!F1031)</f>
        <v>816.449656241132</v>
      </c>
      <c r="P1031" s="0" t="n">
        <f aca="false">metadata!$H$15*(denatran!G1031 + denatran!F1031)</f>
        <v>906.629032489571</v>
      </c>
      <c r="Q1031" s="0" t="n">
        <f aca="false">metadata!$H$16*(denatran!L1031 + denatran!O1031)</f>
        <v>516.404124149446</v>
      </c>
      <c r="R1031" s="0" t="n">
        <f aca="false">metadata!$H$17*(denatran!L1031 + denatran!O1031)</f>
        <v>124.924928592949</v>
      </c>
      <c r="S1031" s="0" t="n">
        <f aca="false">metadata!$H$18*(denatran!L1031 + denatran!O1031)</f>
        <v>233.835732369835</v>
      </c>
      <c r="T1031" s="0" t="n">
        <f aca="false">metadata!$H$19*(denatran!M1031 + denatran!N1031)</f>
        <v>4869.12626944349</v>
      </c>
      <c r="U1031" s="0" t="n">
        <f aca="false">metadata!$H$20*(denatran!M1031 + denatran!N1031)</f>
        <v>695.589467063355</v>
      </c>
      <c r="V1031" s="0" t="n">
        <f aca="false">metadata!$H$21*(denatran!M1031 + denatran!N1031)</f>
        <v>231.863155687785</v>
      </c>
      <c r="W1031" s="0" t="n">
        <f aca="false">IF(B1031&lt;2010, 0, metadata!$H$22*(denatran!M1031 + denatran!N1031))</f>
        <v>0</v>
      </c>
      <c r="X1031" s="0" t="n">
        <f aca="false">IF(B1031&lt;2010, 0, metadata!$H$23*(denatran!M1031 + denatran!N1031))</f>
        <v>0</v>
      </c>
      <c r="Y1031" s="0" t="n">
        <f aca="false">IF(B1031&lt;2010, 0, metadata!$H$24*(denatran!M1031 + denatran!N1031))</f>
        <v>0</v>
      </c>
      <c r="Z1031" s="0" t="n">
        <f aca="false">IF(B1031&lt;2010, 0, metadata!$H$25*(denatran!M1031 + denatran!N1031))</f>
        <v>0</v>
      </c>
      <c r="AA1031" s="0" t="n">
        <f aca="false">IF(B1031&lt;2010, 0, metadata!$H$26*(denatran!M1031 + denatran!N1031))</f>
        <v>0</v>
      </c>
      <c r="AB1031" s="0" t="n">
        <f aca="false">IF(B1031&lt;2010, 0, metadata!$H$27*(denatran!M1031 + denatran!N1031))</f>
        <v>0</v>
      </c>
    </row>
    <row r="1032" customFormat="false" ht="12.8" hidden="false" customHeight="false" outlineLevel="0" collapsed="false">
      <c r="A1032" s="0" t="str">
        <f aca="false">denatran!A1032</f>
        <v>SERGIPE</v>
      </c>
      <c r="B1032" s="0" t="n">
        <f aca="false">denatran!B1032</f>
        <v>1988</v>
      </c>
      <c r="C1032" s="0" t="n">
        <f aca="false">metadata!$H$2*denatran!$D1032</f>
        <v>7363.18446307202</v>
      </c>
      <c r="D1032" s="0" t="n">
        <f aca="false">IF(B1032&gt;2006, 0, metadata!$H$3*denatran!D1032)</f>
        <v>560.440201492684</v>
      </c>
      <c r="E1032" s="0" t="n">
        <f aca="false">IF(B1032&lt;2003, 0, metadata!$H$4*denatran!D1032)</f>
        <v>0</v>
      </c>
      <c r="F1032" s="0" t="n">
        <f aca="false">IF(B1032&lt;2003, 0, metadata!$H$5*denatran!D1032)</f>
        <v>0</v>
      </c>
      <c r="G1032" s="0" t="n">
        <f aca="false">IF(B1032&lt;2003, 0, metadata!$H$6*(denatran!H1032 + denatran!I1032 + denatran!X1032))</f>
        <v>0</v>
      </c>
      <c r="H1032" s="0" t="n">
        <f aca="false">IF(B1032&gt;2006, 0, metadata!$H$7*(denatran!H1032 + denatran!I1032 + denatran!X1032))</f>
        <v>37.193737206755</v>
      </c>
      <c r="I1032" s="0" t="n">
        <f aca="false">IF(B1032&lt;2003, 0, metadata!$H$8*(denatran!H1032 + denatran!I1032 + denatran!X1032))</f>
        <v>0</v>
      </c>
      <c r="J1032" s="0" t="n">
        <f aca="false">IF(B1032&lt;2003, 0, metadata!$H$9*(denatran!H1032 + denatran!I1032 + denatran!X1032))</f>
        <v>0</v>
      </c>
      <c r="K1032" s="0" t="n">
        <f aca="false">metadata!$H$10*(denatran!H1032 + denatran!I1032 + denatran!X1032)</f>
        <v>817.60250358767</v>
      </c>
      <c r="L1032" s="5" t="n">
        <f aca="false">metadata!$H$11*(denatran!G1032 + denatran!F1032)</f>
        <v>209.05766080352</v>
      </c>
      <c r="M1032" s="0" t="n">
        <f aca="false">metadata!$H$12*(denatran!G1032 + denatran!F1032)</f>
        <v>691.728239253968</v>
      </c>
      <c r="N1032" s="0" t="n">
        <f aca="false">metadata!$H$13*(denatran!G1032 + denatran!F1032)</f>
        <v>394.397629347358</v>
      </c>
      <c r="O1032" s="0" t="n">
        <f aca="false">metadata!$H$14*(denatran!G1032 + denatran!F1032)</f>
        <v>727.515784466756</v>
      </c>
      <c r="P1032" s="0" t="n">
        <f aca="false">metadata!$H$15*(denatran!G1032 + denatran!F1032)</f>
        <v>807.872140982546</v>
      </c>
      <c r="Q1032" s="0" t="n">
        <f aca="false">metadata!$H$16*(denatran!L1032 + denatran!O1032)</f>
        <v>460.153481124739</v>
      </c>
      <c r="R1032" s="0" t="n">
        <f aca="false">metadata!$H$17*(denatran!L1032 + denatran!O1032)</f>
        <v>111.317160500966</v>
      </c>
      <c r="S1032" s="0" t="n">
        <f aca="false">metadata!$H$18*(denatran!L1032 + denatran!O1032)</f>
        <v>208.364575783661</v>
      </c>
      <c r="T1032" s="0" t="n">
        <f aca="false">metadata!$H$19*(denatran!M1032 + denatran!N1032)</f>
        <v>4338.74420854146</v>
      </c>
      <c r="U1032" s="0" t="n">
        <f aca="false">metadata!$H$20*(denatran!M1032 + denatran!N1032)</f>
        <v>619.820601220208</v>
      </c>
      <c r="V1032" s="0" t="n">
        <f aca="false">metadata!$H$21*(denatran!M1032 + denatran!N1032)</f>
        <v>206.606867073402</v>
      </c>
      <c r="W1032" s="0" t="n">
        <f aca="false">IF(B1032&lt;2010, 0, metadata!$H$22*(denatran!M1032 + denatran!N1032))</f>
        <v>0</v>
      </c>
      <c r="X1032" s="0" t="n">
        <f aca="false">IF(B1032&lt;2010, 0, metadata!$H$23*(denatran!M1032 + denatran!N1032))</f>
        <v>0</v>
      </c>
      <c r="Y1032" s="0" t="n">
        <f aca="false">IF(B1032&lt;2010, 0, metadata!$H$24*(denatran!M1032 + denatran!N1032))</f>
        <v>0</v>
      </c>
      <c r="Z1032" s="0" t="n">
        <f aca="false">IF(B1032&lt;2010, 0, metadata!$H$25*(denatran!M1032 + denatran!N1032))</f>
        <v>0</v>
      </c>
      <c r="AA1032" s="0" t="n">
        <f aca="false">IF(B1032&lt;2010, 0, metadata!$H$26*(denatran!M1032 + denatran!N1032))</f>
        <v>0</v>
      </c>
      <c r="AB1032" s="0" t="n">
        <f aca="false">IF(B1032&lt;2010, 0, metadata!$H$27*(denatran!M1032 + denatran!N1032))</f>
        <v>0</v>
      </c>
    </row>
    <row r="1033" customFormat="false" ht="12.8" hidden="false" customHeight="false" outlineLevel="0" collapsed="false">
      <c r="A1033" s="0" t="str">
        <f aca="false">denatran!A1033</f>
        <v>SERGIPE</v>
      </c>
      <c r="B1033" s="0" t="n">
        <f aca="false">denatran!B1033</f>
        <v>1987</v>
      </c>
      <c r="C1033" s="0" t="n">
        <f aca="false">metadata!$H$2*denatran!$D1033</f>
        <v>6561.13071991199</v>
      </c>
      <c r="D1033" s="0" t="n">
        <f aca="false">IF(B1033&gt;2006, 0, metadata!$H$3*denatran!D1033)</f>
        <v>499.392815856901</v>
      </c>
      <c r="E1033" s="0" t="n">
        <f aca="false">IF(B1033&lt;2003, 0, metadata!$H$4*denatran!D1033)</f>
        <v>0</v>
      </c>
      <c r="F1033" s="0" t="n">
        <f aca="false">IF(B1033&lt;2003, 0, metadata!$H$5*denatran!D1033)</f>
        <v>0</v>
      </c>
      <c r="G1033" s="0" t="n">
        <f aca="false">IF(B1033&lt;2003, 0, metadata!$H$6*(denatran!H1033 + denatran!I1033 + denatran!X1033))</f>
        <v>0</v>
      </c>
      <c r="H1033" s="0" t="n">
        <f aca="false">IF(B1033&gt;2006, 0, metadata!$H$7*(denatran!H1033 + denatran!I1033 + denatran!X1033))</f>
        <v>33.1423140353814</v>
      </c>
      <c r="I1033" s="0" t="n">
        <f aca="false">IF(B1033&lt;2003, 0, metadata!$H$8*(denatran!H1033 + denatran!I1033 + denatran!X1033))</f>
        <v>0</v>
      </c>
      <c r="J1033" s="0" t="n">
        <f aca="false">IF(B1033&lt;2003, 0, metadata!$H$9*(denatran!H1033 + denatran!I1033 + denatran!X1033))</f>
        <v>0</v>
      </c>
      <c r="K1033" s="0" t="n">
        <f aca="false">metadata!$H$10*(denatran!H1033 + denatran!I1033 + denatran!X1033)</f>
        <v>728.543054960749</v>
      </c>
      <c r="L1033" s="5" t="n">
        <f aca="false">metadata!$H$11*(denatran!G1033 + denatran!F1033)</f>
        <v>186.285519181281</v>
      </c>
      <c r="M1033" s="0" t="n">
        <f aca="false">metadata!$H$12*(denatran!G1033 + denatran!F1033)</f>
        <v>616.379967548214</v>
      </c>
      <c r="N1033" s="0" t="n">
        <f aca="false">metadata!$H$13*(denatran!G1033 + denatran!F1033)</f>
        <v>351.43685653256</v>
      </c>
      <c r="O1033" s="0" t="n">
        <f aca="false">metadata!$H$14*(denatran!G1033 + denatran!F1033)</f>
        <v>648.269262657344</v>
      </c>
      <c r="P1033" s="0" t="n">
        <f aca="false">metadata!$H$15*(denatran!G1033 + denatran!F1033)</f>
        <v>719.872597046168</v>
      </c>
      <c r="Q1033" s="0" t="n">
        <f aca="false">metadata!$H$16*(denatran!L1033 + denatran!O1033)</f>
        <v>410.030083589994</v>
      </c>
      <c r="R1033" s="0" t="n">
        <f aca="false">metadata!$H$17*(denatran!L1033 + denatran!O1033)</f>
        <v>99.1916534319096</v>
      </c>
      <c r="S1033" s="0" t="n">
        <f aca="false">metadata!$H$18*(denatran!L1033 + denatran!O1033)</f>
        <v>185.667930223934</v>
      </c>
      <c r="T1033" s="0" t="n">
        <f aca="false">metadata!$H$19*(denatran!M1033 + denatran!N1033)</f>
        <v>3866.13537325734</v>
      </c>
      <c r="U1033" s="0" t="n">
        <f aca="false">metadata!$H$20*(denatran!M1033 + denatran!N1033)</f>
        <v>552.305053322476</v>
      </c>
      <c r="V1033" s="0" t="n">
        <f aca="false">metadata!$H$21*(denatran!M1033 + denatran!N1033)</f>
        <v>184.101684440825</v>
      </c>
      <c r="W1033" s="0" t="n">
        <f aca="false">IF(B1033&lt;2010, 0, metadata!$H$22*(denatran!M1033 + denatran!N1033))</f>
        <v>0</v>
      </c>
      <c r="X1033" s="0" t="n">
        <f aca="false">IF(B1033&lt;2010, 0, metadata!$H$23*(denatran!M1033 + denatran!N1033))</f>
        <v>0</v>
      </c>
      <c r="Y1033" s="0" t="n">
        <f aca="false">IF(B1033&lt;2010, 0, metadata!$H$24*(denatran!M1033 + denatran!N1033))</f>
        <v>0</v>
      </c>
      <c r="Z1033" s="0" t="n">
        <f aca="false">IF(B1033&lt;2010, 0, metadata!$H$25*(denatran!M1033 + denatran!N1033))</f>
        <v>0</v>
      </c>
      <c r="AA1033" s="0" t="n">
        <f aca="false">IF(B1033&lt;2010, 0, metadata!$H$26*(denatran!M1033 + denatran!N1033))</f>
        <v>0</v>
      </c>
      <c r="AB1033" s="0" t="n">
        <f aca="false">IF(B1033&lt;2010, 0, metadata!$H$27*(denatran!M1033 + denatran!N1033))</f>
        <v>0</v>
      </c>
    </row>
    <row r="1034" customFormat="false" ht="12.8" hidden="false" customHeight="false" outlineLevel="0" collapsed="false">
      <c r="A1034" s="0" t="str">
        <f aca="false">denatran!A1034</f>
        <v>SERGIPE</v>
      </c>
      <c r="B1034" s="0" t="n">
        <f aca="false">denatran!B1034</f>
        <v>1986</v>
      </c>
      <c r="C1034" s="0" t="n">
        <f aca="false">metadata!$H$2*denatran!$D1034</f>
        <v>5846.44273679007</v>
      </c>
      <c r="D1034" s="0" t="n">
        <f aca="false">IF(B1034&gt;2006, 0, metadata!$H$3*denatran!D1034)</f>
        <v>444.995173196439</v>
      </c>
      <c r="E1034" s="0" t="n">
        <f aca="false">IF(B1034&lt;2003, 0, metadata!$H$4*denatran!D1034)</f>
        <v>0</v>
      </c>
      <c r="F1034" s="0" t="n">
        <f aca="false">IF(B1034&lt;2003, 0, metadata!$H$5*denatran!D1034)</f>
        <v>0</v>
      </c>
      <c r="G1034" s="0" t="n">
        <f aca="false">IF(B1034&lt;2003, 0, metadata!$H$6*(denatran!H1034 + denatran!I1034 + denatran!X1034))</f>
        <v>0</v>
      </c>
      <c r="H1034" s="0" t="n">
        <f aca="false">IF(B1034&gt;2006, 0, metadata!$H$7*(denatran!H1034 + denatran!I1034 + denatran!X1034))</f>
        <v>29.532202518771</v>
      </c>
      <c r="I1034" s="0" t="n">
        <f aca="false">IF(B1034&lt;2003, 0, metadata!$H$8*(denatran!H1034 + denatran!I1034 + denatran!X1034))</f>
        <v>0</v>
      </c>
      <c r="J1034" s="0" t="n">
        <f aca="false">IF(B1034&lt;2003, 0, metadata!$H$9*(denatran!H1034 + denatran!I1034 + denatran!X1034))</f>
        <v>0</v>
      </c>
      <c r="K1034" s="0" t="n">
        <f aca="false">metadata!$H$10*(denatran!H1034 + denatran!I1034 + denatran!X1034)</f>
        <v>649.184635079371</v>
      </c>
      <c r="L1034" s="5" t="n">
        <f aca="false">metadata!$H$11*(denatran!G1034 + denatran!F1034)</f>
        <v>165.993891461619</v>
      </c>
      <c r="M1034" s="0" t="n">
        <f aca="false">metadata!$H$12*(denatran!G1034 + denatran!F1034)</f>
        <v>549.239199493267</v>
      </c>
      <c r="N1034" s="0" t="n">
        <f aca="false">metadata!$H$13*(denatran!G1034 + denatran!F1034)</f>
        <v>313.155696026534</v>
      </c>
      <c r="O1034" s="0" t="n">
        <f aca="false">metadata!$H$14*(denatran!G1034 + denatran!F1034)</f>
        <v>577.654871384442</v>
      </c>
      <c r="P1034" s="0" t="n">
        <f aca="false">metadata!$H$15*(denatran!G1034 + denatran!F1034)</f>
        <v>641.45862901985</v>
      </c>
      <c r="Q1034" s="0" t="n">
        <f aca="false">metadata!$H$16*(denatran!L1034 + denatran!O1034)</f>
        <v>365.366505623028</v>
      </c>
      <c r="R1034" s="0" t="n">
        <f aca="false">metadata!$H$17*(denatran!L1034 + denatran!O1034)</f>
        <v>88.386948304082</v>
      </c>
      <c r="S1034" s="0" t="n">
        <f aca="false">metadata!$H$18*(denatran!L1034 + denatran!O1034)</f>
        <v>165.44357496464</v>
      </c>
      <c r="T1034" s="0" t="n">
        <f aca="false">metadata!$H$19*(denatran!M1034 + denatran!N1034)</f>
        <v>3445.00666688907</v>
      </c>
      <c r="U1034" s="0" t="n">
        <f aca="false">metadata!$H$20*(denatran!M1034 + denatran!N1034)</f>
        <v>492.143809555582</v>
      </c>
      <c r="V1034" s="0" t="n">
        <f aca="false">metadata!$H$21*(denatran!M1034 + denatran!N1034)</f>
        <v>164.047936518527</v>
      </c>
      <c r="W1034" s="0" t="n">
        <f aca="false">IF(B1034&lt;2010, 0, metadata!$H$22*(denatran!M1034 + denatran!N1034))</f>
        <v>0</v>
      </c>
      <c r="X1034" s="0" t="n">
        <f aca="false">IF(B1034&lt;2010, 0, metadata!$H$23*(denatran!M1034 + denatran!N1034))</f>
        <v>0</v>
      </c>
      <c r="Y1034" s="0" t="n">
        <f aca="false">IF(B1034&lt;2010, 0, metadata!$H$24*(denatran!M1034 + denatran!N1034))</f>
        <v>0</v>
      </c>
      <c r="Z1034" s="0" t="n">
        <f aca="false">IF(B1034&lt;2010, 0, metadata!$H$25*(denatran!M1034 + denatran!N1034))</f>
        <v>0</v>
      </c>
      <c r="AA1034" s="0" t="n">
        <f aca="false">IF(B1034&lt;2010, 0, metadata!$H$26*(denatran!M1034 + denatran!N1034))</f>
        <v>0</v>
      </c>
      <c r="AB1034" s="0" t="n">
        <f aca="false">IF(B1034&lt;2010, 0, metadata!$H$27*(denatran!M1034 + denatran!N1034))</f>
        <v>0</v>
      </c>
    </row>
    <row r="1035" customFormat="false" ht="12.8" hidden="false" customHeight="false" outlineLevel="0" collapsed="false">
      <c r="A1035" s="0" t="str">
        <f aca="false">denatran!A1035</f>
        <v>SERGIPE</v>
      </c>
      <c r="B1035" s="0" t="n">
        <f aca="false">denatran!B1035</f>
        <v>1985</v>
      </c>
      <c r="C1035" s="0" t="n">
        <f aca="false">metadata!$H$2*denatran!$D1035</f>
        <v>5209.603974332</v>
      </c>
      <c r="D1035" s="0" t="n">
        <f aca="false">IF(B1035&gt;2006, 0, metadata!$H$3*denatran!D1035)</f>
        <v>396.5229332111</v>
      </c>
      <c r="E1035" s="0" t="n">
        <f aca="false">IF(B1035&lt;2003, 0, metadata!$H$4*denatran!D1035)</f>
        <v>0</v>
      </c>
      <c r="F1035" s="0" t="n">
        <f aca="false">IF(B1035&lt;2003, 0, metadata!$H$5*denatran!D1035)</f>
        <v>0</v>
      </c>
      <c r="G1035" s="0" t="n">
        <f aca="false">IF(B1035&lt;2003, 0, metadata!$H$6*(denatran!H1035 + denatran!I1035 + denatran!X1035))</f>
        <v>0</v>
      </c>
      <c r="H1035" s="0" t="n">
        <f aca="false">IF(B1035&gt;2006, 0, metadata!$H$7*(denatran!H1035 + denatran!I1035 + denatran!X1035))</f>
        <v>26.3153316536266</v>
      </c>
      <c r="I1035" s="0" t="n">
        <f aca="false">IF(B1035&lt;2003, 0, metadata!$H$8*(denatran!H1035 + denatran!I1035 + denatran!X1035))</f>
        <v>0</v>
      </c>
      <c r="J1035" s="0" t="n">
        <f aca="false">IF(B1035&lt;2003, 0, metadata!$H$9*(denatran!H1035 + denatran!I1035 + denatran!X1035))</f>
        <v>0</v>
      </c>
      <c r="K1035" s="0" t="n">
        <f aca="false">metadata!$H$10*(denatran!H1035 + denatran!I1035 + denatran!X1035)</f>
        <v>578.470534518844</v>
      </c>
      <c r="L1035" s="5" t="n">
        <f aca="false">metadata!$H$11*(denatran!G1035 + denatran!F1035)</f>
        <v>147.912581308899</v>
      </c>
      <c r="M1035" s="0" t="n">
        <f aca="false">metadata!$H$12*(denatran!G1035 + denatran!F1035)</f>
        <v>489.411911714033</v>
      </c>
      <c r="N1035" s="0" t="n">
        <f aca="false">metadata!$H$13*(denatran!G1035 + denatran!F1035)</f>
        <v>279.044409062364</v>
      </c>
      <c r="O1035" s="0" t="n">
        <f aca="false">metadata!$H$14*(denatran!G1035 + denatran!F1035)</f>
        <v>514.7323337009</v>
      </c>
      <c r="P1035" s="0" t="n">
        <f aca="false">metadata!$H$15*(denatran!G1035 + denatran!F1035)</f>
        <v>571.586103474969</v>
      </c>
      <c r="Q1035" s="0" t="n">
        <f aca="false">metadata!$H$16*(denatran!L1035 + denatran!O1035)</f>
        <v>325.568022381174</v>
      </c>
      <c r="R1035" s="0" t="n">
        <f aca="false">metadata!$H$17*(denatran!L1035 + denatran!O1035)</f>
        <v>78.7591733801593</v>
      </c>
      <c r="S1035" s="0" t="n">
        <f aca="false">metadata!$H$18*(denatran!L1035 + denatran!O1035)</f>
        <v>147.42220944709</v>
      </c>
      <c r="T1035" s="0" t="n">
        <f aca="false">metadata!$H$19*(denatran!M1035 + denatran!N1035)</f>
        <v>3069.75048442521</v>
      </c>
      <c r="U1035" s="0" t="n">
        <f aca="false">metadata!$H$20*(denatran!M1035 + denatran!N1035)</f>
        <v>438.535783489315</v>
      </c>
      <c r="V1035" s="0" t="n">
        <f aca="false">metadata!$H$21*(denatran!M1035 + denatran!N1035)</f>
        <v>146.178594496439</v>
      </c>
      <c r="W1035" s="0" t="n">
        <f aca="false">IF(B1035&lt;2010, 0, metadata!$H$22*(denatran!M1035 + denatran!N1035))</f>
        <v>0</v>
      </c>
      <c r="X1035" s="0" t="n">
        <f aca="false">IF(B1035&lt;2010, 0, metadata!$H$23*(denatran!M1035 + denatran!N1035))</f>
        <v>0</v>
      </c>
      <c r="Y1035" s="0" t="n">
        <f aca="false">IF(B1035&lt;2010, 0, metadata!$H$24*(denatran!M1035 + denatran!N1035))</f>
        <v>0</v>
      </c>
      <c r="Z1035" s="0" t="n">
        <f aca="false">IF(B1035&lt;2010, 0, metadata!$H$25*(denatran!M1035 + denatran!N1035))</f>
        <v>0</v>
      </c>
      <c r="AA1035" s="0" t="n">
        <f aca="false">IF(B1035&lt;2010, 0, metadata!$H$26*(denatran!M1035 + denatran!N1035))</f>
        <v>0</v>
      </c>
      <c r="AB1035" s="0" t="n">
        <f aca="false">IF(B1035&lt;2010, 0, metadata!$H$27*(denatran!M1035 + denatran!N1035))</f>
        <v>0</v>
      </c>
    </row>
    <row r="1036" customFormat="false" ht="12.8" hidden="false" customHeight="false" outlineLevel="0" collapsed="false">
      <c r="A1036" s="0" t="str">
        <f aca="false">denatran!A1036</f>
        <v>SERGIPE</v>
      </c>
      <c r="B1036" s="0" t="n">
        <f aca="false">denatran!B1036</f>
        <v>1984</v>
      </c>
      <c r="C1036" s="0" t="n">
        <f aca="false">metadata!$H$2*denatran!$D1036</f>
        <v>4642.13450661055</v>
      </c>
      <c r="D1036" s="0" t="n">
        <f aca="false">IF(B1036&gt;2006, 0, metadata!$H$3*denatran!D1036)</f>
        <v>353.330656224728</v>
      </c>
      <c r="E1036" s="0" t="n">
        <f aca="false">IF(B1036&lt;2003, 0, metadata!$H$4*denatran!D1036)</f>
        <v>0</v>
      </c>
      <c r="F1036" s="0" t="n">
        <f aca="false">IF(B1036&lt;2003, 0, metadata!$H$5*denatran!D1036)</f>
        <v>0</v>
      </c>
      <c r="G1036" s="0" t="n">
        <f aca="false">IF(B1036&lt;2003, 0, metadata!$H$6*(denatran!H1036 + denatran!I1036 + denatran!X1036))</f>
        <v>0</v>
      </c>
      <c r="H1036" s="0" t="n">
        <f aca="false">IF(B1036&gt;2006, 0, metadata!$H$7*(denatran!H1036 + denatran!I1036 + denatran!X1036))</f>
        <v>23.448866693915</v>
      </c>
      <c r="I1036" s="0" t="n">
        <f aca="false">IF(B1036&lt;2003, 0, metadata!$H$8*(denatran!H1036 + denatran!I1036 + denatran!X1036))</f>
        <v>0</v>
      </c>
      <c r="J1036" s="0" t="n">
        <f aca="false">IF(B1036&lt;2003, 0, metadata!$H$9*(denatran!H1036 + denatran!I1036 + denatran!X1036))</f>
        <v>0</v>
      </c>
      <c r="K1036" s="0" t="n">
        <f aca="false">metadata!$H$10*(denatran!H1036 + denatran!I1036 + denatran!X1036)</f>
        <v>515.459148637436</v>
      </c>
      <c r="L1036" s="5" t="n">
        <f aca="false">metadata!$H$11*(denatran!G1036 + denatran!F1036)</f>
        <v>131.800824215995</v>
      </c>
      <c r="M1036" s="0" t="n">
        <f aca="false">metadata!$H$12*(denatran!G1036 + denatran!F1036)</f>
        <v>436.101464623377</v>
      </c>
      <c r="N1036" s="0" t="n">
        <f aca="false">metadata!$H$13*(denatran!G1036 + denatran!F1036)</f>
        <v>248.648781475035</v>
      </c>
      <c r="O1036" s="0" t="n">
        <f aca="false">metadata!$H$14*(denatran!G1036 + denatran!F1036)</f>
        <v>458.663794736435</v>
      </c>
      <c r="P1036" s="0" t="n">
        <f aca="false">metadata!$H$15*(denatran!G1036 + denatran!F1036)</f>
        <v>509.324621893251</v>
      </c>
      <c r="Q1036" s="0" t="n">
        <f aca="false">metadata!$H$16*(denatran!L1036 + denatran!O1036)</f>
        <v>290.104690949833</v>
      </c>
      <c r="R1036" s="0" t="n">
        <f aca="false">metadata!$H$17*(denatran!L1036 + denatran!O1036)</f>
        <v>70.1801285206217</v>
      </c>
      <c r="S1036" s="0" t="n">
        <f aca="false">metadata!$H$18*(denatran!L1036 + denatran!O1036)</f>
        <v>131.363867366301</v>
      </c>
      <c r="T1036" s="0" t="n">
        <f aca="false">metadata!$H$19*(denatran!M1036 + denatran!N1036)</f>
        <v>2735.37004360527</v>
      </c>
      <c r="U1036" s="0" t="n">
        <f aca="false">metadata!$H$20*(denatran!M1036 + denatran!N1036)</f>
        <v>390.767149086467</v>
      </c>
      <c r="V1036" s="0" t="n">
        <f aca="false">metadata!$H$21*(denatran!M1036 + denatran!N1036)</f>
        <v>130.255716362156</v>
      </c>
      <c r="W1036" s="0" t="n">
        <f aca="false">IF(B1036&lt;2010, 0, metadata!$H$22*(denatran!M1036 + denatran!N1036))</f>
        <v>0</v>
      </c>
      <c r="X1036" s="0" t="n">
        <f aca="false">IF(B1036&lt;2010, 0, metadata!$H$23*(denatran!M1036 + denatran!N1036))</f>
        <v>0</v>
      </c>
      <c r="Y1036" s="0" t="n">
        <f aca="false">IF(B1036&lt;2010, 0, metadata!$H$24*(denatran!M1036 + denatran!N1036))</f>
        <v>0</v>
      </c>
      <c r="Z1036" s="0" t="n">
        <f aca="false">IF(B1036&lt;2010, 0, metadata!$H$25*(denatran!M1036 + denatran!N1036))</f>
        <v>0</v>
      </c>
      <c r="AA1036" s="0" t="n">
        <f aca="false">IF(B1036&lt;2010, 0, metadata!$H$26*(denatran!M1036 + denatran!N1036))</f>
        <v>0</v>
      </c>
      <c r="AB1036" s="0" t="n">
        <f aca="false">IF(B1036&lt;2010, 0, metadata!$H$27*(denatran!M1036 + denatran!N1036))</f>
        <v>0</v>
      </c>
    </row>
    <row r="1037" customFormat="false" ht="12.8" hidden="false" customHeight="false" outlineLevel="0" collapsed="false">
      <c r="A1037" s="0" t="str">
        <f aca="false">denatran!A1037</f>
        <v>SERGIPE</v>
      </c>
      <c r="B1037" s="0" t="n">
        <f aca="false">denatran!B1037</f>
        <v>1983</v>
      </c>
      <c r="C1037" s="0" t="n">
        <f aca="false">metadata!$H$2*denatran!$D1037</f>
        <v>4136.47810536837</v>
      </c>
      <c r="D1037" s="0" t="n">
        <f aca="false">IF(B1037&gt;2006, 0, metadata!$H$3*denatran!D1037)</f>
        <v>314.843208732479</v>
      </c>
      <c r="E1037" s="0" t="n">
        <f aca="false">IF(B1037&lt;2003, 0, metadata!$H$4*denatran!D1037)</f>
        <v>0</v>
      </c>
      <c r="F1037" s="0" t="n">
        <f aca="false">IF(B1037&lt;2003, 0, metadata!$H$5*denatran!D1037)</f>
        <v>0</v>
      </c>
      <c r="G1037" s="0" t="n">
        <f aca="false">IF(B1037&lt;2003, 0, metadata!$H$6*(denatran!H1037 + denatran!I1037 + denatran!X1037))</f>
        <v>0</v>
      </c>
      <c r="H1037" s="0" t="n">
        <f aca="false">IF(B1037&gt;2006, 0, metadata!$H$7*(denatran!H1037 + denatran!I1037 + denatran!X1037))</f>
        <v>20.8946387781217</v>
      </c>
      <c r="I1037" s="0" t="n">
        <f aca="false">IF(B1037&lt;2003, 0, metadata!$H$8*(denatran!H1037 + denatran!I1037 + denatran!X1037))</f>
        <v>0</v>
      </c>
      <c r="J1037" s="0" t="n">
        <f aca="false">IF(B1037&lt;2003, 0, metadata!$H$9*(denatran!H1037 + denatran!I1037 + denatran!X1037))</f>
        <v>0</v>
      </c>
      <c r="K1037" s="0" t="n">
        <f aca="false">metadata!$H$10*(denatran!H1037 + denatran!I1037 + denatran!X1037)</f>
        <v>459.311439492819</v>
      </c>
      <c r="L1037" s="5" t="n">
        <f aca="false">metadata!$H$11*(denatran!G1037 + denatran!F1037)</f>
        <v>117.444081566917</v>
      </c>
      <c r="M1037" s="0" t="n">
        <f aca="false">metadata!$H$12*(denatran!G1037 + denatran!F1037)</f>
        <v>388.597994643375</v>
      </c>
      <c r="N1037" s="0" t="n">
        <f aca="false">metadata!$H$13*(denatran!G1037 + denatran!F1037)</f>
        <v>221.564075541832</v>
      </c>
      <c r="O1037" s="0" t="n">
        <f aca="false">metadata!$H$14*(denatran!G1037 + denatran!F1037)</f>
        <v>408.702665110346</v>
      </c>
      <c r="P1037" s="0" t="n">
        <f aca="false">metadata!$H$15*(denatran!G1037 + denatran!F1037)</f>
        <v>453.845131800099</v>
      </c>
      <c r="Q1037" s="0" t="n">
        <f aca="false">metadata!$H$16*(denatran!L1037 + denatran!O1037)</f>
        <v>258.504293804883</v>
      </c>
      <c r="R1037" s="0" t="n">
        <f aca="false">metadata!$H$17*(denatran!L1037 + denatran!O1037)</f>
        <v>62.5355781147864</v>
      </c>
      <c r="S1037" s="0" t="n">
        <f aca="false">metadata!$H$18*(denatran!L1037 + denatran!O1037)</f>
        <v>117.054721362214</v>
      </c>
      <c r="T1037" s="0" t="n">
        <f aca="false">metadata!$H$19*(denatran!M1037 + denatran!N1037)</f>
        <v>2437.41284948575</v>
      </c>
      <c r="U1037" s="0" t="n">
        <f aca="false">metadata!$H$20*(denatran!M1037 + denatran!N1037)</f>
        <v>348.201835640821</v>
      </c>
      <c r="V1037" s="0" t="n">
        <f aca="false">metadata!$H$21*(denatran!M1037 + denatran!N1037)</f>
        <v>116.06727854694</v>
      </c>
      <c r="W1037" s="0" t="n">
        <f aca="false">IF(B1037&lt;2010, 0, metadata!$H$22*(denatran!M1037 + denatran!N1037))</f>
        <v>0</v>
      </c>
      <c r="X1037" s="0" t="n">
        <f aca="false">IF(B1037&lt;2010, 0, metadata!$H$23*(denatran!M1037 + denatran!N1037))</f>
        <v>0</v>
      </c>
      <c r="Y1037" s="0" t="n">
        <f aca="false">IF(B1037&lt;2010, 0, metadata!$H$24*(denatran!M1037 + denatran!N1037))</f>
        <v>0</v>
      </c>
      <c r="Z1037" s="0" t="n">
        <f aca="false">IF(B1037&lt;2010, 0, metadata!$H$25*(denatran!M1037 + denatran!N1037))</f>
        <v>0</v>
      </c>
      <c r="AA1037" s="0" t="n">
        <f aca="false">IF(B1037&lt;2010, 0, metadata!$H$26*(denatran!M1037 + denatran!N1037))</f>
        <v>0</v>
      </c>
      <c r="AB1037" s="0" t="n">
        <f aca="false">IF(B1037&lt;2010, 0, metadata!$H$27*(denatran!M1037 + denatran!N1037))</f>
        <v>0</v>
      </c>
    </row>
    <row r="1038" customFormat="false" ht="12.8" hidden="false" customHeight="false" outlineLevel="0" collapsed="false">
      <c r="A1038" s="0" t="str">
        <f aca="false">denatran!A1038</f>
        <v>SERGIPE</v>
      </c>
      <c r="B1038" s="0" t="n">
        <f aca="false">denatran!B1038</f>
        <v>1982</v>
      </c>
      <c r="C1038" s="0" t="n">
        <f aca="false">metadata!$H$2*denatran!$D1038</f>
        <v>3685.90162388145</v>
      </c>
      <c r="D1038" s="0" t="n">
        <f aca="false">IF(B1038&gt;2006, 0, metadata!$H$3*denatran!D1038)</f>
        <v>280.548105120876</v>
      </c>
      <c r="E1038" s="0" t="n">
        <f aca="false">IF(B1038&lt;2003, 0, metadata!$H$4*denatran!D1038)</f>
        <v>0</v>
      </c>
      <c r="F1038" s="0" t="n">
        <f aca="false">IF(B1038&lt;2003, 0, metadata!$H$5*denatran!D1038)</f>
        <v>0</v>
      </c>
      <c r="G1038" s="0" t="n">
        <f aca="false">IF(B1038&lt;2003, 0, metadata!$H$6*(denatran!H1038 + denatran!I1038 + denatran!X1038))</f>
        <v>0</v>
      </c>
      <c r="H1038" s="0" t="n">
        <f aca="false">IF(B1038&gt;2006, 0, metadata!$H$7*(denatran!H1038 + denatran!I1038 + denatran!X1038))</f>
        <v>18.618636685818</v>
      </c>
      <c r="I1038" s="0" t="n">
        <f aca="false">IF(B1038&lt;2003, 0, metadata!$H$8*(denatran!H1038 + denatran!I1038 + denatran!X1038))</f>
        <v>0</v>
      </c>
      <c r="J1038" s="0" t="n">
        <f aca="false">IF(B1038&lt;2003, 0, metadata!$H$9*(denatran!H1038 + denatran!I1038 + denatran!X1038))</f>
        <v>0</v>
      </c>
      <c r="K1038" s="0" t="n">
        <f aca="false">metadata!$H$10*(denatran!H1038 + denatran!I1038 + denatran!X1038)</f>
        <v>409.279763501404</v>
      </c>
      <c r="L1038" s="5" t="n">
        <f aca="false">metadata!$H$11*(denatran!G1038 + denatran!F1038)</f>
        <v>104.651183914393</v>
      </c>
      <c r="M1038" s="0" t="n">
        <f aca="false">metadata!$H$12*(denatran!G1038 + denatran!F1038)</f>
        <v>346.268961906071</v>
      </c>
      <c r="N1038" s="0" t="n">
        <f aca="false">metadata!$H$13*(denatran!G1038 + denatran!F1038)</f>
        <v>197.429640634036</v>
      </c>
      <c r="O1038" s="0" t="n">
        <f aca="false">metadata!$H$14*(denatran!G1038 + denatran!F1038)</f>
        <v>364.183679604114</v>
      </c>
      <c r="P1038" s="0" t="n">
        <f aca="false">metadata!$H$15*(denatran!G1038 + denatran!F1038)</f>
        <v>404.408887386994</v>
      </c>
      <c r="Q1038" s="0" t="n">
        <f aca="false">metadata!$H$16*(denatran!L1038 + denatran!O1038)</f>
        <v>230.34605092655</v>
      </c>
      <c r="R1038" s="0" t="n">
        <f aca="false">metadata!$H$17*(denatran!L1038 + denatran!O1038)</f>
        <v>55.7237299587082</v>
      </c>
      <c r="S1038" s="0" t="n">
        <f aca="false">metadata!$H$18*(denatran!L1038 + denatran!O1038)</f>
        <v>104.304235768112</v>
      </c>
      <c r="T1038" s="0" t="n">
        <f aca="false">metadata!$H$19*(denatran!M1038 + denatran!N1038)</f>
        <v>2171.91140654881</v>
      </c>
      <c r="U1038" s="0" t="n">
        <f aca="false">metadata!$H$20*(denatran!M1038 + denatran!N1038)</f>
        <v>310.273058078402</v>
      </c>
      <c r="V1038" s="0" t="n">
        <f aca="false">metadata!$H$21*(denatran!M1038 + denatran!N1038)</f>
        <v>103.424352692801</v>
      </c>
      <c r="W1038" s="0" t="n">
        <f aca="false">IF(B1038&lt;2010, 0, metadata!$H$22*(denatran!M1038 + denatran!N1038))</f>
        <v>0</v>
      </c>
      <c r="X1038" s="0" t="n">
        <f aca="false">IF(B1038&lt;2010, 0, metadata!$H$23*(denatran!M1038 + denatran!N1038))</f>
        <v>0</v>
      </c>
      <c r="Y1038" s="0" t="n">
        <f aca="false">IF(B1038&lt;2010, 0, metadata!$H$24*(denatran!M1038 + denatran!N1038))</f>
        <v>0</v>
      </c>
      <c r="Z1038" s="0" t="n">
        <f aca="false">IF(B1038&lt;2010, 0, metadata!$H$25*(denatran!M1038 + denatran!N1038))</f>
        <v>0</v>
      </c>
      <c r="AA1038" s="0" t="n">
        <f aca="false">IF(B1038&lt;2010, 0, metadata!$H$26*(denatran!M1038 + denatran!N1038))</f>
        <v>0</v>
      </c>
      <c r="AB1038" s="0" t="n">
        <f aca="false">IF(B1038&lt;2010, 0, metadata!$H$27*(denatran!M1038 + denatran!N1038))</f>
        <v>0</v>
      </c>
    </row>
    <row r="1039" customFormat="false" ht="12.8" hidden="false" customHeight="false" outlineLevel="0" collapsed="false">
      <c r="A1039" s="0" t="str">
        <f aca="false">denatran!A1039</f>
        <v>SERGIPE</v>
      </c>
      <c r="B1039" s="0" t="n">
        <f aca="false">denatran!B1039</f>
        <v>1981</v>
      </c>
      <c r="C1039" s="0" t="n">
        <f aca="false">metadata!$H$2*denatran!$D1039</f>
        <v>3284.40534069308</v>
      </c>
      <c r="D1039" s="0" t="n">
        <f aca="false">IF(B1039&gt;2006, 0, metadata!$H$3*denatran!D1039)</f>
        <v>249.988683585649</v>
      </c>
      <c r="E1039" s="0" t="n">
        <f aca="false">IF(B1039&lt;2003, 0, metadata!$H$4*denatran!D1039)</f>
        <v>0</v>
      </c>
      <c r="F1039" s="0" t="n">
        <f aca="false">IF(B1039&lt;2003, 0, metadata!$H$5*denatran!D1039)</f>
        <v>0</v>
      </c>
      <c r="G1039" s="0" t="n">
        <f aca="false">IF(B1039&lt;2003, 0, metadata!$H$6*(denatran!H1039 + denatran!I1039 + denatran!X1039))</f>
        <v>0</v>
      </c>
      <c r="H1039" s="0" t="n">
        <f aca="false">IF(B1039&gt;2006, 0, metadata!$H$7*(denatran!H1039 + denatran!I1039 + denatran!X1039))</f>
        <v>16.590553955949</v>
      </c>
      <c r="I1039" s="0" t="n">
        <f aca="false">IF(B1039&lt;2003, 0, metadata!$H$8*(denatran!H1039 + denatran!I1039 + denatran!X1039))</f>
        <v>0</v>
      </c>
      <c r="J1039" s="0" t="n">
        <f aca="false">IF(B1039&lt;2003, 0, metadata!$H$9*(denatran!H1039 + denatran!I1039 + denatran!X1039))</f>
        <v>0</v>
      </c>
      <c r="K1039" s="0" t="n">
        <f aca="false">metadata!$H$10*(denatran!H1039 + denatran!I1039 + denatran!X1039)</f>
        <v>364.697916073533</v>
      </c>
      <c r="L1039" s="5" t="n">
        <f aca="false">metadata!$H$11*(denatran!G1039 + denatran!F1039)</f>
        <v>93.2517854332566</v>
      </c>
      <c r="M1039" s="0" t="n">
        <f aca="false">metadata!$H$12*(denatran!G1039 + denatran!F1039)</f>
        <v>308.55072757013</v>
      </c>
      <c r="N1039" s="0" t="n">
        <f aca="false">metadata!$H$13*(denatran!G1039 + denatran!F1039)</f>
        <v>175.924110917182</v>
      </c>
      <c r="O1039" s="0" t="n">
        <f aca="false">metadata!$H$14*(denatran!G1039 + denatran!F1039)</f>
        <v>324.514038718543</v>
      </c>
      <c r="P1039" s="0" t="n">
        <f aca="false">metadata!$H$15*(denatran!G1039 + denatran!F1039)</f>
        <v>360.357612626371</v>
      </c>
      <c r="Q1039" s="0" t="n">
        <f aca="false">metadata!$H$16*(denatran!L1039 + denatran!O1039)</f>
        <v>205.255016837383</v>
      </c>
      <c r="R1039" s="0" t="n">
        <f aca="false">metadata!$H$17*(denatran!L1039 + denatran!O1039)</f>
        <v>49.6538798252005</v>
      </c>
      <c r="S1039" s="0" t="n">
        <f aca="false">metadata!$H$18*(denatran!L1039 + denatran!O1039)</f>
        <v>92.9426295032112</v>
      </c>
      <c r="T1039" s="0" t="n">
        <f aca="false">metadata!$H$19*(denatran!M1039 + denatran!N1039)</f>
        <v>1935.33038889662</v>
      </c>
      <c r="U1039" s="0" t="n">
        <f aca="false">metadata!$H$20*(denatran!M1039 + denatran!N1039)</f>
        <v>276.475769842374</v>
      </c>
      <c r="V1039" s="0" t="n">
        <f aca="false">metadata!$H$21*(denatran!M1039 + denatran!N1039)</f>
        <v>92.1585899474579</v>
      </c>
      <c r="W1039" s="0" t="n">
        <f aca="false">IF(B1039&lt;2010, 0, metadata!$H$22*(denatran!M1039 + denatran!N1039))</f>
        <v>0</v>
      </c>
      <c r="X1039" s="0" t="n">
        <f aca="false">IF(B1039&lt;2010, 0, metadata!$H$23*(denatran!M1039 + denatran!N1039))</f>
        <v>0</v>
      </c>
      <c r="Y1039" s="0" t="n">
        <f aca="false">IF(B1039&lt;2010, 0, metadata!$H$24*(denatran!M1039 + denatran!N1039))</f>
        <v>0</v>
      </c>
      <c r="Z1039" s="0" t="n">
        <f aca="false">IF(B1039&lt;2010, 0, metadata!$H$25*(denatran!M1039 + denatran!N1039))</f>
        <v>0</v>
      </c>
      <c r="AA1039" s="0" t="n">
        <f aca="false">IF(B1039&lt;2010, 0, metadata!$H$26*(denatran!M1039 + denatran!N1039))</f>
        <v>0</v>
      </c>
      <c r="AB1039" s="0" t="n">
        <f aca="false">IF(B1039&lt;2010, 0, metadata!$H$27*(denatran!M1039 + denatran!N1039))</f>
        <v>0</v>
      </c>
    </row>
    <row r="1040" customFormat="false" ht="12.8" hidden="false" customHeight="false" outlineLevel="0" collapsed="false">
      <c r="A1040" s="0" t="str">
        <f aca="false">denatran!A1040</f>
        <v>SERGIPE</v>
      </c>
      <c r="B1040" s="0" t="n">
        <f aca="false">denatran!B1040</f>
        <v>1980</v>
      </c>
      <c r="C1040" s="0" t="n">
        <f aca="false">metadata!$H$2*denatran!$D1040</f>
        <v>2926.64306938654</v>
      </c>
      <c r="D1040" s="0" t="n">
        <f aca="false">IF(B1040&gt;2006, 0, metadata!$H$3*denatran!D1040)</f>
        <v>222.758025380209</v>
      </c>
      <c r="E1040" s="0" t="n">
        <f aca="false">IF(B1040&lt;2003, 0, metadata!$H$4*denatran!D1040)</f>
        <v>0</v>
      </c>
      <c r="F1040" s="0" t="n">
        <f aca="false">IF(B1040&lt;2003, 0, metadata!$H$5*denatran!D1040)</f>
        <v>0</v>
      </c>
      <c r="G1040" s="0" t="n">
        <f aca="false">IF(B1040&lt;2003, 0, metadata!$H$6*(denatran!H1040 + denatran!I1040 + denatran!X1040))</f>
        <v>0</v>
      </c>
      <c r="H1040" s="0" t="n">
        <f aca="false">IF(B1040&gt;2006, 0, metadata!$H$7*(denatran!H1040 + denatran!I1040 + denatran!X1040))</f>
        <v>14.78338533642</v>
      </c>
      <c r="I1040" s="0" t="n">
        <f aca="false">IF(B1040&lt;2003, 0, metadata!$H$8*(denatran!H1040 + denatran!I1040 + denatran!X1040))</f>
        <v>0</v>
      </c>
      <c r="J1040" s="0" t="n">
        <f aca="false">IF(B1040&lt;2003, 0, metadata!$H$9*(denatran!H1040 + denatran!I1040 + denatran!X1040))</f>
        <v>0</v>
      </c>
      <c r="K1040" s="0" t="n">
        <f aca="false">metadata!$H$10*(denatran!H1040 + denatran!I1040 + denatran!X1040)</f>
        <v>324.972260662287</v>
      </c>
      <c r="L1040" s="5" t="n">
        <f aca="false">metadata!$H$11*(denatran!G1040 + denatran!F1040)</f>
        <v>83.0940956540312</v>
      </c>
      <c r="M1040" s="0" t="n">
        <f aca="false">metadata!$H$12*(denatran!G1040 + denatran!F1040)</f>
        <v>274.941048599909</v>
      </c>
      <c r="N1040" s="0" t="n">
        <f aca="false">metadata!$H$13*(denatran!G1040 + denatran!F1040)</f>
        <v>156.761126154152</v>
      </c>
      <c r="O1040" s="0" t="n">
        <f aca="false">metadata!$H$14*(denatran!G1040 + denatran!F1040)</f>
        <v>289.165515159541</v>
      </c>
      <c r="P1040" s="0" t="n">
        <f aca="false">metadata!$H$15*(denatran!G1040 + denatran!F1040)</f>
        <v>321.104735894474</v>
      </c>
      <c r="Q1040" s="0" t="n">
        <f aca="false">metadata!$H$16*(denatran!L1040 + denatran!O1040)</f>
        <v>182.897087957232</v>
      </c>
      <c r="R1040" s="0" t="n">
        <f aca="false">metadata!$H$17*(denatran!L1040 + denatran!O1040)</f>
        <v>44.2452036775429</v>
      </c>
      <c r="S1040" s="0" t="n">
        <f aca="false">metadata!$H$18*(denatran!L1040 + denatran!O1040)</f>
        <v>82.8186153261869</v>
      </c>
      <c r="T1040" s="0" t="n">
        <f aca="false">metadata!$H$19*(denatran!M1040 + denatran!N1040)</f>
        <v>1724.51956506752</v>
      </c>
      <c r="U1040" s="0" t="n">
        <f aca="false">metadata!$H$20*(denatran!M1040 + denatran!N1040)</f>
        <v>246.359937866788</v>
      </c>
      <c r="V1040" s="0" t="n">
        <f aca="false">metadata!$H$21*(denatran!M1040 + denatran!N1040)</f>
        <v>82.1199792889293</v>
      </c>
      <c r="W1040" s="0" t="n">
        <f aca="false">IF(B1040&lt;2010, 0, metadata!$H$22*(denatran!M1040 + denatran!N1040))</f>
        <v>0</v>
      </c>
      <c r="X1040" s="0" t="n">
        <f aca="false">IF(B1040&lt;2010, 0, metadata!$H$23*(denatran!M1040 + denatran!N1040))</f>
        <v>0</v>
      </c>
      <c r="Y1040" s="0" t="n">
        <f aca="false">IF(B1040&lt;2010, 0, metadata!$H$24*(denatran!M1040 + denatran!N1040))</f>
        <v>0</v>
      </c>
      <c r="Z1040" s="0" t="n">
        <f aca="false">IF(B1040&lt;2010, 0, metadata!$H$25*(denatran!M1040 + denatran!N1040))</f>
        <v>0</v>
      </c>
      <c r="AA1040" s="0" t="n">
        <f aca="false">IF(B1040&lt;2010, 0, metadata!$H$26*(denatran!M1040 + denatran!N1040))</f>
        <v>0</v>
      </c>
      <c r="AB1040" s="0" t="n">
        <f aca="false">IF(B1040&lt;2010, 0, metadata!$H$27*(denatran!M1040 + denatran!N1040))</f>
        <v>0</v>
      </c>
    </row>
    <row r="1041" customFormat="false" ht="12.8" hidden="false" customHeight="false" outlineLevel="0" collapsed="false">
      <c r="A1041" s="0" t="str">
        <f aca="false">denatran!A1041</f>
        <v>SERGIPE</v>
      </c>
      <c r="B1041" s="0" t="n">
        <f aca="false">denatran!B1041</f>
        <v>1979</v>
      </c>
      <c r="C1041" s="0" t="n">
        <f aca="false">metadata!$H$2*denatran!$D1041</f>
        <v>2607.85097060548</v>
      </c>
      <c r="D1041" s="0" t="n">
        <f aca="false">IF(B1041&gt;2006, 0, metadata!$H$3*denatran!D1041)</f>
        <v>198.493536425577</v>
      </c>
      <c r="E1041" s="0" t="n">
        <f aca="false">IF(B1041&lt;2003, 0, metadata!$H$4*denatran!D1041)</f>
        <v>0</v>
      </c>
      <c r="F1041" s="0" t="n">
        <f aca="false">IF(B1041&lt;2003, 0, metadata!$H$5*denatran!D1041)</f>
        <v>0</v>
      </c>
      <c r="G1041" s="0" t="n">
        <f aca="false">IF(B1041&lt;2003, 0, metadata!$H$6*(denatran!H1041 + denatran!I1041 + denatran!X1041))</f>
        <v>0</v>
      </c>
      <c r="H1041" s="0" t="n">
        <f aca="false">IF(B1041&gt;2006, 0, metadata!$H$7*(denatran!H1041 + denatran!I1041 + denatran!X1041))</f>
        <v>13.173067191449</v>
      </c>
      <c r="I1041" s="0" t="n">
        <f aca="false">IF(B1041&lt;2003, 0, metadata!$H$8*(denatran!H1041 + denatran!I1041 + denatran!X1041))</f>
        <v>0</v>
      </c>
      <c r="J1041" s="0" t="n">
        <f aca="false">IF(B1041&lt;2003, 0, metadata!$H$9*(denatran!H1041 + denatran!I1041 + denatran!X1041))</f>
        <v>0</v>
      </c>
      <c r="K1041" s="0" t="n">
        <f aca="false">metadata!$H$10*(denatran!H1041 + denatran!I1041 + denatran!X1041)</f>
        <v>289.573824103409</v>
      </c>
      <c r="L1041" s="5" t="n">
        <f aca="false">metadata!$H$11*(denatran!G1041 + denatran!F1041)</f>
        <v>74.0428582732407</v>
      </c>
      <c r="M1041" s="0" t="n">
        <f aca="false">metadata!$H$12*(denatran!G1041 + denatran!F1041)</f>
        <v>244.992390069915</v>
      </c>
      <c r="N1041" s="0" t="n">
        <f aca="false">metadata!$H$13*(denatran!G1041 + denatran!F1041)</f>
        <v>139.685518630738</v>
      </c>
      <c r="O1041" s="0" t="n">
        <f aca="false">metadata!$H$14*(denatran!G1041 + denatran!F1041)</f>
        <v>257.667420145125</v>
      </c>
      <c r="P1041" s="0" t="n">
        <f aca="false">metadata!$H$15*(denatran!G1041 + denatran!F1041)</f>
        <v>286.127579385329</v>
      </c>
      <c r="Q1041" s="0" t="n">
        <f aca="false">metadata!$H$16*(denatran!L1041 + denatran!O1041)</f>
        <v>162.974553794891</v>
      </c>
      <c r="R1041" s="0" t="n">
        <f aca="false">metadata!$H$17*(denatran!L1041 + denatran!O1041)</f>
        <v>39.4256814444077</v>
      </c>
      <c r="S1041" s="0" t="n">
        <f aca="false">metadata!$H$18*(denatran!L1041 + denatran!O1041)</f>
        <v>73.7973853463005</v>
      </c>
      <c r="T1041" s="0" t="n">
        <f aca="false">metadata!$H$19*(denatran!M1041 + denatran!N1041)</f>
        <v>1536.67185063744</v>
      </c>
      <c r="U1041" s="0" t="n">
        <f aca="false">metadata!$H$20*(denatran!M1041 + denatran!N1041)</f>
        <v>219.524550091063</v>
      </c>
      <c r="V1041" s="0" t="n">
        <f aca="false">metadata!$H$21*(denatran!M1041 + denatran!N1041)</f>
        <v>73.1748500303543</v>
      </c>
      <c r="W1041" s="0" t="n">
        <f aca="false">IF(B1041&lt;2010, 0, metadata!$H$22*(denatran!M1041 + denatran!N1041))</f>
        <v>0</v>
      </c>
      <c r="X1041" s="0" t="n">
        <f aca="false">IF(B1041&lt;2010, 0, metadata!$H$23*(denatran!M1041 + denatran!N1041))</f>
        <v>0</v>
      </c>
      <c r="Y1041" s="0" t="n">
        <f aca="false">IF(B1041&lt;2010, 0, metadata!$H$24*(denatran!M1041 + denatran!N1041))</f>
        <v>0</v>
      </c>
      <c r="Z1041" s="0" t="n">
        <f aca="false">IF(B1041&lt;2010, 0, metadata!$H$25*(denatran!M1041 + denatran!N1041))</f>
        <v>0</v>
      </c>
      <c r="AA1041" s="0" t="n">
        <f aca="false">IF(B1041&lt;2010, 0, metadata!$H$26*(denatran!M1041 + denatran!N1041))</f>
        <v>0</v>
      </c>
      <c r="AB1041" s="0" t="n">
        <f aca="false">IF(B1041&lt;2010, 0, metadata!$H$27*(denatran!M1041 + denatran!N1041))</f>
        <v>0</v>
      </c>
    </row>
    <row r="1042" customFormat="false" ht="12.8" hidden="false" customHeight="false" outlineLevel="0" collapsed="false">
      <c r="A1042" s="0" t="str">
        <f aca="false">denatran!A1042</f>
        <v>TOCANTINS</v>
      </c>
      <c r="B1042" s="0" t="n">
        <f aca="false">denatran!B1042</f>
        <v>2018</v>
      </c>
      <c r="C1042" s="0" t="n">
        <f aca="false">metadata!$H$2*denatran!$D1042</f>
        <v>55418.4739315241</v>
      </c>
      <c r="D1042" s="0" t="n">
        <f aca="false">IF(B1042&gt;2006, 0, metadata!$H$3*denatran!D1042)</f>
        <v>0</v>
      </c>
      <c r="E1042" s="0" t="n">
        <f aca="false">IF(B1042&lt;2003, 0, metadata!$H$4*denatran!D1042)</f>
        <v>70196.3826115038</v>
      </c>
      <c r="F1042" s="0" t="n">
        <f aca="false">IF(B1042&lt;2003, 0, metadata!$H$5*denatran!D1042)</f>
        <v>82949.0309198807</v>
      </c>
      <c r="G1042" s="0" t="n">
        <f aca="false">IF(B1042&lt;2003, 0, metadata!$H$6*(denatran!H1042 + denatran!I1042 + denatran!X1042))</f>
        <v>21162.0506719944</v>
      </c>
      <c r="H1042" s="0" t="n">
        <f aca="false">IF(B1042&gt;2006, 0, metadata!$H$7*(denatran!H1042 + denatran!I1042 + denatran!X1042))</f>
        <v>0</v>
      </c>
      <c r="I1042" s="0" t="n">
        <f aca="false">IF(B1042&lt;2003, 0, metadata!$H$8*(denatran!H1042 + denatran!I1042 + denatran!X1042))</f>
        <v>18497.1354450786</v>
      </c>
      <c r="J1042" s="0" t="n">
        <f aca="false">IF(B1042&lt;2003, 0, metadata!$H$9*(denatran!H1042 + denatran!I1042 + denatran!X1042))</f>
        <v>21857.5288765892</v>
      </c>
      <c r="K1042" s="0" t="n">
        <f aca="false">metadata!$H$10*(denatran!H1042 + denatran!I1042 + denatran!X1042)</f>
        <v>17994.6848006664</v>
      </c>
      <c r="L1042" s="5" t="n">
        <f aca="false">metadata!$H$11*(denatran!G1042 + denatran!F1042)</f>
        <v>2038.15918430195</v>
      </c>
      <c r="M1042" s="0" t="n">
        <f aca="false">metadata!$H$12*(denatran!G1042 + denatran!F1042)</f>
        <v>6743.84405937426</v>
      </c>
      <c r="N1042" s="0" t="n">
        <f aca="false">metadata!$H$13*(denatran!G1042 + denatran!F1042)</f>
        <v>3845.08822796368</v>
      </c>
      <c r="O1042" s="0" t="n">
        <f aca="false">metadata!$H$14*(denatran!G1042 + denatran!F1042)</f>
        <v>7092.74643242634</v>
      </c>
      <c r="P1042" s="0" t="n">
        <f aca="false">metadata!$H$15*(denatran!G1042 + denatran!F1042)</f>
        <v>7876.16209593376</v>
      </c>
      <c r="Q1042" s="0" t="n">
        <f aca="false">metadata!$H$16*(denatran!L1042 + denatran!O1042)</f>
        <v>4197.72253373752</v>
      </c>
      <c r="R1042" s="0" t="n">
        <f aca="false">metadata!$H$17*(denatran!L1042 + denatran!O1042)</f>
        <v>1015.48412039484</v>
      </c>
      <c r="S1042" s="0" t="n">
        <f aca="false">metadata!$H$18*(denatran!L1042 + denatran!O1042)</f>
        <v>1900.79334586763</v>
      </c>
      <c r="T1042" s="0" t="n">
        <f aca="false">metadata!$H$19*(denatran!M1042 + denatran!N1042)</f>
        <v>199278.999936767</v>
      </c>
      <c r="U1042" s="0" t="n">
        <f aca="false">metadata!$H$20*(denatran!M1042 + denatran!N1042)</f>
        <v>28468.4285623952</v>
      </c>
      <c r="V1042" s="0" t="n">
        <f aca="false">metadata!$H$21*(denatran!M1042 + denatran!N1042)</f>
        <v>9489.47618746508</v>
      </c>
      <c r="W1042" s="0" t="n">
        <f aca="false">IF(B1042&lt;2010, 0, metadata!$H$22*(denatran!M1042 + denatran!N1042))</f>
        <v>34452.8934382922</v>
      </c>
      <c r="X1042" s="0" t="n">
        <f aca="false">IF(B1042&lt;2010, 0, metadata!$H$23*(denatran!M1042 + denatran!N1042))</f>
        <v>5396.23632166021</v>
      </c>
      <c r="Y1042" s="0" t="n">
        <f aca="false">IF(B1042&lt;2010, 0, metadata!$H$24*(denatran!M1042 + denatran!N1042))</f>
        <v>1660.38040666468</v>
      </c>
      <c r="Z1042" s="0" t="n">
        <f aca="false">IF(B1042&lt;2010, 0, metadata!$H$25*(denatran!M1042 + denatran!N1042))</f>
        <v>40711.9856718075</v>
      </c>
      <c r="AA1042" s="0" t="n">
        <f aca="false">IF(B1042&lt;2010, 0, metadata!$H$26*(denatran!M1042 + denatran!N1042))</f>
        <v>6376.57606907827</v>
      </c>
      <c r="AB1042" s="0" t="n">
        <f aca="false">IF(B1042&lt;2010, 0, metadata!$H$27*(denatran!M1042 + denatran!N1042))</f>
        <v>1962.02340587023</v>
      </c>
    </row>
    <row r="1043" customFormat="false" ht="12.8" hidden="false" customHeight="false" outlineLevel="0" collapsed="false">
      <c r="A1043" s="0" t="str">
        <f aca="false">denatran!A1043</f>
        <v>TOCANTINS</v>
      </c>
      <c r="B1043" s="0" t="n">
        <f aca="false">denatran!B1043</f>
        <v>2017</v>
      </c>
      <c r="C1043" s="0" t="n">
        <f aca="false">metadata!$H$2*denatran!$D1043</f>
        <v>52832.2333372067</v>
      </c>
      <c r="D1043" s="0" t="n">
        <f aca="false">IF(B1043&gt;2006, 0, metadata!$H$3*denatran!D1043)</f>
        <v>0</v>
      </c>
      <c r="E1043" s="0" t="n">
        <f aca="false">IF(B1043&lt;2003, 0, metadata!$H$4*denatran!D1043)</f>
        <v>66920.4942406255</v>
      </c>
      <c r="F1043" s="0" t="n">
        <f aca="false">IF(B1043&lt;2003, 0, metadata!$H$5*denatran!D1043)</f>
        <v>79078.0085729039</v>
      </c>
      <c r="G1043" s="0" t="n">
        <f aca="false">IF(B1043&lt;2003, 0, metadata!$H$6*(denatran!H1043 + denatran!I1043 + denatran!X1043))</f>
        <v>19898.597478631</v>
      </c>
      <c r="H1043" s="0" t="n">
        <f aca="false">IF(B1043&gt;2006, 0, metadata!$H$7*(denatran!H1043 + denatran!I1043 + denatran!X1043))</f>
        <v>0</v>
      </c>
      <c r="I1043" s="0" t="n">
        <f aca="false">IF(B1043&lt;2003, 0, metadata!$H$8*(denatran!H1043 + denatran!I1043 + denatran!X1043))</f>
        <v>17392.7876099659</v>
      </c>
      <c r="J1043" s="0" t="n">
        <f aca="false">IF(B1043&lt;2003, 0, metadata!$H$9*(denatran!H1043 + denatran!I1043 + denatran!X1043))</f>
        <v>20552.5530457399</v>
      </c>
      <c r="K1043" s="0" t="n">
        <f aca="false">metadata!$H$10*(denatran!H1043 + denatran!I1043 + denatran!X1043)</f>
        <v>16920.3351392199</v>
      </c>
      <c r="L1043" s="5" t="n">
        <f aca="false">metadata!$H$11*(denatran!G1043 + denatran!F1043)</f>
        <v>1988.01024655224</v>
      </c>
      <c r="M1043" s="0" t="n">
        <f aca="false">metadata!$H$12*(denatran!G1043 + denatran!F1043)</f>
        <v>6577.91167365477</v>
      </c>
      <c r="N1043" s="0" t="n">
        <f aca="false">metadata!$H$13*(denatran!G1043 + denatran!F1043)</f>
        <v>3750.47977359394</v>
      </c>
      <c r="O1043" s="0" t="n">
        <f aca="false">metadata!$H$14*(denatran!G1043 + denatran!F1043)</f>
        <v>6918.22929850775</v>
      </c>
      <c r="P1043" s="0" t="n">
        <f aca="false">metadata!$H$15*(denatran!G1043 + denatran!F1043)</f>
        <v>7682.3690076913</v>
      </c>
      <c r="Q1043" s="0" t="n">
        <f aca="false">metadata!$H$16*(denatran!L1043 + denatran!O1043)</f>
        <v>4118.65382140678</v>
      </c>
      <c r="R1043" s="0" t="n">
        <f aca="false">metadata!$H$17*(denatran!L1043 + denatran!O1043)</f>
        <v>996.356362152939</v>
      </c>
      <c r="S1043" s="0" t="n">
        <f aca="false">metadata!$H$18*(denatran!L1043 + denatran!O1043)</f>
        <v>1864.98981644027</v>
      </c>
      <c r="T1043" s="0" t="n">
        <f aca="false">metadata!$H$19*(denatran!M1043 + denatran!N1043)</f>
        <v>192836.721446329</v>
      </c>
      <c r="U1043" s="0" t="n">
        <f aca="false">metadata!$H$20*(denatran!M1043 + denatran!N1043)</f>
        <v>27548.1030637613</v>
      </c>
      <c r="V1043" s="0" t="n">
        <f aca="false">metadata!$H$21*(denatran!M1043 + denatran!N1043)</f>
        <v>9182.70102125377</v>
      </c>
      <c r="W1043" s="0" t="n">
        <f aca="false">IF(B1043&lt;2010, 0, metadata!$H$22*(denatran!M1043 + denatran!N1043))</f>
        <v>33339.1025501341</v>
      </c>
      <c r="X1043" s="0" t="n">
        <f aca="false">IF(B1043&lt;2010, 0, metadata!$H$23*(denatran!M1043 + denatran!N1043))</f>
        <v>5221.78714640653</v>
      </c>
      <c r="Y1043" s="0" t="n">
        <f aca="false">IF(B1043&lt;2010, 0, metadata!$H$24*(denatran!M1043 + denatran!N1043))</f>
        <v>1606.70373735586</v>
      </c>
      <c r="Z1043" s="0" t="n">
        <f aca="false">IF(B1043&lt;2010, 0, metadata!$H$25*(denatran!M1043 + denatran!N1043))</f>
        <v>39395.8512588503</v>
      </c>
      <c r="AA1043" s="0" t="n">
        <f aca="false">IF(B1043&lt;2010, 0, metadata!$H$26*(denatran!M1043 + denatran!N1043))</f>
        <v>6170.4345345187</v>
      </c>
      <c r="AB1043" s="0" t="n">
        <f aca="false">IF(B1043&lt;2010, 0, metadata!$H$27*(denatran!M1043 + denatran!N1043))</f>
        <v>1898.59524139037</v>
      </c>
    </row>
    <row r="1044" customFormat="false" ht="12.8" hidden="false" customHeight="false" outlineLevel="0" collapsed="false">
      <c r="A1044" s="0" t="str">
        <f aca="false">denatran!A1044</f>
        <v>TOCANTINS</v>
      </c>
      <c r="B1044" s="0" t="n">
        <f aca="false">denatran!B1044</f>
        <v>2016</v>
      </c>
      <c r="C1044" s="0" t="n">
        <f aca="false">metadata!$H$2*denatran!$D1044</f>
        <v>50529.0988381586</v>
      </c>
      <c r="D1044" s="0" t="n">
        <f aca="false">IF(B1044&gt;2006, 0, metadata!$H$3*denatran!D1044)</f>
        <v>0</v>
      </c>
      <c r="E1044" s="0" t="n">
        <f aca="false">IF(B1044&lt;2003, 0, metadata!$H$4*denatran!D1044)</f>
        <v>64003.2051304868</v>
      </c>
      <c r="F1044" s="0" t="n">
        <f aca="false">IF(B1044&lt;2003, 0, metadata!$H$5*denatran!D1044)</f>
        <v>75630.7325795186</v>
      </c>
      <c r="G1044" s="0" t="n">
        <f aca="false">IF(B1044&lt;2003, 0, metadata!$H$6*(denatran!H1044 + denatran!I1044 + denatran!X1044))</f>
        <v>18994.4750099856</v>
      </c>
      <c r="H1044" s="0" t="n">
        <f aca="false">IF(B1044&gt;2006, 0, metadata!$H$7*(denatran!H1044 + denatran!I1044 + denatran!X1044))</f>
        <v>0</v>
      </c>
      <c r="I1044" s="0" t="n">
        <f aca="false">IF(B1044&lt;2003, 0, metadata!$H$8*(denatran!H1044 + denatran!I1044 + denatran!X1044))</f>
        <v>16602.520351812</v>
      </c>
      <c r="J1044" s="0" t="n">
        <f aca="false">IF(B1044&lt;2003, 0, metadata!$H$9*(denatran!H1044 + denatran!I1044 + denatran!X1044))</f>
        <v>19618.7171300863</v>
      </c>
      <c r="K1044" s="0" t="n">
        <f aca="false">metadata!$H$10*(denatran!H1044 + denatran!I1044 + denatran!X1044)</f>
        <v>16151.5344640564</v>
      </c>
      <c r="L1044" s="5" t="n">
        <f aca="false">metadata!$H$11*(denatran!G1044 + denatran!F1044)</f>
        <v>1981.43696899742</v>
      </c>
      <c r="M1044" s="0" t="n">
        <f aca="false">metadata!$H$12*(denatran!G1044 + denatran!F1044)</f>
        <v>6556.16206786826</v>
      </c>
      <c r="N1044" s="0" t="n">
        <f aca="false">metadata!$H$13*(denatran!G1044 + denatran!F1044)</f>
        <v>3738.0789599873</v>
      </c>
      <c r="O1044" s="0" t="n">
        <f aca="false">metadata!$H$14*(denatran!G1044 + denatran!F1044)</f>
        <v>6895.35444590281</v>
      </c>
      <c r="P1044" s="0" t="n">
        <f aca="false">metadata!$H$15*(denatran!G1044 + denatran!F1044)</f>
        <v>7656.9675572442</v>
      </c>
      <c r="Q1044" s="0" t="n">
        <f aca="false">metadata!$H$16*(denatran!L1044 + denatran!O1044)</f>
        <v>4016.5725733977</v>
      </c>
      <c r="R1044" s="0" t="n">
        <f aca="false">metadata!$H$17*(denatran!L1044 + denatran!O1044)</f>
        <v>971.661569795853</v>
      </c>
      <c r="S1044" s="0" t="n">
        <f aca="false">metadata!$H$18*(denatran!L1044 + denatran!O1044)</f>
        <v>1818.76585680644</v>
      </c>
      <c r="T1044" s="0" t="n">
        <f aca="false">metadata!$H$19*(denatran!M1044 + denatran!N1044)</f>
        <v>186831.547630293</v>
      </c>
      <c r="U1044" s="0" t="n">
        <f aca="false">metadata!$H$20*(denatran!M1044 + denatran!N1044)</f>
        <v>26690.2210900418</v>
      </c>
      <c r="V1044" s="0" t="n">
        <f aca="false">metadata!$H$21*(denatran!M1044 + denatran!N1044)</f>
        <v>8896.74036334726</v>
      </c>
      <c r="W1044" s="0" t="n">
        <f aca="false">IF(B1044&lt;2010, 0, metadata!$H$22*(denatran!M1044 + denatran!N1044))</f>
        <v>32300.8816958143</v>
      </c>
      <c r="X1044" s="0" t="n">
        <f aca="false">IF(B1044&lt;2010, 0, metadata!$H$23*(denatran!M1044 + denatran!N1044))</f>
        <v>5059.17424151307</v>
      </c>
      <c r="Y1044" s="0" t="n">
        <f aca="false">IF(B1044&lt;2010, 0, metadata!$H$24*(denatran!M1044 + denatran!N1044))</f>
        <v>1556.66899738864</v>
      </c>
      <c r="Z1044" s="0" t="n">
        <f aca="false">IF(B1044&lt;2010, 0, metadata!$H$25*(denatran!M1044 + denatran!N1044))</f>
        <v>38169.0157647301</v>
      </c>
      <c r="AA1044" s="0" t="n">
        <f aca="false">IF(B1044&lt;2010, 0, metadata!$H$26*(denatran!M1044 + denatran!N1044))</f>
        <v>5978.27957760831</v>
      </c>
      <c r="AB1044" s="0" t="n">
        <f aca="false">IF(B1044&lt;2010, 0, metadata!$H$27*(denatran!M1044 + denatran!N1044))</f>
        <v>1839.47063926409</v>
      </c>
    </row>
    <row r="1045" customFormat="false" ht="12.8" hidden="false" customHeight="false" outlineLevel="0" collapsed="false">
      <c r="A1045" s="0" t="str">
        <f aca="false">denatran!A1045</f>
        <v>TOCANTINS</v>
      </c>
      <c r="B1045" s="0" t="n">
        <f aca="false">denatran!B1045</f>
        <v>2015</v>
      </c>
      <c r="C1045" s="0" t="n">
        <f aca="false">metadata!$H$2*denatran!$D1045</f>
        <v>48526.5203960935</v>
      </c>
      <c r="D1045" s="0" t="n">
        <f aca="false">IF(B1045&gt;2006, 0, metadata!$H$3*denatran!D1045)</f>
        <v>0</v>
      </c>
      <c r="E1045" s="0" t="n">
        <f aca="false">IF(B1045&lt;2003, 0, metadata!$H$4*denatran!D1045)</f>
        <v>61466.6184553928</v>
      </c>
      <c r="F1045" s="0" t="n">
        <f aca="false">IF(B1045&lt;2003, 0, metadata!$H$5*denatran!D1045)</f>
        <v>72633.321620213</v>
      </c>
      <c r="G1045" s="0" t="n">
        <f aca="false">IF(B1045&lt;2003, 0, metadata!$H$6*(denatran!H1045 + denatran!I1045 + denatran!X1045))</f>
        <v>18190.7227804293</v>
      </c>
      <c r="H1045" s="0" t="n">
        <f aca="false">IF(B1045&gt;2006, 0, metadata!$H$7*(denatran!H1045 + denatran!I1045 + denatran!X1045))</f>
        <v>0</v>
      </c>
      <c r="I1045" s="0" t="n">
        <f aca="false">IF(B1045&lt;2003, 0, metadata!$H$8*(denatran!H1045 + denatran!I1045 + denatran!X1045))</f>
        <v>15899.983812002</v>
      </c>
      <c r="J1045" s="0" t="n">
        <f aca="false">IF(B1045&lt;2003, 0, metadata!$H$9*(denatran!H1045 + denatran!I1045 + denatran!X1045))</f>
        <v>18788.5500617124</v>
      </c>
      <c r="K1045" s="0" t="n">
        <f aca="false">metadata!$H$10*(denatran!H1045 + denatran!I1045 + denatran!X1045)</f>
        <v>15468.081416293</v>
      </c>
      <c r="L1045" s="5" t="n">
        <f aca="false">metadata!$H$11*(denatran!G1045 + denatran!F1045)</f>
        <v>1975.23297669849</v>
      </c>
      <c r="M1045" s="0" t="n">
        <f aca="false">metadata!$H$12*(denatran!G1045 + denatran!F1045)</f>
        <v>6535.6343500473</v>
      </c>
      <c r="N1045" s="0" t="n">
        <f aca="false">metadata!$H$13*(denatran!G1045 + denatran!F1045)</f>
        <v>3726.37482130238</v>
      </c>
      <c r="O1045" s="0" t="n">
        <f aca="false">metadata!$H$14*(denatran!G1045 + denatran!F1045)</f>
        <v>6873.7646973768</v>
      </c>
      <c r="P1045" s="0" t="n">
        <f aca="false">metadata!$H$15*(denatran!G1045 + denatran!F1045)</f>
        <v>7632.99315457503</v>
      </c>
      <c r="Q1045" s="0" t="n">
        <f aca="false">metadata!$H$16*(denatran!L1045 + denatran!O1045)</f>
        <v>3984.11899744106</v>
      </c>
      <c r="R1045" s="0" t="n">
        <f aca="false">metadata!$H$17*(denatran!L1045 + denatran!O1045)</f>
        <v>963.810624248803</v>
      </c>
      <c r="S1045" s="0" t="n">
        <f aca="false">metadata!$H$18*(denatran!L1045 + denatran!O1045)</f>
        <v>1804.07037831013</v>
      </c>
      <c r="T1045" s="0" t="n">
        <f aca="false">metadata!$H$19*(denatran!M1045 + denatran!N1045)</f>
        <v>179316.873248836</v>
      </c>
      <c r="U1045" s="0" t="n">
        <f aca="false">metadata!$H$20*(denatran!M1045 + denatran!N1045)</f>
        <v>25616.6961784051</v>
      </c>
      <c r="V1045" s="0" t="n">
        <f aca="false">metadata!$H$21*(denatran!M1045 + denatran!N1045)</f>
        <v>8538.89872613504</v>
      </c>
      <c r="W1045" s="0" t="n">
        <f aca="false">IF(B1045&lt;2010, 0, metadata!$H$22*(denatran!M1045 + denatran!N1045))</f>
        <v>31001.6867190734</v>
      </c>
      <c r="X1045" s="0" t="n">
        <f aca="false">IF(B1045&lt;2010, 0, metadata!$H$23*(denatran!M1045 + denatran!N1045))</f>
        <v>4855.68587166209</v>
      </c>
      <c r="Y1045" s="0" t="n">
        <f aca="false">IF(B1045&lt;2010, 0, metadata!$H$24*(denatran!M1045 + denatran!N1045))</f>
        <v>1494.05719128064</v>
      </c>
      <c r="Z1045" s="0" t="n">
        <f aca="false">IF(B1045&lt;2010, 0, metadata!$H$25*(denatran!M1045 + denatran!N1045))</f>
        <v>36633.7947136247</v>
      </c>
      <c r="AA1045" s="0" t="n">
        <f aca="false">IF(B1045&lt;2010, 0, metadata!$H$26*(denatran!M1045 + denatran!N1045))</f>
        <v>5737.82326839902</v>
      </c>
      <c r="AB1045" s="0" t="n">
        <f aca="false">IF(B1045&lt;2010, 0, metadata!$H$27*(denatran!M1045 + denatran!N1045))</f>
        <v>1765.48408258431</v>
      </c>
    </row>
    <row r="1046" customFormat="false" ht="12.8" hidden="false" customHeight="false" outlineLevel="0" collapsed="false">
      <c r="A1046" s="0" t="str">
        <f aca="false">denatran!A1046</f>
        <v>TOCANTINS</v>
      </c>
      <c r="B1046" s="0" t="n">
        <f aca="false">denatran!B1046</f>
        <v>2014</v>
      </c>
      <c r="C1046" s="0" t="n">
        <f aca="false">metadata!$H$2*denatran!$D1046</f>
        <v>45193.8381559238</v>
      </c>
      <c r="D1046" s="0" t="n">
        <f aca="false">IF(B1046&gt;2006, 0, metadata!$H$3*denatran!D1046)</f>
        <v>0</v>
      </c>
      <c r="E1046" s="0" t="n">
        <f aca="false">IF(B1046&lt;2003, 0, metadata!$H$4*denatran!D1046)</f>
        <v>57245.242061258</v>
      </c>
      <c r="F1046" s="0" t="n">
        <f aca="false">IF(B1046&lt;2003, 0, metadata!$H$5*denatran!D1046)</f>
        <v>67645.0434780262</v>
      </c>
      <c r="G1046" s="0" t="n">
        <f aca="false">IF(B1046&lt;2003, 0, metadata!$H$6*(denatran!H1046 + denatran!I1046 + denatran!X1046))</f>
        <v>16885.9096722706</v>
      </c>
      <c r="H1046" s="0" t="n">
        <f aca="false">IF(B1046&gt;2006, 0, metadata!$H$7*(denatran!H1046 + denatran!I1046 + denatran!X1046))</f>
        <v>0</v>
      </c>
      <c r="I1046" s="0" t="n">
        <f aca="false">IF(B1046&lt;2003, 0, metadata!$H$8*(denatran!H1046 + denatran!I1046 + denatran!X1046))</f>
        <v>14759.4844735298</v>
      </c>
      <c r="J1046" s="0" t="n">
        <f aca="false">IF(B1046&lt;2003, 0, metadata!$H$9*(denatran!H1046 + denatran!I1046 + denatran!X1046))</f>
        <v>17440.855047076</v>
      </c>
      <c r="K1046" s="0" t="n">
        <f aca="false">metadata!$H$10*(denatran!H1046 + denatran!I1046 + denatran!X1046)</f>
        <v>14358.5622600911</v>
      </c>
      <c r="L1046" s="5" t="n">
        <f aca="false">metadata!$H$11*(denatran!G1046 + denatran!F1046)</f>
        <v>1904.404064619</v>
      </c>
      <c r="M1046" s="0" t="n">
        <f aca="false">metadata!$H$12*(denatran!G1046 + denatran!F1046)</f>
        <v>6301.27623825791</v>
      </c>
      <c r="N1046" s="0" t="n">
        <f aca="false">metadata!$H$13*(denatran!G1046 + denatran!F1046)</f>
        <v>3592.75257131625</v>
      </c>
      <c r="O1046" s="0" t="n">
        <f aca="false">metadata!$H$14*(denatran!G1046 + denatran!F1046)</f>
        <v>6627.28173503817</v>
      </c>
      <c r="P1046" s="0" t="n">
        <f aca="false">metadata!$H$15*(denatran!G1046 + denatran!F1046)</f>
        <v>7359.28539076866</v>
      </c>
      <c r="Q1046" s="0" t="n">
        <f aca="false">metadata!$H$16*(denatran!L1046 + denatran!O1046)</f>
        <v>3794.11806184035</v>
      </c>
      <c r="R1046" s="0" t="n">
        <f aca="false">metadata!$H$17*(denatran!L1046 + denatran!O1046)</f>
        <v>917.846906682435</v>
      </c>
      <c r="S1046" s="0" t="n">
        <f aca="false">metadata!$H$18*(denatran!L1046 + denatran!O1046)</f>
        <v>1718.03503147721</v>
      </c>
      <c r="T1046" s="0" t="n">
        <f aca="false">metadata!$H$19*(denatran!M1046 + denatran!N1046)</f>
        <v>168297.458327852</v>
      </c>
      <c r="U1046" s="0" t="n">
        <f aca="false">metadata!$H$20*(denatran!M1046 + denatran!N1046)</f>
        <v>24042.494046836</v>
      </c>
      <c r="V1046" s="0" t="n">
        <f aca="false">metadata!$H$21*(denatran!M1046 + denatran!N1046)</f>
        <v>8014.16468227865</v>
      </c>
      <c r="W1046" s="0" t="n">
        <f aca="false">IF(B1046&lt;2010, 0, metadata!$H$22*(denatran!M1046 + denatran!N1046))</f>
        <v>29096.5651149633</v>
      </c>
      <c r="X1046" s="0" t="n">
        <f aca="false">IF(B1046&lt;2010, 0, metadata!$H$23*(denatran!M1046 + denatran!N1046))</f>
        <v>4557.2933312593</v>
      </c>
      <c r="Y1046" s="0" t="n">
        <f aca="false">IF(B1046&lt;2010, 0, metadata!$H$24*(denatran!M1046 + denatran!N1046))</f>
        <v>1402.24410192594</v>
      </c>
      <c r="Z1046" s="0" t="n">
        <f aca="false">IF(B1046&lt;2010, 0, metadata!$H$25*(denatran!M1046 + denatran!N1046))</f>
        <v>34382.5677277548</v>
      </c>
      <c r="AA1046" s="0" t="n">
        <f aca="false">IF(B1046&lt;2010, 0, metadata!$H$26*(denatran!M1046 + denatran!N1046))</f>
        <v>5385.22145133507</v>
      </c>
      <c r="AB1046" s="0" t="n">
        <f aca="false">IF(B1046&lt;2010, 0, metadata!$H$27*(denatran!M1046 + denatran!N1046))</f>
        <v>1656.9912157954</v>
      </c>
    </row>
    <row r="1047" customFormat="false" ht="12.8" hidden="false" customHeight="false" outlineLevel="0" collapsed="false">
      <c r="A1047" s="0" t="str">
        <f aca="false">denatran!A1047</f>
        <v>TOCANTINS</v>
      </c>
      <c r="B1047" s="0" t="n">
        <f aca="false">denatran!B1047</f>
        <v>2013</v>
      </c>
      <c r="C1047" s="0" t="n">
        <f aca="false">metadata!$H$2*denatran!$D1047</f>
        <v>41333.4899093003</v>
      </c>
      <c r="D1047" s="0" t="n">
        <f aca="false">IF(B1047&gt;2006, 0, metadata!$H$3*denatran!D1047)</f>
        <v>0</v>
      </c>
      <c r="E1047" s="0" t="n">
        <f aca="false">IF(B1047&lt;2003, 0, metadata!$H$4*denatran!D1047)</f>
        <v>52355.4920679892</v>
      </c>
      <c r="F1047" s="0" t="n">
        <f aca="false">IF(B1047&lt;2003, 0, metadata!$H$5*denatran!D1047)</f>
        <v>61866.9676243616</v>
      </c>
      <c r="G1047" s="0" t="n">
        <f aca="false">IF(B1047&lt;2003, 0, metadata!$H$6*(denatran!H1047 + denatran!I1047 + denatran!X1047))</f>
        <v>15279.9858468445</v>
      </c>
      <c r="H1047" s="0" t="n">
        <f aca="false">IF(B1047&gt;2006, 0, metadata!$H$7*(denatran!H1047 + denatran!I1047 + denatran!X1047))</f>
        <v>0</v>
      </c>
      <c r="I1047" s="0" t="n">
        <f aca="false">IF(B1047&lt;2003, 0, metadata!$H$8*(denatran!H1047 + denatran!I1047 + denatran!X1047))</f>
        <v>13355.7929800255</v>
      </c>
      <c r="J1047" s="0" t="n">
        <f aca="false">IF(B1047&lt;2003, 0, metadata!$H$9*(denatran!H1047 + denatran!I1047 + denatran!X1047))</f>
        <v>15782.1534906003</v>
      </c>
      <c r="K1047" s="0" t="n">
        <f aca="false">metadata!$H$10*(denatran!H1047 + denatran!I1047 + denatran!X1047)</f>
        <v>12993.0002216887</v>
      </c>
      <c r="L1047" s="5" t="n">
        <f aca="false">metadata!$H$11*(denatran!G1047 + denatran!F1047)</f>
        <v>1806.46961475726</v>
      </c>
      <c r="M1047" s="0" t="n">
        <f aca="false">metadata!$H$12*(denatran!G1047 + denatran!F1047)</f>
        <v>5977.23154979834</v>
      </c>
      <c r="N1047" s="0" t="n">
        <f aca="false">metadata!$H$13*(denatran!G1047 + denatran!F1047)</f>
        <v>3407.99438207579</v>
      </c>
      <c r="O1047" s="0" t="n">
        <f aca="false">metadata!$H$14*(denatran!G1047 + denatran!F1047)</f>
        <v>6286.47213330613</v>
      </c>
      <c r="P1047" s="0" t="n">
        <f aca="false">metadata!$H$15*(denatran!G1047 + denatran!F1047)</f>
        <v>6980.83232006247</v>
      </c>
      <c r="Q1047" s="0" t="n">
        <f aca="false">metadata!$H$16*(denatran!L1047 + denatran!O1047)</f>
        <v>3527.40867397847</v>
      </c>
      <c r="R1047" s="0" t="n">
        <f aca="false">metadata!$H$17*(denatran!L1047 + denatran!O1047)</f>
        <v>853.32640873213</v>
      </c>
      <c r="S1047" s="0" t="n">
        <f aca="false">metadata!$H$18*(denatran!L1047 + denatran!O1047)</f>
        <v>1597.26491728939</v>
      </c>
      <c r="T1047" s="0" t="n">
        <f aca="false">metadata!$H$19*(denatran!M1047 + denatran!N1047)</f>
        <v>156812.973760252</v>
      </c>
      <c r="U1047" s="0" t="n">
        <f aca="false">metadata!$H$20*(denatran!M1047 + denatran!N1047)</f>
        <v>22401.8533943217</v>
      </c>
      <c r="V1047" s="0" t="n">
        <f aca="false">metadata!$H$21*(denatran!M1047 + denatran!N1047)</f>
        <v>7467.28446477391</v>
      </c>
      <c r="W1047" s="0" t="n">
        <f aca="false">IF(B1047&lt;2010, 0, metadata!$H$22*(denatran!M1047 + denatran!N1047))</f>
        <v>27111.0386765188</v>
      </c>
      <c r="X1047" s="0" t="n">
        <f aca="false">IF(B1047&lt;2010, 0, metadata!$H$23*(denatran!M1047 + denatran!N1047))</f>
        <v>4246.30726258728</v>
      </c>
      <c r="Y1047" s="0" t="n">
        <f aca="false">IF(B1047&lt;2010, 0, metadata!$H$24*(denatran!M1047 + denatran!N1047))</f>
        <v>1306.55608079609</v>
      </c>
      <c r="Z1047" s="0" t="n">
        <f aca="false">IF(B1047&lt;2010, 0, metadata!$H$25*(denatran!M1047 + denatran!N1047))</f>
        <v>32036.3286794227</v>
      </c>
      <c r="AA1047" s="0" t="n">
        <f aca="false">IF(B1047&lt;2010, 0, metadata!$H$26*(denatran!M1047 + denatran!N1047))</f>
        <v>5017.73822689751</v>
      </c>
      <c r="AB1047" s="0" t="n">
        <f aca="false">IF(B1047&lt;2010, 0, metadata!$H$27*(denatran!M1047 + denatran!N1047))</f>
        <v>1543.91945443</v>
      </c>
    </row>
    <row r="1048" customFormat="false" ht="12.8" hidden="false" customHeight="false" outlineLevel="0" collapsed="false">
      <c r="A1048" s="0" t="str">
        <f aca="false">denatran!A1048</f>
        <v>TOCANTINS</v>
      </c>
      <c r="B1048" s="0" t="n">
        <f aca="false">denatran!B1048</f>
        <v>2012</v>
      </c>
      <c r="C1048" s="0" t="n">
        <f aca="false">metadata!$H$2*denatran!$D1048</f>
        <v>37464.5469054147</v>
      </c>
      <c r="D1048" s="0" t="n">
        <f aca="false">IF(B1048&gt;2006, 0, metadata!$H$3*denatran!D1048)</f>
        <v>0</v>
      </c>
      <c r="E1048" s="0" t="n">
        <f aca="false">IF(B1048&lt;2003, 0, metadata!$H$4*denatran!D1048)</f>
        <v>47454.8554366299</v>
      </c>
      <c r="F1048" s="0" t="n">
        <f aca="false">IF(B1048&lt;2003, 0, metadata!$H$5*denatran!D1048)</f>
        <v>56076.0273459789</v>
      </c>
      <c r="G1048" s="0" t="n">
        <f aca="false">IF(B1048&lt;2003, 0, metadata!$H$6*(denatran!H1048 + denatran!I1048 + denatran!X1048))</f>
        <v>13840.8188753382</v>
      </c>
      <c r="H1048" s="0" t="n">
        <f aca="false">IF(B1048&gt;2006, 0, metadata!$H$7*(denatran!H1048 + denatran!I1048 + denatran!X1048))</f>
        <v>0</v>
      </c>
      <c r="I1048" s="0" t="n">
        <f aca="false">IF(B1048&lt;2003, 0, metadata!$H$8*(denatran!H1048 + denatran!I1048 + denatran!X1048))</f>
        <v>12097.8588217227</v>
      </c>
      <c r="J1048" s="0" t="n">
        <f aca="false">IF(B1048&lt;2003, 0, metadata!$H$9*(denatran!H1048 + denatran!I1048 + denatran!X1048))</f>
        <v>14295.6891528335</v>
      </c>
      <c r="K1048" s="0" t="n">
        <f aca="false">metadata!$H$10*(denatran!H1048 + denatran!I1048 + denatran!X1048)</f>
        <v>11769.2362099118</v>
      </c>
      <c r="L1048" s="5" t="n">
        <f aca="false">metadata!$H$11*(denatran!G1048 + denatran!F1048)</f>
        <v>1747.5316879174</v>
      </c>
      <c r="M1048" s="0" t="n">
        <f aca="false">metadata!$H$12*(denatran!G1048 + denatran!F1048)</f>
        <v>5782.21823049914</v>
      </c>
      <c r="N1048" s="0" t="n">
        <f aca="false">metadata!$H$13*(denatran!G1048 + denatran!F1048)</f>
        <v>3296.80506456909</v>
      </c>
      <c r="O1048" s="0" t="n">
        <f aca="false">metadata!$H$14*(denatran!G1048 + denatran!F1048)</f>
        <v>6081.36952230902</v>
      </c>
      <c r="P1048" s="0" t="n">
        <f aca="false">metadata!$H$15*(denatran!G1048 + denatran!F1048)</f>
        <v>6753.07549470535</v>
      </c>
      <c r="Q1048" s="0" t="n">
        <f aca="false">metadata!$H$16*(denatran!L1048 + denatran!O1048)</f>
        <v>3156.25777803795</v>
      </c>
      <c r="R1048" s="0" t="n">
        <f aca="false">metadata!$H$17*(denatran!L1048 + denatran!O1048)</f>
        <v>763.540140566772</v>
      </c>
      <c r="S1048" s="0" t="n">
        <f aca="false">metadata!$H$18*(denatran!L1048 + denatran!O1048)</f>
        <v>1429.20208139527</v>
      </c>
      <c r="T1048" s="0" t="n">
        <f aca="false">metadata!$H$19*(denatran!M1048 + denatran!N1048)</f>
        <v>144470.086132494</v>
      </c>
      <c r="U1048" s="0" t="n">
        <f aca="false">metadata!$H$20*(denatran!M1048 + denatran!N1048)</f>
        <v>20638.5837332134</v>
      </c>
      <c r="V1048" s="0" t="n">
        <f aca="false">metadata!$H$21*(denatran!M1048 + denatran!N1048)</f>
        <v>6879.52791107115</v>
      </c>
      <c r="W1048" s="0" t="n">
        <f aca="false">IF(B1048&lt;2010, 0, metadata!$H$22*(denatran!M1048 + denatran!N1048))</f>
        <v>24977.1048837213</v>
      </c>
      <c r="X1048" s="0" t="n">
        <f aca="false">IF(B1048&lt;2010, 0, metadata!$H$23*(denatran!M1048 + denatran!N1048))</f>
        <v>3912.07666853466</v>
      </c>
      <c r="Y1048" s="0" t="n">
        <f aca="false">IF(B1048&lt;2010, 0, metadata!$H$24*(denatran!M1048 + denatran!N1048))</f>
        <v>1203.71589801066</v>
      </c>
      <c r="Z1048" s="0" t="n">
        <f aca="false">IF(B1048&lt;2010, 0, metadata!$H$25*(denatran!M1048 + denatran!N1048))</f>
        <v>29514.7209615525</v>
      </c>
      <c r="AA1048" s="0" t="n">
        <f aca="false">IF(B1048&lt;2010, 0, metadata!$H$26*(denatran!M1048 + denatran!N1048))</f>
        <v>4622.78762048411</v>
      </c>
      <c r="AB1048" s="0" t="n">
        <f aca="false">IF(B1048&lt;2010, 0, metadata!$H$27*(denatran!M1048 + denatran!N1048))</f>
        <v>1422.39619091819</v>
      </c>
    </row>
    <row r="1049" customFormat="false" ht="12.8" hidden="false" customHeight="false" outlineLevel="0" collapsed="false">
      <c r="A1049" s="0" t="str">
        <f aca="false">denatran!A1049</f>
        <v>TOCANTINS</v>
      </c>
      <c r="B1049" s="0" t="n">
        <f aca="false">denatran!B1049</f>
        <v>2011</v>
      </c>
      <c r="C1049" s="0" t="n">
        <f aca="false">metadata!$H$2*denatran!$D1049</f>
        <v>33654.4649664148</v>
      </c>
      <c r="D1049" s="0" t="n">
        <f aca="false">IF(B1049&gt;2006, 0, metadata!$H$3*denatran!D1049)</f>
        <v>0</v>
      </c>
      <c r="E1049" s="0" t="n">
        <f aca="false">IF(B1049&lt;2003, 0, metadata!$H$4*denatran!D1049)</f>
        <v>42628.7757812846</v>
      </c>
      <c r="F1049" s="0" t="n">
        <f aca="false">IF(B1049&lt;2003, 0, metadata!$H$5*denatran!D1049)</f>
        <v>50373.1888853622</v>
      </c>
      <c r="G1049" s="0" t="n">
        <f aca="false">IF(B1049&lt;2003, 0, metadata!$H$6*(denatran!H1049 + denatran!I1049 + denatran!X1049))</f>
        <v>12590.5376293617</v>
      </c>
      <c r="H1049" s="0" t="n">
        <f aca="false">IF(B1049&gt;2006, 0, metadata!$H$7*(denatran!H1049 + denatran!I1049 + denatran!X1049))</f>
        <v>0</v>
      </c>
      <c r="I1049" s="0" t="n">
        <f aca="false">IF(B1049&lt;2003, 0, metadata!$H$8*(denatran!H1049 + denatran!I1049 + denatran!X1049))</f>
        <v>11005.0242042405</v>
      </c>
      <c r="J1049" s="0" t="n">
        <f aca="false">IF(B1049&lt;2003, 0, metadata!$H$9*(denatran!H1049 + denatran!I1049 + denatran!X1049))</f>
        <v>13004.3181575853</v>
      </c>
      <c r="K1049" s="0" t="n">
        <f aca="false">metadata!$H$10*(denatran!H1049 + denatran!I1049 + denatran!X1049)</f>
        <v>10706.0870245021</v>
      </c>
      <c r="L1049" s="5" t="n">
        <f aca="false">metadata!$H$11*(denatran!G1049 + denatran!F1049)</f>
        <v>1688.51990402635</v>
      </c>
      <c r="M1049" s="0" t="n">
        <f aca="false">metadata!$H$12*(denatran!G1049 + denatran!F1049)</f>
        <v>5586.96053360684</v>
      </c>
      <c r="N1049" s="0" t="n">
        <f aca="false">metadata!$H$13*(denatran!G1049 + denatran!F1049)</f>
        <v>3185.47641207804</v>
      </c>
      <c r="O1049" s="0" t="n">
        <f aca="false">metadata!$H$14*(denatran!G1049 + denatran!F1049)</f>
        <v>5876.00989049613</v>
      </c>
      <c r="P1049" s="0" t="n">
        <f aca="false">metadata!$H$15*(denatran!G1049 + denatran!F1049)</f>
        <v>6525.03325979264</v>
      </c>
      <c r="Q1049" s="0" t="n">
        <f aca="false">metadata!$H$16*(denatran!L1049 + denatran!O1049)</f>
        <v>2833.49221352369</v>
      </c>
      <c r="R1049" s="0" t="n">
        <f aca="false">metadata!$H$17*(denatran!L1049 + denatran!O1049)</f>
        <v>685.458918489744</v>
      </c>
      <c r="S1049" s="0" t="n">
        <f aca="false">metadata!$H$18*(denatran!L1049 + denatran!O1049)</f>
        <v>1283.04886798656</v>
      </c>
      <c r="T1049" s="0" t="n">
        <f aca="false">metadata!$H$19*(denatran!M1049 + denatran!N1049)</f>
        <v>131683.406554371</v>
      </c>
      <c r="U1049" s="0" t="n">
        <f aca="false">metadata!$H$20*(denatran!M1049 + denatran!N1049)</f>
        <v>18811.915222053</v>
      </c>
      <c r="V1049" s="0" t="n">
        <f aca="false">metadata!$H$21*(denatran!M1049 + denatran!N1049)</f>
        <v>6270.638407351</v>
      </c>
      <c r="W1049" s="0" t="n">
        <f aca="false">IF(B1049&lt;2010, 0, metadata!$H$22*(denatran!M1049 + denatran!N1049))</f>
        <v>22766.4449091407</v>
      </c>
      <c r="X1049" s="0" t="n">
        <f aca="false">IF(B1049&lt;2010, 0, metadata!$H$23*(denatran!M1049 + denatran!N1049))</f>
        <v>3565.82872070878</v>
      </c>
      <c r="Y1049" s="0" t="n">
        <f aca="false">IF(B1049&lt;2010, 0, metadata!$H$24*(denatran!M1049 + denatran!N1049))</f>
        <v>1097.17806791039</v>
      </c>
      <c r="Z1049" s="0" t="n">
        <f aca="false">IF(B1049&lt;2010, 0, metadata!$H$25*(denatran!M1049 + denatran!N1049))</f>
        <v>26902.4481383261</v>
      </c>
      <c r="AA1049" s="0" t="n">
        <f aca="false">IF(B1049&lt;2010, 0, metadata!$H$26*(denatran!M1049 + denatran!N1049))</f>
        <v>4213.63645540046</v>
      </c>
      <c r="AB1049" s="0" t="n">
        <f aca="false">IF(B1049&lt;2010, 0, metadata!$H$27*(denatran!M1049 + denatran!N1049))</f>
        <v>1296.5035247386</v>
      </c>
    </row>
    <row r="1050" customFormat="false" ht="12.8" hidden="false" customHeight="false" outlineLevel="0" collapsed="false">
      <c r="A1050" s="0" t="str">
        <f aca="false">denatran!A1050</f>
        <v>TOCANTINS</v>
      </c>
      <c r="B1050" s="0" t="n">
        <f aca="false">denatran!B1050</f>
        <v>2010</v>
      </c>
      <c r="C1050" s="0" t="n">
        <f aca="false">metadata!$H$2*denatran!$D1050</f>
        <v>30445.4951413812</v>
      </c>
      <c r="D1050" s="0" t="n">
        <f aca="false">IF(B1050&gt;2006, 0, metadata!$H$3*denatran!D1050)</f>
        <v>0</v>
      </c>
      <c r="E1050" s="0" t="n">
        <f aca="false">IF(B1050&lt;2003, 0, metadata!$H$4*denatran!D1050)</f>
        <v>38564.1009960286</v>
      </c>
      <c r="F1050" s="0" t="n">
        <f aca="false">IF(B1050&lt;2003, 0, metadata!$H$5*denatran!D1050)</f>
        <v>45570.0804929049</v>
      </c>
      <c r="G1050" s="0" t="n">
        <f aca="false">IF(B1050&lt;2003, 0, metadata!$H$6*(denatran!H1050 + denatran!I1050 + denatran!X1050))</f>
        <v>11408.7505097979</v>
      </c>
      <c r="H1050" s="0" t="n">
        <f aca="false">IF(B1050&gt;2006, 0, metadata!$H$7*(denatran!H1050 + denatran!I1050 + denatran!X1050))</f>
        <v>0</v>
      </c>
      <c r="I1050" s="0" t="n">
        <f aca="false">IF(B1050&lt;2003, 0, metadata!$H$8*(denatran!H1050 + denatran!I1050 + denatran!X1050))</f>
        <v>9972.05831843666</v>
      </c>
      <c r="J1050" s="0" t="n">
        <f aca="false">IF(B1050&lt;2003, 0, metadata!$H$9*(denatran!H1050 + denatran!I1050 + denatran!X1050))</f>
        <v>11783.6923074623</v>
      </c>
      <c r="K1050" s="0" t="n">
        <f aca="false">metadata!$H$10*(denatran!H1050 + denatran!I1050 + denatran!X1050)</f>
        <v>9701.18031448351</v>
      </c>
      <c r="L1050" s="5" t="n">
        <f aca="false">metadata!$H$11*(denatran!G1050 + denatran!F1050)</f>
        <v>1592.28416634171</v>
      </c>
      <c r="M1050" s="0" t="n">
        <f aca="false">metadata!$H$12*(denatran!G1050 + denatran!F1050)</f>
        <v>5268.53652978873</v>
      </c>
      <c r="N1050" s="0" t="n">
        <f aca="false">metadata!$H$13*(denatran!G1050 + denatran!F1050)</f>
        <v>3003.92292747749</v>
      </c>
      <c r="O1050" s="0" t="n">
        <f aca="false">metadata!$H$14*(denatran!G1050 + denatran!F1050)</f>
        <v>5541.11176752716</v>
      </c>
      <c r="P1050" s="0" t="n">
        <f aca="false">metadata!$H$15*(denatran!G1050 + denatran!F1050)</f>
        <v>6153.14460886491</v>
      </c>
      <c r="Q1050" s="0" t="n">
        <f aca="false">metadata!$H$16*(denatran!L1050 + denatran!O1050)</f>
        <v>2614.5780920707</v>
      </c>
      <c r="R1050" s="0" t="n">
        <f aca="false">metadata!$H$17*(denatran!L1050 + denatran!O1050)</f>
        <v>632.500722163277</v>
      </c>
      <c r="S1050" s="0" t="n">
        <f aca="false">metadata!$H$18*(denatran!L1050 + denatran!O1050)</f>
        <v>1183.92118576602</v>
      </c>
      <c r="T1050" s="0" t="n">
        <f aca="false">metadata!$H$19*(denatran!M1050 + denatran!N1050)</f>
        <v>118215.232762057</v>
      </c>
      <c r="U1050" s="0" t="n">
        <f aca="false">metadata!$H$20*(denatran!M1050 + denatran!N1050)</f>
        <v>16887.8903945796</v>
      </c>
      <c r="V1050" s="0" t="n">
        <f aca="false">metadata!$H$21*(denatran!M1050 + denatran!N1050)</f>
        <v>5629.29679819319</v>
      </c>
      <c r="W1050" s="0" t="n">
        <f aca="false">IF(B1050&lt;2010, 0, metadata!$H$22*(denatran!M1050 + denatran!N1050))</f>
        <v>20437.9629485617</v>
      </c>
      <c r="X1050" s="0" t="n">
        <f aca="false">IF(B1050&lt;2010, 0, metadata!$H$23*(denatran!M1050 + denatran!N1050))</f>
        <v>3201.12672688315</v>
      </c>
      <c r="Y1050" s="0" t="n">
        <f aca="false">IF(B1050&lt;2010, 0, metadata!$H$24*(denatran!M1050 + denatran!N1050))</f>
        <v>984.9620698102</v>
      </c>
      <c r="Z1050" s="0" t="n">
        <f aca="false">IF(B1050&lt;2010, 0, metadata!$H$25*(denatran!M1050 + denatran!N1050))</f>
        <v>24150.9484889296</v>
      </c>
      <c r="AA1050" s="0" t="n">
        <f aca="false">IF(B1050&lt;2010, 0, metadata!$H$26*(denatran!M1050 + denatran!N1050))</f>
        <v>3782.67867898896</v>
      </c>
      <c r="AB1050" s="0" t="n">
        <f aca="false">IF(B1050&lt;2010, 0, metadata!$H$27*(denatran!M1050 + denatran!N1050))</f>
        <v>1163.9011319966</v>
      </c>
    </row>
    <row r="1051" customFormat="false" ht="12.8" hidden="false" customHeight="false" outlineLevel="0" collapsed="false">
      <c r="A1051" s="0" t="str">
        <f aca="false">denatran!A1051</f>
        <v>TOCANTINS</v>
      </c>
      <c r="B1051" s="0" t="n">
        <f aca="false">denatran!B1051</f>
        <v>2009</v>
      </c>
      <c r="C1051" s="0" t="n">
        <f aca="false">metadata!$H$2*denatran!$D1051</f>
        <v>27143.0247752237</v>
      </c>
      <c r="D1051" s="0" t="n">
        <f aca="false">IF(B1051&gt;2006, 0, metadata!$H$3*denatran!D1051)</f>
        <v>0</v>
      </c>
      <c r="E1051" s="0" t="n">
        <f aca="false">IF(B1051&lt;2003, 0, metadata!$H$4*denatran!D1051)</f>
        <v>34380.9927842726</v>
      </c>
      <c r="F1051" s="0" t="n">
        <f aca="false">IF(B1051&lt;2003, 0, metadata!$H$5*denatran!D1051)</f>
        <v>40627.0227527573</v>
      </c>
      <c r="G1051" s="0" t="n">
        <f aca="false">IF(B1051&lt;2003, 0, metadata!$H$6*(denatran!H1051 + denatran!I1051 + denatran!X1051))</f>
        <v>10234.3396807707</v>
      </c>
      <c r="H1051" s="0" t="n">
        <f aca="false">IF(B1051&gt;2006, 0, metadata!$H$7*(denatran!H1051 + denatran!I1051 + denatran!X1051))</f>
        <v>0</v>
      </c>
      <c r="I1051" s="0" t="n">
        <f aca="false">IF(B1051&lt;2003, 0, metadata!$H$8*(denatran!H1051 + denatran!I1051 + denatran!X1051))</f>
        <v>8945.53983450587</v>
      </c>
      <c r="J1051" s="0" t="n">
        <f aca="false">IF(B1051&lt;2003, 0, metadata!$H$9*(denatran!H1051 + denatran!I1051 + denatran!X1051))</f>
        <v>10570.6851652759</v>
      </c>
      <c r="K1051" s="0" t="n">
        <f aca="false">metadata!$H$10*(denatran!H1051 + denatran!I1051 + denatran!X1051)</f>
        <v>8702.54587104555</v>
      </c>
      <c r="L1051" s="5" t="n">
        <f aca="false">metadata!$H$11*(denatran!G1051 + denatran!F1051)</f>
        <v>1504.61584659369</v>
      </c>
      <c r="M1051" s="0" t="n">
        <f aca="false">metadata!$H$12*(denatran!G1051 + denatran!F1051)</f>
        <v>4978.460326771</v>
      </c>
      <c r="N1051" s="0" t="n">
        <f aca="false">metadata!$H$13*(denatran!G1051 + denatran!F1051)</f>
        <v>2838.53230106088</v>
      </c>
      <c r="O1051" s="0" t="n">
        <f aca="false">metadata!$H$14*(denatran!G1051 + denatran!F1051)</f>
        <v>5236.02805918936</v>
      </c>
      <c r="P1051" s="0" t="n">
        <f aca="false">metadata!$H$15*(denatran!G1051 + denatran!F1051)</f>
        <v>5814.36346638508</v>
      </c>
      <c r="Q1051" s="0" t="n">
        <f aca="false">metadata!$H$16*(denatran!L1051 + denatran!O1051)</f>
        <v>2246.96758623453</v>
      </c>
      <c r="R1051" s="0" t="n">
        <f aca="false">metadata!$H$17*(denatran!L1051 + denatran!O1051)</f>
        <v>543.57092078487</v>
      </c>
      <c r="S1051" s="0" t="n">
        <f aca="false">metadata!$H$18*(denatran!L1051 + denatran!O1051)</f>
        <v>1017.46149298059</v>
      </c>
      <c r="T1051" s="0" t="n">
        <f aca="false">metadata!$H$19*(denatran!M1051 + denatran!N1051)</f>
        <v>104723.957470957</v>
      </c>
      <c r="U1051" s="0" t="n">
        <f aca="false">metadata!$H$20*(denatran!M1051 + denatran!N1051)</f>
        <v>14960.5653529939</v>
      </c>
      <c r="V1051" s="0" t="n">
        <f aca="false">metadata!$H$21*(denatran!M1051 + denatran!N1051)</f>
        <v>4986.85511766462</v>
      </c>
      <c r="W1051" s="0" t="n">
        <f aca="false">IF(B1051&lt;2010, 0, metadata!$H$22*(denatran!M1051 + denatran!N1051))</f>
        <v>0</v>
      </c>
      <c r="X1051" s="0" t="n">
        <f aca="false">IF(B1051&lt;2010, 0, metadata!$H$23*(denatran!M1051 + denatran!N1051))</f>
        <v>0</v>
      </c>
      <c r="Y1051" s="0" t="n">
        <f aca="false">IF(B1051&lt;2010, 0, metadata!$H$24*(denatran!M1051 + denatran!N1051))</f>
        <v>0</v>
      </c>
      <c r="Z1051" s="0" t="n">
        <f aca="false">IF(B1051&lt;2010, 0, metadata!$H$25*(denatran!M1051 + denatran!N1051))</f>
        <v>0</v>
      </c>
      <c r="AA1051" s="0" t="n">
        <f aca="false">IF(B1051&lt;2010, 0, metadata!$H$26*(denatran!M1051 + denatran!N1051))</f>
        <v>0</v>
      </c>
      <c r="AB1051" s="0" t="n">
        <f aca="false">IF(B1051&lt;2010, 0, metadata!$H$27*(denatran!M1051 + denatran!N1051))</f>
        <v>0</v>
      </c>
    </row>
    <row r="1052" customFormat="false" ht="12.8" hidden="false" customHeight="false" outlineLevel="0" collapsed="false">
      <c r="A1052" s="0" t="str">
        <f aca="false">denatran!A1052</f>
        <v>TOCANTINS</v>
      </c>
      <c r="B1052" s="0" t="n">
        <f aca="false">denatran!B1052</f>
        <v>2008</v>
      </c>
      <c r="C1052" s="0" t="n">
        <f aca="false">metadata!$H$2*denatran!$D1052</f>
        <v>25204.2558946498</v>
      </c>
      <c r="D1052" s="0" t="n">
        <f aca="false">IF(B1052&gt;2006, 0, metadata!$H$3*denatran!D1052)</f>
        <v>0</v>
      </c>
      <c r="E1052" s="0" t="n">
        <f aca="false">IF(B1052&lt;2003, 0, metadata!$H$4*denatran!D1052)</f>
        <v>31925.2311495477</v>
      </c>
      <c r="F1052" s="0" t="n">
        <f aca="false">IF(B1052&lt;2003, 0, metadata!$H$5*denatran!D1052)</f>
        <v>37725.1204012069</v>
      </c>
      <c r="G1052" s="0" t="n">
        <f aca="false">IF(B1052&lt;2003, 0, metadata!$H$6*(denatran!H1052 + denatran!I1052 + denatran!X1052))</f>
        <v>9385.01251325533</v>
      </c>
      <c r="H1052" s="0" t="n">
        <f aca="false">IF(B1052&gt;2006, 0, metadata!$H$7*(denatran!H1052 + denatran!I1052 + denatran!X1052))</f>
        <v>0</v>
      </c>
      <c r="I1052" s="0" t="n">
        <f aca="false">IF(B1052&lt;2003, 0, metadata!$H$8*(denatran!H1052 + denatran!I1052 + denatran!X1052))</f>
        <v>8203.16756169456</v>
      </c>
      <c r="J1052" s="0" t="n">
        <f aca="false">IF(B1052&lt;2003, 0, metadata!$H$9*(denatran!H1052 + denatran!I1052 + denatran!X1052))</f>
        <v>9693.44536572251</v>
      </c>
      <c r="K1052" s="0" t="n">
        <f aca="false">metadata!$H$10*(denatran!H1052 + denatran!I1052 + denatran!X1052)</f>
        <v>7980.33917619496</v>
      </c>
      <c r="L1052" s="5" t="n">
        <f aca="false">metadata!$H$11*(denatran!G1052 + denatran!F1052)</f>
        <v>1414.06710184973</v>
      </c>
      <c r="M1052" s="0" t="n">
        <f aca="false">metadata!$H$12*(denatran!G1052 + denatran!F1052)</f>
        <v>4678.8533976221</v>
      </c>
      <c r="N1052" s="0" t="n">
        <f aca="false">metadata!$H$13*(denatran!G1052 + denatran!F1052)</f>
        <v>2667.70761025484</v>
      </c>
      <c r="O1052" s="0" t="n">
        <f aca="false">metadata!$H$14*(denatran!G1052 + denatran!F1052)</f>
        <v>4920.9205390359</v>
      </c>
      <c r="P1052" s="0" t="n">
        <f aca="false">metadata!$H$15*(denatran!G1052 + denatran!F1052)</f>
        <v>5464.45135123742</v>
      </c>
      <c r="Q1052" s="0" t="n">
        <f aca="false">metadata!$H$16*(denatran!L1052 + denatran!O1052)</f>
        <v>2077.0288612252</v>
      </c>
      <c r="R1052" s="0" t="n">
        <f aca="false">metadata!$H$17*(denatran!L1052 + denatran!O1052)</f>
        <v>502.460515011224</v>
      </c>
      <c r="S1052" s="0" t="n">
        <f aca="false">metadata!$H$18*(denatran!L1052 + denatran!O1052)</f>
        <v>940.510623763575</v>
      </c>
      <c r="T1052" s="0" t="n">
        <f aca="false">metadata!$H$19*(denatran!M1052 + denatran!N1052)</f>
        <v>92228.478364375</v>
      </c>
      <c r="U1052" s="0" t="n">
        <f aca="false">metadata!$H$20*(denatran!M1052 + denatran!N1052)</f>
        <v>13175.4969091964</v>
      </c>
      <c r="V1052" s="0" t="n">
        <f aca="false">metadata!$H$21*(denatran!M1052 + denatran!N1052)</f>
        <v>4391.83230306547</v>
      </c>
      <c r="W1052" s="0" t="n">
        <f aca="false">IF(B1052&lt;2010, 0, metadata!$H$22*(denatran!M1052 + denatran!N1052))</f>
        <v>0</v>
      </c>
      <c r="X1052" s="0" t="n">
        <f aca="false">IF(B1052&lt;2010, 0, metadata!$H$23*(denatran!M1052 + denatran!N1052))</f>
        <v>0</v>
      </c>
      <c r="Y1052" s="0" t="n">
        <f aca="false">IF(B1052&lt;2010, 0, metadata!$H$24*(denatran!M1052 + denatran!N1052))</f>
        <v>0</v>
      </c>
      <c r="Z1052" s="0" t="n">
        <f aca="false">IF(B1052&lt;2010, 0, metadata!$H$25*(denatran!M1052 + denatran!N1052))</f>
        <v>0</v>
      </c>
      <c r="AA1052" s="0" t="n">
        <f aca="false">IF(B1052&lt;2010, 0, metadata!$H$26*(denatran!M1052 + denatran!N1052))</f>
        <v>0</v>
      </c>
      <c r="AB1052" s="0" t="n">
        <f aca="false">IF(B1052&lt;2010, 0, metadata!$H$27*(denatran!M1052 + denatran!N1052))</f>
        <v>0</v>
      </c>
    </row>
    <row r="1053" customFormat="false" ht="12.8" hidden="false" customHeight="false" outlineLevel="0" collapsed="false">
      <c r="A1053" s="0" t="str">
        <f aca="false">denatran!A1053</f>
        <v>TOCANTINS</v>
      </c>
      <c r="B1053" s="0" t="n">
        <f aca="false">denatran!B1053</f>
        <v>2007</v>
      </c>
      <c r="C1053" s="0" t="n">
        <f aca="false">metadata!$H$2*denatran!$D1053</f>
        <v>24589.8609740059</v>
      </c>
      <c r="D1053" s="0" t="n">
        <f aca="false">IF(B1053&gt;2006, 0, metadata!$H$3*denatran!D1053)</f>
        <v>0</v>
      </c>
      <c r="E1053" s="0" t="n">
        <f aca="false">IF(B1053&lt;2003, 0, metadata!$H$4*denatran!D1053)</f>
        <v>31147.0014751366</v>
      </c>
      <c r="F1053" s="0" t="n">
        <f aca="false">IF(B1053&lt;2003, 0, metadata!$H$5*denatran!D1053)</f>
        <v>36805.5089493924</v>
      </c>
      <c r="G1053" s="0" t="n">
        <f aca="false">IF(B1053&lt;2003, 0, metadata!$H$6*(denatran!H1053 + denatran!I1053 + denatran!X1053))</f>
        <v>8753.54935552135</v>
      </c>
      <c r="H1053" s="0" t="n">
        <f aca="false">IF(B1053&gt;2006, 0, metadata!$H$7*(denatran!H1053 + denatran!I1053 + denatran!X1053))</f>
        <v>0</v>
      </c>
      <c r="I1053" s="0" t="n">
        <f aca="false">IF(B1053&lt;2003, 0, metadata!$H$8*(denatran!H1053 + denatran!I1053 + denatran!X1053))</f>
        <v>7651.22390849086</v>
      </c>
      <c r="J1053" s="0" t="n">
        <f aca="false">IF(B1053&lt;2003, 0, metadata!$H$9*(denatran!H1053 + denatran!I1053 + denatran!X1053))</f>
        <v>9041.2295470099</v>
      </c>
      <c r="K1053" s="0" t="n">
        <f aca="false">metadata!$H$10*(denatran!H1053 + denatran!I1053 + denatran!X1053)</f>
        <v>7443.38835499245</v>
      </c>
      <c r="L1053" s="5" t="n">
        <f aca="false">metadata!$H$11*(denatran!G1053 + denatran!F1053)</f>
        <v>1305.94037892547</v>
      </c>
      <c r="M1053" s="0" t="n">
        <f aca="false">metadata!$H$12*(denatran!G1053 + denatran!F1053)</f>
        <v>4321.0846013138</v>
      </c>
      <c r="N1053" s="0" t="n">
        <f aca="false">metadata!$H$13*(denatran!G1053 + denatran!F1053)</f>
        <v>2463.72119317487</v>
      </c>
      <c r="O1053" s="0" t="n">
        <f aca="false">metadata!$H$14*(denatran!G1053 + denatran!F1053)</f>
        <v>4544.64206472542</v>
      </c>
      <c r="P1053" s="0" t="n">
        <f aca="false">metadata!$H$15*(denatran!G1053 + denatran!F1053)</f>
        <v>5046.61176186044</v>
      </c>
      <c r="Q1053" s="0" t="n">
        <f aca="false">metadata!$H$16*(denatran!L1053 + denatran!O1053)</f>
        <v>1944.26423231166</v>
      </c>
      <c r="R1053" s="0" t="n">
        <f aca="false">metadata!$H$17*(denatran!L1053 + denatran!O1053)</f>
        <v>470.343010500563</v>
      </c>
      <c r="S1053" s="0" t="n">
        <f aca="false">metadata!$H$18*(denatran!L1053 + denatran!O1053)</f>
        <v>880.392757187778</v>
      </c>
      <c r="T1053" s="0" t="n">
        <f aca="false">metadata!$H$19*(denatran!M1053 + denatran!N1053)</f>
        <v>76709.1346535241</v>
      </c>
      <c r="U1053" s="0" t="n">
        <f aca="false">metadata!$H$20*(denatran!M1053 + denatran!N1053)</f>
        <v>10958.4478076463</v>
      </c>
      <c r="V1053" s="0" t="n">
        <f aca="false">metadata!$H$21*(denatran!M1053 + denatran!N1053)</f>
        <v>3652.8159358821</v>
      </c>
      <c r="W1053" s="0" t="n">
        <f aca="false">IF(B1053&lt;2010, 0, metadata!$H$22*(denatran!M1053 + denatran!N1053))</f>
        <v>0</v>
      </c>
      <c r="X1053" s="0" t="n">
        <f aca="false">IF(B1053&lt;2010, 0, metadata!$H$23*(denatran!M1053 + denatran!N1053))</f>
        <v>0</v>
      </c>
      <c r="Y1053" s="0" t="n">
        <f aca="false">IF(B1053&lt;2010, 0, metadata!$H$24*(denatran!M1053 + denatran!N1053))</f>
        <v>0</v>
      </c>
      <c r="Z1053" s="0" t="n">
        <f aca="false">IF(B1053&lt;2010, 0, metadata!$H$25*(denatran!M1053 + denatran!N1053))</f>
        <v>0</v>
      </c>
      <c r="AA1053" s="0" t="n">
        <f aca="false">IF(B1053&lt;2010, 0, metadata!$H$26*(denatran!M1053 + denatran!N1053))</f>
        <v>0</v>
      </c>
      <c r="AB1053" s="0" t="n">
        <f aca="false">IF(B1053&lt;2010, 0, metadata!$H$27*(denatran!M1053 + denatran!N1053))</f>
        <v>0</v>
      </c>
    </row>
    <row r="1054" customFormat="false" ht="12.8" hidden="false" customHeight="false" outlineLevel="0" collapsed="false">
      <c r="A1054" s="0" t="str">
        <f aca="false">denatran!A1054</f>
        <v>TOCANTINS</v>
      </c>
      <c r="B1054" s="0" t="n">
        <f aca="false">denatran!B1054</f>
        <v>2006</v>
      </c>
      <c r="C1054" s="0" t="n">
        <f aca="false">metadata!$H$2*denatran!$D1054</f>
        <v>23287.8854723953</v>
      </c>
      <c r="D1054" s="0" t="n">
        <f aca="false">IF(B1054&gt;2006, 0, metadata!$H$3*denatran!D1054)</f>
        <v>1772.53025398776</v>
      </c>
      <c r="E1054" s="0" t="n">
        <f aca="false">IF(B1054&lt;2003, 0, metadata!$H$4*denatran!D1054)</f>
        <v>29497.840753483</v>
      </c>
      <c r="F1054" s="0" t="n">
        <f aca="false">IF(B1054&lt;2003, 0, metadata!$H$5*denatran!D1054)</f>
        <v>34856.7435201339</v>
      </c>
      <c r="G1054" s="0" t="n">
        <f aca="false">IF(B1054&lt;2003, 0, metadata!$H$6*(denatran!H1054 + denatran!I1054 + denatran!X1054))</f>
        <v>8320.19228648823</v>
      </c>
      <c r="H1054" s="0" t="n">
        <f aca="false">IF(B1054&gt;2006, 0, metadata!$H$7*(denatran!H1054 + denatran!I1054 + denatran!X1054))</f>
        <v>321.84551594326</v>
      </c>
      <c r="I1054" s="0" t="n">
        <f aca="false">IF(B1054&lt;2003, 0, metadata!$H$8*(denatran!H1054 + denatran!I1054 + denatran!X1054))</f>
        <v>7272.4390484491</v>
      </c>
      <c r="J1054" s="0" t="n">
        <f aca="false">IF(B1054&lt;2003, 0, metadata!$H$9*(denatran!H1054 + denatran!I1054 + denatran!X1054))</f>
        <v>8593.63045573653</v>
      </c>
      <c r="K1054" s="0" t="n">
        <f aca="false">metadata!$H$10*(denatran!H1054 + denatran!I1054 + denatran!X1054)</f>
        <v>7074.89269338289</v>
      </c>
      <c r="L1054" s="5" t="n">
        <f aca="false">metadata!$H$11*(denatran!G1054 + denatran!F1054)</f>
        <v>1222.48191109458</v>
      </c>
      <c r="M1054" s="0" t="n">
        <f aca="false">metadata!$H$12*(denatran!G1054 + denatran!F1054)</f>
        <v>4044.93792110316</v>
      </c>
      <c r="N1054" s="0" t="n">
        <f aca="false">metadata!$H$13*(denatran!G1054 + denatran!F1054)</f>
        <v>2306.27266086588</v>
      </c>
      <c r="O1054" s="0" t="n">
        <f aca="false">metadata!$H$14*(denatran!G1054 + denatran!F1054)</f>
        <v>4254.20854288741</v>
      </c>
      <c r="P1054" s="0" t="n">
        <f aca="false">metadata!$H$15*(denatran!G1054 + denatran!F1054)</f>
        <v>4724.09896404898</v>
      </c>
      <c r="Q1054" s="0" t="n">
        <f aca="false">metadata!$H$16*(denatran!L1054 + denatran!O1054)</f>
        <v>1763.70433698924</v>
      </c>
      <c r="R1054" s="0" t="n">
        <f aca="false">metadata!$H$17*(denatran!L1054 + denatran!O1054)</f>
        <v>426.663204366065</v>
      </c>
      <c r="S1054" s="0" t="n">
        <f aca="false">metadata!$H$18*(denatran!L1054 + denatran!O1054)</f>
        <v>798.632458644695</v>
      </c>
      <c r="T1054" s="0" t="n">
        <f aca="false">metadata!$H$19*(denatran!M1054 + denatran!N1054)</f>
        <v>63257.9830182105</v>
      </c>
      <c r="U1054" s="0" t="n">
        <f aca="false">metadata!$H$20*(denatran!M1054 + denatran!N1054)</f>
        <v>9036.8547168872</v>
      </c>
      <c r="V1054" s="0" t="n">
        <f aca="false">metadata!$H$21*(denatran!M1054 + denatran!N1054)</f>
        <v>3012.28490562907</v>
      </c>
      <c r="W1054" s="0" t="n">
        <f aca="false">IF(B1054&lt;2010, 0, metadata!$H$22*(denatran!M1054 + denatran!N1054))</f>
        <v>0</v>
      </c>
      <c r="X1054" s="0" t="n">
        <f aca="false">IF(B1054&lt;2010, 0, metadata!$H$23*(denatran!M1054 + denatran!N1054))</f>
        <v>0</v>
      </c>
      <c r="Y1054" s="0" t="n">
        <f aca="false">IF(B1054&lt;2010, 0, metadata!$H$24*(denatran!M1054 + denatran!N1054))</f>
        <v>0</v>
      </c>
      <c r="Z1054" s="0" t="n">
        <f aca="false">IF(B1054&lt;2010, 0, metadata!$H$25*(denatran!M1054 + denatran!N1054))</f>
        <v>0</v>
      </c>
      <c r="AA1054" s="0" t="n">
        <f aca="false">IF(B1054&lt;2010, 0, metadata!$H$26*(denatran!M1054 + denatran!N1054))</f>
        <v>0</v>
      </c>
      <c r="AB1054" s="0" t="n">
        <f aca="false">IF(B1054&lt;2010, 0, metadata!$H$27*(denatran!M1054 + denatran!N1054))</f>
        <v>0</v>
      </c>
    </row>
    <row r="1055" customFormat="false" ht="12.8" hidden="false" customHeight="false" outlineLevel="0" collapsed="false">
      <c r="A1055" s="0" t="str">
        <f aca="false">denatran!A1055</f>
        <v>TOCANTINS</v>
      </c>
      <c r="B1055" s="0" t="n">
        <f aca="false">denatran!B1055</f>
        <v>2005</v>
      </c>
      <c r="C1055" s="0" t="n">
        <f aca="false">metadata!$H$2*denatran!$D1055</f>
        <v>18078.9416771942</v>
      </c>
      <c r="D1055" s="0" t="n">
        <f aca="false">IF(B1055&gt;2006, 0, metadata!$H$3*denatran!D1055)</f>
        <v>1376.05756954158</v>
      </c>
      <c r="E1055" s="0" t="n">
        <f aca="false">IF(B1055&lt;2003, 0, metadata!$H$4*denatran!D1055)</f>
        <v>22899.8782743725</v>
      </c>
      <c r="F1055" s="0" t="n">
        <f aca="false">IF(B1055&lt;2003, 0, metadata!$H$5*denatran!D1055)</f>
        <v>27060.1224788916</v>
      </c>
      <c r="G1055" s="0" t="n">
        <f aca="false">IF(B1055&lt;2003, 0, metadata!$H$6*(denatran!H1055 + denatran!I1055 + denatran!X1055))</f>
        <v>7138.1417279766</v>
      </c>
      <c r="H1055" s="0" t="n">
        <f aca="false">IF(B1055&gt;2006, 0, metadata!$H$7*(denatran!H1055 + denatran!I1055 + denatran!X1055))</f>
        <v>276.120890985611</v>
      </c>
      <c r="I1055" s="0" t="n">
        <f aca="false">IF(B1055&lt;2003, 0, metadata!$H$8*(denatran!H1055 + denatran!I1055 + denatran!X1055))</f>
        <v>6239.24289829265</v>
      </c>
      <c r="J1055" s="0" t="n">
        <f aca="false">IF(B1055&lt;2003, 0, metadata!$H$9*(denatran!H1055 + denatran!I1055 + denatran!X1055))</f>
        <v>7372.73250890154</v>
      </c>
      <c r="K1055" s="0" t="n">
        <f aca="false">metadata!$H$10*(denatran!H1055 + denatran!I1055 + denatran!X1055)</f>
        <v>6069.76197384361</v>
      </c>
      <c r="L1055" s="5" t="n">
        <f aca="false">metadata!$H$11*(denatran!G1055 + denatran!F1055)</f>
        <v>1103.86748690307</v>
      </c>
      <c r="M1055" s="0" t="n">
        <f aca="false">metadata!$H$12*(denatran!G1055 + denatran!F1055)</f>
        <v>3652.4675065737</v>
      </c>
      <c r="N1055" s="0" t="n">
        <f aca="false">metadata!$H$13*(denatran!G1055 + denatran!F1055)</f>
        <v>2082.50067600903</v>
      </c>
      <c r="O1055" s="0" t="n">
        <f aca="false">metadata!$H$14*(denatran!G1055 + denatran!F1055)</f>
        <v>3841.43311273533</v>
      </c>
      <c r="P1055" s="0" t="n">
        <f aca="false">metadata!$H$15*(denatran!G1055 + denatran!F1055)</f>
        <v>4265.73121777888</v>
      </c>
      <c r="Q1055" s="0" t="n">
        <f aca="false">metadata!$H$16*(denatran!L1055 + denatran!O1055)</f>
        <v>1521.77767985789</v>
      </c>
      <c r="R1055" s="0" t="n">
        <f aca="false">metadata!$H$17*(denatran!L1055 + denatran!O1055)</f>
        <v>368.137973924417</v>
      </c>
      <c r="S1055" s="0" t="n">
        <f aca="false">metadata!$H$18*(denatran!L1055 + denatran!O1055)</f>
        <v>689.084346217688</v>
      </c>
      <c r="T1055" s="0" t="n">
        <f aca="false">metadata!$H$19*(denatran!M1055 + denatran!N1055)</f>
        <v>53227.6770057799</v>
      </c>
      <c r="U1055" s="0" t="n">
        <f aca="false">metadata!$H$20*(denatran!M1055 + denatran!N1055)</f>
        <v>7603.95385796855</v>
      </c>
      <c r="V1055" s="0" t="n">
        <f aca="false">metadata!$H$21*(denatran!M1055 + denatran!N1055)</f>
        <v>2534.65128598951</v>
      </c>
      <c r="W1055" s="0" t="n">
        <f aca="false">IF(B1055&lt;2010, 0, metadata!$H$22*(denatran!M1055 + denatran!N1055))</f>
        <v>0</v>
      </c>
      <c r="X1055" s="0" t="n">
        <f aca="false">IF(B1055&lt;2010, 0, metadata!$H$23*(denatran!M1055 + denatran!N1055))</f>
        <v>0</v>
      </c>
      <c r="Y1055" s="0" t="n">
        <f aca="false">IF(B1055&lt;2010, 0, metadata!$H$24*(denatran!M1055 + denatran!N1055))</f>
        <v>0</v>
      </c>
      <c r="Z1055" s="0" t="n">
        <f aca="false">IF(B1055&lt;2010, 0, metadata!$H$25*(denatran!M1055 + denatran!N1055))</f>
        <v>0</v>
      </c>
      <c r="AA1055" s="0" t="n">
        <f aca="false">IF(B1055&lt;2010, 0, metadata!$H$26*(denatran!M1055 + denatran!N1055))</f>
        <v>0</v>
      </c>
      <c r="AB1055" s="0" t="n">
        <f aca="false">IF(B1055&lt;2010, 0, metadata!$H$27*(denatran!M1055 + denatran!N1055))</f>
        <v>0</v>
      </c>
    </row>
    <row r="1056" customFormat="false" ht="12.8" hidden="false" customHeight="false" outlineLevel="0" collapsed="false">
      <c r="A1056" s="0" t="str">
        <f aca="false">denatran!A1056</f>
        <v>TOCANTINS</v>
      </c>
      <c r="B1056" s="0" t="n">
        <f aca="false">denatran!B1056</f>
        <v>2004</v>
      </c>
      <c r="C1056" s="0" t="n">
        <f aca="false">metadata!$H$2*denatran!$D1056</f>
        <v>14784.2847267295</v>
      </c>
      <c r="D1056" s="0" t="n">
        <f aca="false">IF(B1056&gt;2006, 0, metadata!$H$3*denatran!D1056)</f>
        <v>1125.28859662937</v>
      </c>
      <c r="E1056" s="0" t="n">
        <f aca="false">IF(B1056&lt;2003, 0, metadata!$H$4*denatran!D1056)</f>
        <v>18726.6670063352</v>
      </c>
      <c r="F1056" s="0" t="n">
        <f aca="false">IF(B1056&lt;2003, 0, metadata!$H$5*denatran!D1056)</f>
        <v>22128.7596703059</v>
      </c>
      <c r="G1056" s="0" t="n">
        <f aca="false">IF(B1056&lt;2003, 0, metadata!$H$6*(denatran!H1056 + denatran!I1056 + denatran!X1056))</f>
        <v>6205.56785297523</v>
      </c>
      <c r="H1056" s="0" t="n">
        <f aca="false">IF(B1056&gt;2006, 0, metadata!$H$7*(denatran!H1056 + denatran!I1056 + denatran!X1056))</f>
        <v>240.046638177482</v>
      </c>
      <c r="I1056" s="0" t="n">
        <f aca="false">IF(B1056&lt;2003, 0, metadata!$H$8*(denatran!H1056 + denatran!I1056 + denatran!X1056))</f>
        <v>5424.1070900569</v>
      </c>
      <c r="J1056" s="0" t="n">
        <f aca="false">IF(B1056&lt;2003, 0, metadata!$H$9*(denatran!H1056 + denatran!I1056 + denatran!X1056))</f>
        <v>6409.51014834974</v>
      </c>
      <c r="K1056" s="0" t="n">
        <f aca="false">metadata!$H$10*(denatran!H1056 + denatran!I1056 + denatran!X1056)</f>
        <v>5276.76827044066</v>
      </c>
      <c r="L1056" s="5" t="n">
        <f aca="false">metadata!$H$11*(denatran!G1056 + denatran!F1056)</f>
        <v>1002.31404153362</v>
      </c>
      <c r="M1056" s="0" t="n">
        <f aca="false">metadata!$H$12*(denatran!G1056 + denatran!F1056)</f>
        <v>3316.44831605189</v>
      </c>
      <c r="N1056" s="0" t="n">
        <f aca="false">metadata!$H$13*(denatran!G1056 + denatran!F1056)</f>
        <v>1890.91507253569</v>
      </c>
      <c r="O1056" s="0" t="n">
        <f aca="false">metadata!$H$14*(denatran!G1056 + denatran!F1056)</f>
        <v>3488.02949102978</v>
      </c>
      <c r="P1056" s="0" t="n">
        <f aca="false">metadata!$H$15*(denatran!G1056 + denatran!F1056)</f>
        <v>3873.293078849</v>
      </c>
      <c r="Q1056" s="0" t="n">
        <f aca="false">metadata!$H$16*(denatran!L1056 + denatran!O1056)</f>
        <v>1369.54090537036</v>
      </c>
      <c r="R1056" s="0" t="n">
        <f aca="false">metadata!$H$17*(denatran!L1056 + denatran!O1056)</f>
        <v>331.309902085526</v>
      </c>
      <c r="S1056" s="0" t="n">
        <f aca="false">metadata!$H$18*(denatran!L1056 + denatran!O1056)</f>
        <v>620.149192544107</v>
      </c>
      <c r="T1056" s="0" t="n">
        <f aca="false">metadata!$H$19*(denatran!M1056 + denatran!N1056)</f>
        <v>46169.5611924385</v>
      </c>
      <c r="U1056" s="0" t="n">
        <f aca="false">metadata!$H$20*(denatran!M1056 + denatran!N1056)</f>
        <v>6595.65159891978</v>
      </c>
      <c r="V1056" s="0" t="n">
        <f aca="false">metadata!$H$21*(denatran!M1056 + denatran!N1056)</f>
        <v>2198.55053297326</v>
      </c>
      <c r="W1056" s="0" t="n">
        <f aca="false">IF(B1056&lt;2010, 0, metadata!$H$22*(denatran!M1056 + denatran!N1056))</f>
        <v>0</v>
      </c>
      <c r="X1056" s="0" t="n">
        <f aca="false">IF(B1056&lt;2010, 0, metadata!$H$23*(denatran!M1056 + denatran!N1056))</f>
        <v>0</v>
      </c>
      <c r="Y1056" s="0" t="n">
        <f aca="false">IF(B1056&lt;2010, 0, metadata!$H$24*(denatran!M1056 + denatran!N1056))</f>
        <v>0</v>
      </c>
      <c r="Z1056" s="0" t="n">
        <f aca="false">IF(B1056&lt;2010, 0, metadata!$H$25*(denatran!M1056 + denatran!N1056))</f>
        <v>0</v>
      </c>
      <c r="AA1056" s="0" t="n">
        <f aca="false">IF(B1056&lt;2010, 0, metadata!$H$26*(denatran!M1056 + denatran!N1056))</f>
        <v>0</v>
      </c>
      <c r="AB1056" s="0" t="n">
        <f aca="false">IF(B1056&lt;2010, 0, metadata!$H$27*(denatran!M1056 + denatran!N1056))</f>
        <v>0</v>
      </c>
    </row>
    <row r="1057" customFormat="false" ht="12.8" hidden="false" customHeight="false" outlineLevel="0" collapsed="false">
      <c r="A1057" s="0" t="str">
        <f aca="false">denatran!A1057</f>
        <v>TOCANTINS</v>
      </c>
      <c r="B1057" s="0" t="n">
        <f aca="false">denatran!B1057</f>
        <v>2003</v>
      </c>
      <c r="C1057" s="0" t="n">
        <f aca="false">metadata!$H$2*denatran!$D1057</f>
        <v>12870.5187763727</v>
      </c>
      <c r="D1057" s="0" t="n">
        <f aca="false">IF(B1057&gt;2006, 0, metadata!$H$3*denatran!D1057)</f>
        <v>979.624532363846</v>
      </c>
      <c r="E1057" s="0" t="n">
        <f aca="false">IF(B1057&lt;2003, 0, metadata!$H$4*denatran!D1057)</f>
        <v>16302.57559151</v>
      </c>
      <c r="F1057" s="0" t="n">
        <f aca="false">IF(B1057&lt;2003, 0, metadata!$H$5*denatran!D1057)</f>
        <v>19264.2810997535</v>
      </c>
      <c r="G1057" s="0" t="n">
        <f aca="false">IF(B1057&lt;2003, 0, metadata!$H$6*(denatran!H1057 + denatran!I1057 + denatran!X1057))</f>
        <v>5486.37952564366</v>
      </c>
      <c r="H1057" s="0" t="n">
        <f aca="false">IF(B1057&gt;2006, 0, metadata!$H$7*(denatran!H1057 + denatran!I1057 + denatran!X1057))</f>
        <v>212.226663554264</v>
      </c>
      <c r="I1057" s="0" t="n">
        <f aca="false">IF(B1057&lt;2003, 0, metadata!$H$8*(denatran!H1057 + denatran!I1057 + denatran!X1057))</f>
        <v>4795.48540743441</v>
      </c>
      <c r="J1057" s="0" t="n">
        <f aca="false">IF(B1057&lt;2003, 0, metadata!$H$9*(denatran!H1057 + denatran!I1057 + denatran!X1057))</f>
        <v>5666.68612453437</v>
      </c>
      <c r="K1057" s="0" t="n">
        <f aca="false">metadata!$H$10*(denatran!H1057 + denatran!I1057 + denatran!X1057)</f>
        <v>4665.2222788333</v>
      </c>
      <c r="L1057" s="5" t="n">
        <f aca="false">metadata!$H$11*(denatran!G1057 + denatran!F1057)</f>
        <v>870.479205181288</v>
      </c>
      <c r="M1057" s="0" t="n">
        <f aca="false">metadata!$H$12*(denatran!G1057 + denatran!F1057)</f>
        <v>2880.23431235632</v>
      </c>
      <c r="N1057" s="0" t="n">
        <f aca="false">metadata!$H$13*(denatran!G1057 + denatran!F1057)</f>
        <v>1642.20212548122</v>
      </c>
      <c r="O1057" s="0" t="n">
        <f aca="false">metadata!$H$14*(denatran!G1057 + denatran!F1057)</f>
        <v>3029.24733485204</v>
      </c>
      <c r="P1057" s="0" t="n">
        <f aca="false">metadata!$H$15*(denatran!G1057 + denatran!F1057)</f>
        <v>3363.83702212912</v>
      </c>
      <c r="Q1057" s="0" t="n">
        <f aca="false">metadata!$H$16*(denatran!L1057 + denatran!O1057)</f>
        <v>1194.29159520449</v>
      </c>
      <c r="R1057" s="0" t="n">
        <f aca="false">metadata!$H$17*(denatran!L1057 + denatran!O1057)</f>
        <v>288.914796131454</v>
      </c>
      <c r="S1057" s="0" t="n">
        <f aca="false">metadata!$H$18*(denatran!L1057 + denatran!O1057)</f>
        <v>540.793608664056</v>
      </c>
      <c r="T1057" s="0" t="n">
        <f aca="false">metadata!$H$19*(denatran!M1057 + denatran!N1057)</f>
        <v>38704.7374136255</v>
      </c>
      <c r="U1057" s="0" t="n">
        <f aca="false">metadata!$H$20*(denatran!M1057 + denatran!N1057)</f>
        <v>5529.2482019465</v>
      </c>
      <c r="V1057" s="0" t="n">
        <f aca="false">metadata!$H$21*(denatran!M1057 + denatran!N1057)</f>
        <v>1843.08273398217</v>
      </c>
      <c r="W1057" s="0" t="n">
        <f aca="false">IF(B1057&lt;2010, 0, metadata!$H$22*(denatran!M1057 + denatran!N1057))</f>
        <v>0</v>
      </c>
      <c r="X1057" s="0" t="n">
        <f aca="false">IF(B1057&lt;2010, 0, metadata!$H$23*(denatran!M1057 + denatran!N1057))</f>
        <v>0</v>
      </c>
      <c r="Y1057" s="0" t="n">
        <f aca="false">IF(B1057&lt;2010, 0, metadata!$H$24*(denatran!M1057 + denatran!N1057))</f>
        <v>0</v>
      </c>
      <c r="Z1057" s="0" t="n">
        <f aca="false">IF(B1057&lt;2010, 0, metadata!$H$25*(denatran!M1057 + denatran!N1057))</f>
        <v>0</v>
      </c>
      <c r="AA1057" s="0" t="n">
        <f aca="false">IF(B1057&lt;2010, 0, metadata!$H$26*(denatran!M1057 + denatran!N1057))</f>
        <v>0</v>
      </c>
      <c r="AB1057" s="0" t="n">
        <f aca="false">IF(B1057&lt;2010, 0, metadata!$H$27*(denatran!M1057 + denatran!N1057))</f>
        <v>0</v>
      </c>
    </row>
    <row r="1058" customFormat="false" ht="12.8" hidden="false" customHeight="false" outlineLevel="0" collapsed="false">
      <c r="A1058" s="0" t="str">
        <f aca="false">denatran!A1058</f>
        <v>TOCANTINS</v>
      </c>
      <c r="B1058" s="0" t="n">
        <f aca="false">denatran!B1058</f>
        <v>2002</v>
      </c>
      <c r="C1058" s="0" t="n">
        <f aca="false">metadata!$H$2*denatran!$D1058</f>
        <v>11396.3876823307</v>
      </c>
      <c r="D1058" s="0" t="n">
        <f aca="false">IF(B1058&gt;2006, 0, metadata!$H$3*denatran!D1058)</f>
        <v>867.422762665577</v>
      </c>
      <c r="E1058" s="0" t="n">
        <f aca="false">IF(B1058&lt;2003, 0, metadata!$H$4*denatran!D1058)</f>
        <v>0</v>
      </c>
      <c r="F1058" s="0" t="n">
        <f aca="false">IF(B1058&lt;2003, 0, metadata!$H$5*denatran!D1058)</f>
        <v>0</v>
      </c>
      <c r="G1058" s="0" t="n">
        <f aca="false">IF(B1058&lt;2003, 0, metadata!$H$6*(denatran!H1058 + denatran!I1058 + denatran!X1058))</f>
        <v>0</v>
      </c>
      <c r="H1058" s="0" t="n">
        <f aca="false">IF(B1058&gt;2006, 0, metadata!$H$7*(denatran!H1058 + denatran!I1058 + denatran!X1058))</f>
        <v>190.205064594274</v>
      </c>
      <c r="I1058" s="0" t="n">
        <f aca="false">IF(B1058&lt;2003, 0, metadata!$H$8*(denatran!H1058 + denatran!I1058 + denatran!X1058))</f>
        <v>0</v>
      </c>
      <c r="J1058" s="0" t="n">
        <f aca="false">IF(B1058&lt;2003, 0, metadata!$H$9*(denatran!H1058 + denatran!I1058 + denatran!X1058))</f>
        <v>0</v>
      </c>
      <c r="K1058" s="0" t="n">
        <f aca="false">metadata!$H$10*(denatran!H1058 + denatran!I1058 + denatran!X1058)</f>
        <v>4181.13770452432</v>
      </c>
      <c r="L1058" s="5" t="n">
        <f aca="false">metadata!$H$11*(denatran!G1058 + denatran!F1058)</f>
        <v>736.871799600688</v>
      </c>
      <c r="M1058" s="0" t="n">
        <f aca="false">metadata!$H$12*(denatran!G1058 + denatran!F1058)</f>
        <v>2438.15524642618</v>
      </c>
      <c r="N1058" s="0" t="n">
        <f aca="false">metadata!$H$13*(denatran!G1058 + denatran!F1058)</f>
        <v>1390.14513880249</v>
      </c>
      <c r="O1058" s="0" t="n">
        <f aca="false">metadata!$H$14*(denatran!G1058 + denatran!F1058)</f>
        <v>2564.29667909544</v>
      </c>
      <c r="P1058" s="0" t="n">
        <f aca="false">metadata!$H$15*(denatran!G1058 + denatran!F1058)</f>
        <v>2847.5311360752</v>
      </c>
      <c r="Q1058" s="0" t="n">
        <f aca="false">metadata!$H$16*(denatran!L1058 + denatran!O1058)</f>
        <v>1016.68202496904</v>
      </c>
      <c r="R1058" s="0" t="n">
        <f aca="false">metadata!$H$17*(denatran!L1058 + denatran!O1058)</f>
        <v>245.948712319414</v>
      </c>
      <c r="S1058" s="0" t="n">
        <f aca="false">metadata!$H$18*(denatran!L1058 + denatran!O1058)</f>
        <v>460.369262711545</v>
      </c>
      <c r="T1058" s="0" t="n">
        <f aca="false">metadata!$H$19*(denatran!M1058 + denatran!N1058)</f>
        <v>30719.521977946</v>
      </c>
      <c r="U1058" s="0" t="n">
        <f aca="false">metadata!$H$20*(denatran!M1058 + denatran!N1058)</f>
        <v>4388.50313970657</v>
      </c>
      <c r="V1058" s="0" t="n">
        <f aca="false">metadata!$H$21*(denatran!M1058 + denatran!N1058)</f>
        <v>1462.83437990219</v>
      </c>
      <c r="W1058" s="0" t="n">
        <f aca="false">IF(B1058&lt;2010, 0, metadata!$H$22*(denatran!M1058 + denatran!N1058))</f>
        <v>0</v>
      </c>
      <c r="X1058" s="0" t="n">
        <f aca="false">IF(B1058&lt;2010, 0, metadata!$H$23*(denatran!M1058 + denatran!N1058))</f>
        <v>0</v>
      </c>
      <c r="Y1058" s="0" t="n">
        <f aca="false">IF(B1058&lt;2010, 0, metadata!$H$24*(denatran!M1058 + denatran!N1058))</f>
        <v>0</v>
      </c>
      <c r="Z1058" s="0" t="n">
        <f aca="false">IF(B1058&lt;2010, 0, metadata!$H$25*(denatran!M1058 + denatran!N1058))</f>
        <v>0</v>
      </c>
      <c r="AA1058" s="0" t="n">
        <f aca="false">IF(B1058&lt;2010, 0, metadata!$H$26*(denatran!M1058 + denatran!N1058))</f>
        <v>0</v>
      </c>
      <c r="AB1058" s="0" t="n">
        <f aca="false">IF(B1058&lt;2010, 0, metadata!$H$27*(denatran!M1058 + denatran!N1058))</f>
        <v>0</v>
      </c>
    </row>
    <row r="1059" customFormat="false" ht="12.8" hidden="false" customHeight="false" outlineLevel="0" collapsed="false">
      <c r="A1059" s="0" t="str">
        <f aca="false">denatran!A1059</f>
        <v>TOCANTINS</v>
      </c>
      <c r="B1059" s="0" t="n">
        <f aca="false">denatran!B1059</f>
        <v>2001</v>
      </c>
      <c r="C1059" s="0" t="n">
        <f aca="false">metadata!$H$2*denatran!$D1059</f>
        <v>9841.77840665297</v>
      </c>
      <c r="D1059" s="0" t="n">
        <f aca="false">IF(B1059&gt;2006, 0, metadata!$H$3*denatran!D1059)</f>
        <v>749.095489992614</v>
      </c>
      <c r="E1059" s="0" t="n">
        <f aca="false">IF(B1059&lt;2003, 0, metadata!$H$4*denatran!D1059)</f>
        <v>0</v>
      </c>
      <c r="F1059" s="0" t="n">
        <f aca="false">IF(B1059&lt;2003, 0, metadata!$H$5*denatran!D1059)</f>
        <v>0</v>
      </c>
      <c r="G1059" s="0" t="n">
        <f aca="false">IF(B1059&lt;2003, 0, metadata!$H$6*(denatran!H1059 + denatran!I1059 + denatran!X1059))</f>
        <v>0</v>
      </c>
      <c r="H1059" s="0" t="n">
        <f aca="false">IF(B1059&gt;2006, 0, metadata!$H$7*(denatran!H1059 + denatran!I1059 + denatran!X1059))</f>
        <v>167.490513885426</v>
      </c>
      <c r="I1059" s="0" t="n">
        <f aca="false">IF(B1059&lt;2003, 0, metadata!$H$8*(denatran!H1059 + denatran!I1059 + denatran!X1059))</f>
        <v>0</v>
      </c>
      <c r="J1059" s="0" t="n">
        <f aca="false">IF(B1059&lt;2003, 0, metadata!$H$9*(denatran!H1059 + denatran!I1059 + denatran!X1059))</f>
        <v>0</v>
      </c>
      <c r="K1059" s="0" t="n">
        <f aca="false">metadata!$H$10*(denatran!H1059 + denatran!I1059 + denatran!X1059)</f>
        <v>3681.82048280534</v>
      </c>
      <c r="L1059" s="5" t="n">
        <f aca="false">metadata!$H$11*(denatran!G1059 + denatran!F1059)</f>
        <v>608.729815807244</v>
      </c>
      <c r="M1059" s="0" t="n">
        <f aca="false">metadata!$H$12*(denatran!G1059 + denatran!F1059)</f>
        <v>2014.16012238595</v>
      </c>
      <c r="N1059" s="0" t="n">
        <f aca="false">metadata!$H$13*(denatran!G1059 + denatran!F1059)</f>
        <v>1148.39894096523</v>
      </c>
      <c r="O1059" s="0" t="n">
        <f aca="false">metadata!$H$14*(denatran!G1059 + denatran!F1059)</f>
        <v>2118.36556370698</v>
      </c>
      <c r="P1059" s="0" t="n">
        <f aca="false">metadata!$H$15*(denatran!G1059 + denatran!F1059)</f>
        <v>2352.34555713459</v>
      </c>
      <c r="Q1059" s="0" t="n">
        <f aca="false">metadata!$H$16*(denatran!L1059 + denatran!O1059)</f>
        <v>830.811544490079</v>
      </c>
      <c r="R1059" s="0" t="n">
        <f aca="false">metadata!$H$17*(denatran!L1059 + denatran!O1059)</f>
        <v>200.98420600449</v>
      </c>
      <c r="S1059" s="0" t="n">
        <f aca="false">metadata!$H$18*(denatran!L1059 + denatran!O1059)</f>
        <v>376.20424950543</v>
      </c>
      <c r="T1059" s="0" t="n">
        <f aca="false">metadata!$H$19*(denatran!M1059 + denatran!N1059)</f>
        <v>23376.2850348495</v>
      </c>
      <c r="U1059" s="0" t="n">
        <f aca="false">metadata!$H$20*(denatran!M1059 + denatran!N1059)</f>
        <v>3339.46929069278</v>
      </c>
      <c r="V1059" s="0" t="n">
        <f aca="false">metadata!$H$21*(denatran!M1059 + denatran!N1059)</f>
        <v>1113.15643023093</v>
      </c>
      <c r="W1059" s="0" t="n">
        <f aca="false">IF(B1059&lt;2010, 0, metadata!$H$22*(denatran!M1059 + denatran!N1059))</f>
        <v>0</v>
      </c>
      <c r="X1059" s="0" t="n">
        <f aca="false">IF(B1059&lt;2010, 0, metadata!$H$23*(denatran!M1059 + denatran!N1059))</f>
        <v>0</v>
      </c>
      <c r="Y1059" s="0" t="n">
        <f aca="false">IF(B1059&lt;2010, 0, metadata!$H$24*(denatran!M1059 + denatran!N1059))</f>
        <v>0</v>
      </c>
      <c r="Z1059" s="0" t="n">
        <f aca="false">IF(B1059&lt;2010, 0, metadata!$H$25*(denatran!M1059 + denatran!N1059))</f>
        <v>0</v>
      </c>
      <c r="AA1059" s="0" t="n">
        <f aca="false">IF(B1059&lt;2010, 0, metadata!$H$26*(denatran!M1059 + denatran!N1059))</f>
        <v>0</v>
      </c>
      <c r="AB1059" s="0" t="n">
        <f aca="false">IF(B1059&lt;2010, 0, metadata!$H$27*(denatran!M1059 + denatran!N1059))</f>
        <v>0</v>
      </c>
    </row>
    <row r="1060" customFormat="false" ht="12.8" hidden="false" customHeight="false" outlineLevel="0" collapsed="false">
      <c r="A1060" s="0" t="str">
        <f aca="false">denatran!A1060</f>
        <v>TOCANTINS</v>
      </c>
      <c r="B1060" s="0" t="n">
        <f aca="false">denatran!B1060</f>
        <v>2000</v>
      </c>
      <c r="C1060" s="0" t="n">
        <f aca="false">metadata!$H$2*denatran!$D1060</f>
        <v>8638.51238996152</v>
      </c>
      <c r="D1060" s="0" t="n">
        <f aca="false">IF(B1060&gt;2006, 0, metadata!$H$3*denatran!D1060)</f>
        <v>657.510299885546</v>
      </c>
      <c r="E1060" s="0" t="n">
        <f aca="false">IF(B1060&lt;2003, 0, metadata!$H$4*denatran!D1060)</f>
        <v>0</v>
      </c>
      <c r="F1060" s="0" t="n">
        <f aca="false">IF(B1060&lt;2003, 0, metadata!$H$5*denatran!D1060)</f>
        <v>0</v>
      </c>
      <c r="G1060" s="0" t="n">
        <f aca="false">IF(B1060&lt;2003, 0, metadata!$H$6*(denatran!H1060 + denatran!I1060 + denatran!X1060))</f>
        <v>0</v>
      </c>
      <c r="H1060" s="0" t="n">
        <f aca="false">IF(B1060&gt;2006, 0, metadata!$H$7*(denatran!H1060 + denatran!I1060 + denatran!X1060))</f>
        <v>149.871196624055</v>
      </c>
      <c r="I1060" s="0" t="n">
        <f aca="false">IF(B1060&lt;2003, 0, metadata!$H$8*(denatran!H1060 + denatran!I1060 + denatran!X1060))</f>
        <v>0</v>
      </c>
      <c r="J1060" s="0" t="n">
        <f aca="false">IF(B1060&lt;2003, 0, metadata!$H$9*(denatran!H1060 + denatran!I1060 + denatran!X1060))</f>
        <v>0</v>
      </c>
      <c r="K1060" s="0" t="n">
        <f aca="false">metadata!$H$10*(denatran!H1060 + denatran!I1060 + denatran!X1060)</f>
        <v>3294.50802145401</v>
      </c>
      <c r="L1060" s="5" t="n">
        <f aca="false">metadata!$H$11*(denatran!G1060 + denatran!F1060)</f>
        <v>519.215069779777</v>
      </c>
      <c r="M1060" s="0" t="n">
        <f aca="false">metadata!$H$12*(denatran!G1060 + denatran!F1060)</f>
        <v>1717.97447954055</v>
      </c>
      <c r="N1060" s="0" t="n">
        <f aca="false">metadata!$H$13*(denatran!G1060 + denatran!F1060)</f>
        <v>979.524939940014</v>
      </c>
      <c r="O1060" s="0" t="n">
        <f aca="false">metadata!$H$14*(denatran!G1060 + denatran!F1060)</f>
        <v>1806.85633497453</v>
      </c>
      <c r="P1060" s="0" t="n">
        <f aca="false">metadata!$H$15*(denatran!G1060 + denatran!F1060)</f>
        <v>2006.42917576512</v>
      </c>
      <c r="Q1060" s="0" t="n">
        <f aca="false">metadata!$H$16*(denatran!L1060 + denatran!O1060)</f>
        <v>707.487955854833</v>
      </c>
      <c r="R1060" s="0" t="n">
        <f aca="false">metadata!$H$17*(denatran!L1060 + denatran!O1060)</f>
        <v>171.150612925698</v>
      </c>
      <c r="S1060" s="0" t="n">
        <f aca="false">metadata!$H$18*(denatran!L1060 + denatran!O1060)</f>
        <v>320.361431219468</v>
      </c>
      <c r="T1060" s="0" t="n">
        <f aca="false">metadata!$H$19*(denatran!M1060 + denatran!N1060)</f>
        <v>18458.0975301181</v>
      </c>
      <c r="U1060" s="0" t="n">
        <f aca="false">metadata!$H$20*(denatran!M1060 + denatran!N1060)</f>
        <v>2636.87107573115</v>
      </c>
      <c r="V1060" s="0" t="n">
        <f aca="false">metadata!$H$21*(denatran!M1060 + denatran!N1060)</f>
        <v>878.957025243717</v>
      </c>
      <c r="W1060" s="0" t="n">
        <f aca="false">IF(B1060&lt;2010, 0, metadata!$H$22*(denatran!M1060 + denatran!N1060))</f>
        <v>0</v>
      </c>
      <c r="X1060" s="0" t="n">
        <f aca="false">IF(B1060&lt;2010, 0, metadata!$H$23*(denatran!M1060 + denatran!N1060))</f>
        <v>0</v>
      </c>
      <c r="Y1060" s="0" t="n">
        <f aca="false">IF(B1060&lt;2010, 0, metadata!$H$24*(denatran!M1060 + denatran!N1060))</f>
        <v>0</v>
      </c>
      <c r="Z1060" s="0" t="n">
        <f aca="false">IF(B1060&lt;2010, 0, metadata!$H$25*(denatran!M1060 + denatran!N1060))</f>
        <v>0</v>
      </c>
      <c r="AA1060" s="0" t="n">
        <f aca="false">IF(B1060&lt;2010, 0, metadata!$H$26*(denatran!M1060 + denatran!N1060))</f>
        <v>0</v>
      </c>
      <c r="AB1060" s="0" t="n">
        <f aca="false">IF(B1060&lt;2010, 0, metadata!$H$27*(denatran!M1060 + denatran!N1060))</f>
        <v>0</v>
      </c>
    </row>
    <row r="1061" customFormat="false" ht="12.8" hidden="false" customHeight="false" outlineLevel="0" collapsed="false">
      <c r="A1061" s="0" t="str">
        <f aca="false">denatran!A1061</f>
        <v>TOCANTINS</v>
      </c>
      <c r="B1061" s="0" t="n">
        <f aca="false">denatran!B1061</f>
        <v>1999</v>
      </c>
      <c r="C1061" s="0" t="n">
        <f aca="false">metadata!$H$2*denatran!$D1061</f>
        <v>7363.62339608604</v>
      </c>
      <c r="D1061" s="0" t="n">
        <f aca="false">IF(B1061&gt;2006, 0, metadata!$H$3*denatran!D1061)</f>
        <v>560.473610367344</v>
      </c>
      <c r="E1061" s="0" t="n">
        <f aca="false">IF(B1061&lt;2003, 0, metadata!$H$4*denatran!D1061)</f>
        <v>0</v>
      </c>
      <c r="F1061" s="0" t="n">
        <f aca="false">IF(B1061&lt;2003, 0, metadata!$H$5*denatran!D1061)</f>
        <v>0</v>
      </c>
      <c r="G1061" s="0" t="n">
        <f aca="false">IF(B1061&lt;2003, 0, metadata!$H$6*(denatran!H1061 + denatran!I1061 + denatran!X1061))</f>
        <v>0</v>
      </c>
      <c r="H1061" s="0" t="n">
        <f aca="false">IF(B1061&gt;2006, 0, metadata!$H$7*(denatran!H1061 + denatran!I1061 + denatran!X1061))</f>
        <v>124.823028996263</v>
      </c>
      <c r="I1061" s="0" t="n">
        <f aca="false">IF(B1061&lt;2003, 0, metadata!$H$8*(denatran!H1061 + denatran!I1061 + denatran!X1061))</f>
        <v>0</v>
      </c>
      <c r="J1061" s="0" t="n">
        <f aca="false">IF(B1061&lt;2003, 0, metadata!$H$9*(denatran!H1061 + denatran!I1061 + denatran!X1061))</f>
        <v>0</v>
      </c>
      <c r="K1061" s="0" t="n">
        <f aca="false">metadata!$H$10*(denatran!H1061 + denatran!I1061 + denatran!X1061)</f>
        <v>2743.89261948665</v>
      </c>
      <c r="L1061" s="5" t="n">
        <f aca="false">metadata!$H$11*(denatran!G1061 + denatran!F1061)</f>
        <v>401.560787253577</v>
      </c>
      <c r="M1061" s="0" t="n">
        <f aca="false">metadata!$H$12*(denatran!G1061 + denatran!F1061)</f>
        <v>1328.68097372148</v>
      </c>
      <c r="N1061" s="0" t="n">
        <f aca="false">metadata!$H$13*(denatran!G1061 + denatran!F1061)</f>
        <v>757.564309879639</v>
      </c>
      <c r="O1061" s="0" t="n">
        <f aca="false">metadata!$H$14*(denatran!G1061 + denatran!F1061)</f>
        <v>1397.42217542767</v>
      </c>
      <c r="P1061" s="0" t="n">
        <f aca="false">metadata!$H$15*(denatran!G1061 + denatran!F1061)</f>
        <v>1551.77175371764</v>
      </c>
      <c r="Q1061" s="0" t="n">
        <f aca="false">metadata!$H$16*(denatran!L1061 + denatran!O1061)</f>
        <v>500.9651997671</v>
      </c>
      <c r="R1061" s="0" t="n">
        <f aca="false">metadata!$H$17*(denatran!L1061 + denatran!O1061)</f>
        <v>121.190050353559</v>
      </c>
      <c r="S1061" s="0" t="n">
        <f aca="false">metadata!$H$18*(denatran!L1061 + denatran!O1061)</f>
        <v>226.84474987934</v>
      </c>
      <c r="T1061" s="0" t="n">
        <f aca="false">metadata!$H$19*(denatran!M1061 + denatran!N1061)</f>
        <v>12993.3771988411</v>
      </c>
      <c r="U1061" s="0" t="n">
        <f aca="false">metadata!$H$20*(denatran!M1061 + denatran!N1061)</f>
        <v>1856.19674269158</v>
      </c>
      <c r="V1061" s="0" t="n">
        <f aca="false">metadata!$H$21*(denatran!M1061 + denatran!N1061)</f>
        <v>618.732247563862</v>
      </c>
      <c r="W1061" s="0" t="n">
        <f aca="false">IF(B1061&lt;2010, 0, metadata!$H$22*(denatran!M1061 + denatran!N1061))</f>
        <v>0</v>
      </c>
      <c r="X1061" s="0" t="n">
        <f aca="false">IF(B1061&lt;2010, 0, metadata!$H$23*(denatran!M1061 + denatran!N1061))</f>
        <v>0</v>
      </c>
      <c r="Y1061" s="0" t="n">
        <f aca="false">IF(B1061&lt;2010, 0, metadata!$H$24*(denatran!M1061 + denatran!N1061))</f>
        <v>0</v>
      </c>
      <c r="Z1061" s="0" t="n">
        <f aca="false">IF(B1061&lt;2010, 0, metadata!$H$25*(denatran!M1061 + denatran!N1061))</f>
        <v>0</v>
      </c>
      <c r="AA1061" s="0" t="n">
        <f aca="false">IF(B1061&lt;2010, 0, metadata!$H$26*(denatran!M1061 + denatran!N1061))</f>
        <v>0</v>
      </c>
      <c r="AB1061" s="0" t="n">
        <f aca="false">IF(B1061&lt;2010, 0, metadata!$H$27*(denatran!M1061 + denatran!N1061))</f>
        <v>0</v>
      </c>
    </row>
    <row r="1062" customFormat="false" ht="12.8" hidden="false" customHeight="false" outlineLevel="0" collapsed="false">
      <c r="A1062" s="0" t="str">
        <f aca="false">denatran!A1062</f>
        <v>TOCANTINS</v>
      </c>
      <c r="B1062" s="0" t="n">
        <f aca="false">denatran!B1062</f>
        <v>1998</v>
      </c>
      <c r="C1062" s="0" t="n">
        <f aca="false">metadata!$H$2*denatran!$D1062</f>
        <v>6052.01134845441</v>
      </c>
      <c r="D1062" s="0" t="n">
        <f aca="false">IF(B1062&gt;2006, 0, metadata!$H$3*denatran!D1062)</f>
        <v>460.641788423795</v>
      </c>
      <c r="E1062" s="0" t="n">
        <f aca="false">IF(B1062&lt;2003, 0, metadata!$H$4*denatran!D1062)</f>
        <v>0</v>
      </c>
      <c r="F1062" s="0" t="n">
        <f aca="false">IF(B1062&lt;2003, 0, metadata!$H$5*denatran!D1062)</f>
        <v>0</v>
      </c>
      <c r="G1062" s="0" t="n">
        <f aca="false">IF(B1062&lt;2003, 0, metadata!$H$6*(denatran!H1062 + denatran!I1062 + denatran!X1062))</f>
        <v>0</v>
      </c>
      <c r="H1062" s="0" t="n">
        <f aca="false">IF(B1062&gt;2006, 0, metadata!$H$7*(denatran!H1062 + denatran!I1062 + denatran!X1062))</f>
        <v>99.9684802394762</v>
      </c>
      <c r="I1062" s="0" t="n">
        <f aca="false">IF(B1062&lt;2003, 0, metadata!$H$8*(denatran!H1062 + denatran!I1062 + denatran!X1062))</f>
        <v>0</v>
      </c>
      <c r="J1062" s="0" t="n">
        <f aca="false">IF(B1062&lt;2003, 0, metadata!$H$9*(denatran!H1062 + denatran!I1062 + denatran!X1062))</f>
        <v>0</v>
      </c>
      <c r="K1062" s="0" t="n">
        <f aca="false">metadata!$H$10*(denatran!H1062 + denatran!I1062 + denatran!X1062)</f>
        <v>2197.53339841326</v>
      </c>
      <c r="L1062" s="5" t="n">
        <f aca="false">metadata!$H$11*(denatran!G1062 + denatran!F1062)</f>
        <v>329.771733508777</v>
      </c>
      <c r="M1062" s="0" t="n">
        <f aca="false">metadata!$H$12*(denatran!G1062 + denatran!F1062)</f>
        <v>1091.1459532217</v>
      </c>
      <c r="N1062" s="0" t="n">
        <f aca="false">metadata!$H$13*(denatran!G1062 + denatran!F1062)</f>
        <v>622.130705097036</v>
      </c>
      <c r="O1062" s="0" t="n">
        <f aca="false">metadata!$H$14*(denatran!G1062 + denatran!F1062)</f>
        <v>1147.59794248382</v>
      </c>
      <c r="P1062" s="0" t="n">
        <f aca="false">metadata!$H$15*(denatran!G1062 + denatran!F1062)</f>
        <v>1274.35366568866</v>
      </c>
      <c r="Q1062" s="0" t="n">
        <f aca="false">metadata!$H$16*(denatran!L1062 + denatran!O1062)</f>
        <v>374.101221027493</v>
      </c>
      <c r="R1062" s="0" t="n">
        <f aca="false">metadata!$H$17*(denatran!L1062 + denatran!O1062)</f>
        <v>90.4999904878171</v>
      </c>
      <c r="S1062" s="0" t="n">
        <f aca="false">metadata!$H$18*(denatran!L1062 + denatran!O1062)</f>
        <v>169.398788484689</v>
      </c>
      <c r="T1062" s="0" t="n">
        <f aca="false">metadata!$H$19*(denatran!M1062 + denatran!N1062)</f>
        <v>8427.79151768747</v>
      </c>
      <c r="U1062" s="0" t="n">
        <f aca="false">metadata!$H$20*(denatran!M1062 + denatran!N1062)</f>
        <v>1203.97021681249</v>
      </c>
      <c r="V1062" s="0" t="n">
        <f aca="false">metadata!$H$21*(denatran!M1062 + denatran!N1062)</f>
        <v>401.323405604165</v>
      </c>
      <c r="W1062" s="0" t="n">
        <f aca="false">IF(B1062&lt;2010, 0, metadata!$H$22*(denatran!M1062 + denatran!N1062))</f>
        <v>0</v>
      </c>
      <c r="X1062" s="0" t="n">
        <f aca="false">IF(B1062&lt;2010, 0, metadata!$H$23*(denatran!M1062 + denatran!N1062))</f>
        <v>0</v>
      </c>
      <c r="Y1062" s="0" t="n">
        <f aca="false">IF(B1062&lt;2010, 0, metadata!$H$24*(denatran!M1062 + denatran!N1062))</f>
        <v>0</v>
      </c>
      <c r="Z1062" s="0" t="n">
        <f aca="false">IF(B1062&lt;2010, 0, metadata!$H$25*(denatran!M1062 + denatran!N1062))</f>
        <v>0</v>
      </c>
      <c r="AA1062" s="0" t="n">
        <f aca="false">IF(B1062&lt;2010, 0, metadata!$H$26*(denatran!M1062 + denatran!N1062))</f>
        <v>0</v>
      </c>
      <c r="AB1062" s="0" t="n">
        <f aca="false">IF(B1062&lt;2010, 0, metadata!$H$27*(denatran!M1062 + denatran!N1062))</f>
        <v>0</v>
      </c>
    </row>
    <row r="1063" customFormat="false" ht="12.8" hidden="false" customHeight="false" outlineLevel="0" collapsed="false">
      <c r="A1063" s="0" t="str">
        <f aca="false">denatran!A1063</f>
        <v>TOCANTINS</v>
      </c>
      <c r="B1063" s="0" t="n">
        <f aca="false">denatran!B1063</f>
        <v>1997</v>
      </c>
      <c r="C1063" s="0" t="n">
        <f aca="false">metadata!$H$2*denatran!$D1063</f>
        <v>5158.84336875456</v>
      </c>
      <c r="D1063" s="0" t="n">
        <f aca="false">IF(B1063&gt;2006, 0, metadata!$H$3*denatran!D1063)</f>
        <v>392.659348893691</v>
      </c>
      <c r="E1063" s="0" t="n">
        <f aca="false">IF(B1063&lt;2003, 0, metadata!$H$4*denatran!D1063)</f>
        <v>0</v>
      </c>
      <c r="F1063" s="0" t="n">
        <f aca="false">IF(B1063&lt;2003, 0, metadata!$H$5*denatran!D1063)</f>
        <v>0</v>
      </c>
      <c r="G1063" s="0" t="n">
        <f aca="false">IF(B1063&lt;2003, 0, metadata!$H$6*(denatran!H1063 + denatran!I1063 + denatran!X1063))</f>
        <v>0</v>
      </c>
      <c r="H1063" s="0" t="n">
        <f aca="false">IF(B1063&gt;2006, 0, metadata!$H$7*(denatran!H1063 + denatran!I1063 + denatran!X1063))</f>
        <v>85.2149313136369</v>
      </c>
      <c r="I1063" s="0" t="n">
        <f aca="false">IF(B1063&lt;2003, 0, metadata!$H$8*(denatran!H1063 + denatran!I1063 + denatran!X1063))</f>
        <v>0</v>
      </c>
      <c r="J1063" s="0" t="n">
        <f aca="false">IF(B1063&lt;2003, 0, metadata!$H$9*(denatran!H1063 + denatran!I1063 + denatran!X1063))</f>
        <v>0</v>
      </c>
      <c r="K1063" s="0" t="n">
        <f aca="false">metadata!$H$10*(denatran!H1063 + denatran!I1063 + denatran!X1063)</f>
        <v>1873.2170095676</v>
      </c>
      <c r="L1063" s="5" t="n">
        <f aca="false">metadata!$H$11*(denatran!G1063 + denatran!F1063)</f>
        <v>281.103359306972</v>
      </c>
      <c r="M1063" s="0" t="n">
        <f aca="false">metadata!$H$12*(denatran!G1063 + denatran!F1063)</f>
        <v>930.112443784284</v>
      </c>
      <c r="N1063" s="0" t="n">
        <f aca="false">metadata!$H$13*(denatran!G1063 + denatran!F1063)</f>
        <v>530.315407175847</v>
      </c>
      <c r="O1063" s="0" t="n">
        <f aca="false">metadata!$H$14*(denatran!G1063 + denatran!F1063)</f>
        <v>978.233135185877</v>
      </c>
      <c r="P1063" s="0" t="n">
        <f aca="false">metadata!$H$15*(denatran!G1063 + denatran!F1063)</f>
        <v>1086.28199439265</v>
      </c>
      <c r="Q1063" s="0" t="n">
        <f aca="false">metadata!$H$16*(denatran!L1063 + denatran!O1063)</f>
        <v>318.890612099322</v>
      </c>
      <c r="R1063" s="0" t="n">
        <f aca="false">metadata!$H$17*(denatran!L1063 + denatran!O1063)</f>
        <v>77.1438202804526</v>
      </c>
      <c r="S1063" s="0" t="n">
        <f aca="false">metadata!$H$18*(denatran!L1063 + denatran!O1063)</f>
        <v>144.398575338508</v>
      </c>
      <c r="T1063" s="0" t="n">
        <f aca="false">metadata!$H$19*(denatran!M1063 + denatran!N1063)</f>
        <v>7184.00113300704</v>
      </c>
      <c r="U1063" s="0" t="n">
        <f aca="false">metadata!$H$20*(denatran!M1063 + denatran!N1063)</f>
        <v>1026.28587614386</v>
      </c>
      <c r="V1063" s="0" t="n">
        <f aca="false">metadata!$H$21*(denatran!M1063 + denatran!N1063)</f>
        <v>342.095292047954</v>
      </c>
      <c r="W1063" s="0" t="n">
        <f aca="false">IF(B1063&lt;2010, 0, metadata!$H$22*(denatran!M1063 + denatran!N1063))</f>
        <v>0</v>
      </c>
      <c r="X1063" s="0" t="n">
        <f aca="false">IF(B1063&lt;2010, 0, metadata!$H$23*(denatran!M1063 + denatran!N1063))</f>
        <v>0</v>
      </c>
      <c r="Y1063" s="0" t="n">
        <f aca="false">IF(B1063&lt;2010, 0, metadata!$H$24*(denatran!M1063 + denatran!N1063))</f>
        <v>0</v>
      </c>
      <c r="Z1063" s="0" t="n">
        <f aca="false">IF(B1063&lt;2010, 0, metadata!$H$25*(denatran!M1063 + denatran!N1063))</f>
        <v>0</v>
      </c>
      <c r="AA1063" s="0" t="n">
        <f aca="false">IF(B1063&lt;2010, 0, metadata!$H$26*(denatran!M1063 + denatran!N1063))</f>
        <v>0</v>
      </c>
      <c r="AB1063" s="0" t="n">
        <f aca="false">IF(B1063&lt;2010, 0, metadata!$H$27*(denatran!M1063 + denatran!N1063))</f>
        <v>0</v>
      </c>
    </row>
    <row r="1064" customFormat="false" ht="12.8" hidden="false" customHeight="false" outlineLevel="0" collapsed="false">
      <c r="A1064" s="0" t="str">
        <f aca="false">denatran!A1064</f>
        <v>TOCANTINS</v>
      </c>
      <c r="B1064" s="0" t="n">
        <f aca="false">denatran!B1064</f>
        <v>1996</v>
      </c>
      <c r="C1064" s="0" t="n">
        <f aca="false">metadata!$H$2*denatran!$D1064</f>
        <v>4397.49091186679</v>
      </c>
      <c r="D1064" s="0" t="n">
        <f aca="false">IF(B1064&gt;2006, 0, metadata!$H$3*denatran!D1064)</f>
        <v>334.709894213439</v>
      </c>
      <c r="E1064" s="0" t="n">
        <f aca="false">IF(B1064&lt;2003, 0, metadata!$H$4*denatran!D1064)</f>
        <v>0</v>
      </c>
      <c r="F1064" s="0" t="n">
        <f aca="false">IF(B1064&lt;2003, 0, metadata!$H$5*denatran!D1064)</f>
        <v>0</v>
      </c>
      <c r="G1064" s="0" t="n">
        <f aca="false">IF(B1064&lt;2003, 0, metadata!$H$6*(denatran!H1064 + denatran!I1064 + denatran!X1064))</f>
        <v>0</v>
      </c>
      <c r="H1064" s="0" t="n">
        <f aca="false">IF(B1064&gt;2006, 0, metadata!$H$7*(denatran!H1064 + denatran!I1064 + denatran!X1064))</f>
        <v>72.638740745009</v>
      </c>
      <c r="I1064" s="0" t="n">
        <f aca="false">IF(B1064&lt;2003, 0, metadata!$H$8*(denatran!H1064 + denatran!I1064 + denatran!X1064))</f>
        <v>0</v>
      </c>
      <c r="J1064" s="0" t="n">
        <f aca="false">IF(B1064&lt;2003, 0, metadata!$H$9*(denatran!H1064 + denatran!I1064 + denatran!X1064))</f>
        <v>0</v>
      </c>
      <c r="K1064" s="0" t="n">
        <f aca="false">metadata!$H$10*(denatran!H1064 + denatran!I1064 + denatran!X1064)</f>
        <v>1596.76388421083</v>
      </c>
      <c r="L1064" s="5" t="n">
        <f aca="false">metadata!$H$11*(denatran!G1064 + denatran!F1064)</f>
        <v>239.6175614353</v>
      </c>
      <c r="M1064" s="0" t="n">
        <f aca="false">metadata!$H$12*(denatran!G1064 + denatran!F1064)</f>
        <v>792.8445828242</v>
      </c>
      <c r="N1064" s="0" t="n">
        <f aca="false">metadata!$H$13*(denatran!G1064 + denatran!F1064)</f>
        <v>452.050395172537</v>
      </c>
      <c r="O1064" s="0" t="n">
        <f aca="false">metadata!$H$14*(denatran!G1064 + denatran!F1064)</f>
        <v>833.86352602238</v>
      </c>
      <c r="P1064" s="0" t="n">
        <f aca="false">metadata!$H$15*(denatran!G1064 + denatran!F1064)</f>
        <v>925.966317759992</v>
      </c>
      <c r="Q1064" s="0" t="n">
        <f aca="false">metadata!$H$16*(denatran!L1064 + denatran!O1064)</f>
        <v>271.828095630853</v>
      </c>
      <c r="R1064" s="0" t="n">
        <f aca="false">metadata!$H$17*(denatran!L1064 + denatran!O1064)</f>
        <v>65.7587804748322</v>
      </c>
      <c r="S1064" s="0" t="n">
        <f aca="false">metadata!$H$18*(denatran!L1064 + denatran!O1064)</f>
        <v>123.087943817705</v>
      </c>
      <c r="T1064" s="0" t="n">
        <f aca="false">metadata!$H$19*(denatran!M1064 + denatran!N1064)</f>
        <v>6123.77182927847</v>
      </c>
      <c r="U1064" s="0" t="n">
        <f aca="false">metadata!$H$20*(denatran!M1064 + denatran!N1064)</f>
        <v>874.824547039781</v>
      </c>
      <c r="V1064" s="0" t="n">
        <f aca="false">metadata!$H$21*(denatran!M1064 + denatran!N1064)</f>
        <v>291.608182346593</v>
      </c>
      <c r="W1064" s="0" t="n">
        <f aca="false">IF(B1064&lt;2010, 0, metadata!$H$22*(denatran!M1064 + denatran!N1064))</f>
        <v>0</v>
      </c>
      <c r="X1064" s="0" t="n">
        <f aca="false">IF(B1064&lt;2010, 0, metadata!$H$23*(denatran!M1064 + denatran!N1064))</f>
        <v>0</v>
      </c>
      <c r="Y1064" s="0" t="n">
        <f aca="false">IF(B1064&lt;2010, 0, metadata!$H$24*(denatran!M1064 + denatran!N1064))</f>
        <v>0</v>
      </c>
      <c r="Z1064" s="0" t="n">
        <f aca="false">IF(B1064&lt;2010, 0, metadata!$H$25*(denatran!M1064 + denatran!N1064))</f>
        <v>0</v>
      </c>
      <c r="AA1064" s="0" t="n">
        <f aca="false">IF(B1064&lt;2010, 0, metadata!$H$26*(denatran!M1064 + denatran!N1064))</f>
        <v>0</v>
      </c>
      <c r="AB1064" s="0" t="n">
        <f aca="false">IF(B1064&lt;2010, 0, metadata!$H$27*(denatran!M1064 + denatran!N1064))</f>
        <v>0</v>
      </c>
    </row>
    <row r="1065" customFormat="false" ht="12.8" hidden="false" customHeight="false" outlineLevel="0" collapsed="false">
      <c r="A1065" s="0" t="str">
        <f aca="false">denatran!A1065</f>
        <v>TOCANTINS</v>
      </c>
      <c r="B1065" s="0" t="n">
        <f aca="false">denatran!B1065</f>
        <v>1995</v>
      </c>
      <c r="C1065" s="0" t="n">
        <f aca="false">metadata!$H$2*denatran!$D1065</f>
        <v>3748.50037841323</v>
      </c>
      <c r="D1065" s="0" t="n">
        <f aca="false">IF(B1065&gt;2006, 0, metadata!$H$3*denatran!D1065)</f>
        <v>285.312736345169</v>
      </c>
      <c r="E1065" s="0" t="n">
        <f aca="false">IF(B1065&lt;2003, 0, metadata!$H$4*denatran!D1065)</f>
        <v>0</v>
      </c>
      <c r="F1065" s="0" t="n">
        <f aca="false">IF(B1065&lt;2003, 0, metadata!$H$5*denatran!D1065)</f>
        <v>0</v>
      </c>
      <c r="G1065" s="0" t="n">
        <f aca="false">IF(B1065&lt;2003, 0, metadata!$H$6*(denatran!H1065 + denatran!I1065 + denatran!X1065))</f>
        <v>0</v>
      </c>
      <c r="H1065" s="0" t="n">
        <f aca="false">IF(B1065&gt;2006, 0, metadata!$H$7*(denatran!H1065 + denatran!I1065 + denatran!X1065))</f>
        <v>61.9185696178135</v>
      </c>
      <c r="I1065" s="0" t="n">
        <f aca="false">IF(B1065&lt;2003, 0, metadata!$H$8*(denatran!H1065 + denatran!I1065 + denatran!X1065))</f>
        <v>0</v>
      </c>
      <c r="J1065" s="0" t="n">
        <f aca="false">IF(B1065&lt;2003, 0, metadata!$H$9*(denatran!H1065 + denatran!I1065 + denatran!X1065))</f>
        <v>0</v>
      </c>
      <c r="K1065" s="0" t="n">
        <f aca="false">metadata!$H$10*(denatran!H1065 + denatran!I1065 + denatran!X1065)</f>
        <v>1361.11026586749</v>
      </c>
      <c r="L1065" s="5" t="n">
        <f aca="false">metadata!$H$11*(denatran!G1065 + denatran!F1065)</f>
        <v>204.254320865299</v>
      </c>
      <c r="M1065" s="0" t="n">
        <f aca="false">metadata!$H$12*(denatran!G1065 + denatran!F1065)</f>
        <v>675.834988247365</v>
      </c>
      <c r="N1065" s="0" t="n">
        <f aca="false">metadata!$H$13*(denatran!G1065 + denatran!F1065)</f>
        <v>385.335890699263</v>
      </c>
      <c r="O1065" s="0" t="n">
        <f aca="false">metadata!$H$14*(denatran!G1065 + denatran!F1065)</f>
        <v>710.800273493449</v>
      </c>
      <c r="P1065" s="0" t="n">
        <f aca="false">metadata!$H$15*(denatran!G1065 + denatran!F1065)</f>
        <v>789.310350398825</v>
      </c>
      <c r="Q1065" s="0" t="n">
        <f aca="false">metadata!$H$16*(denatran!L1065 + denatran!O1065)</f>
        <v>231.71115978567</v>
      </c>
      <c r="R1065" s="0" t="n">
        <f aca="false">metadata!$H$17*(denatran!L1065 + denatran!O1065)</f>
        <v>56.0539676906938</v>
      </c>
      <c r="S1065" s="0" t="n">
        <f aca="false">metadata!$H$18*(denatran!L1065 + denatran!O1065)</f>
        <v>104.922378061926</v>
      </c>
      <c r="T1065" s="0" t="n">
        <f aca="false">metadata!$H$19*(denatran!M1065 + denatran!N1065)</f>
        <v>5220.01329381302</v>
      </c>
      <c r="U1065" s="0" t="n">
        <f aca="false">metadata!$H$20*(denatran!M1065 + denatran!N1065)</f>
        <v>745.716184830431</v>
      </c>
      <c r="V1065" s="0" t="n">
        <f aca="false">metadata!$H$21*(denatran!M1065 + denatran!N1065)</f>
        <v>248.572061610143</v>
      </c>
      <c r="W1065" s="0" t="n">
        <f aca="false">IF(B1065&lt;2010, 0, metadata!$H$22*(denatran!M1065 + denatran!N1065))</f>
        <v>0</v>
      </c>
      <c r="X1065" s="0" t="n">
        <f aca="false">IF(B1065&lt;2010, 0, metadata!$H$23*(denatran!M1065 + denatran!N1065))</f>
        <v>0</v>
      </c>
      <c r="Y1065" s="0" t="n">
        <f aca="false">IF(B1065&lt;2010, 0, metadata!$H$24*(denatran!M1065 + denatran!N1065))</f>
        <v>0</v>
      </c>
      <c r="Z1065" s="0" t="n">
        <f aca="false">IF(B1065&lt;2010, 0, metadata!$H$25*(denatran!M1065 + denatran!N1065))</f>
        <v>0</v>
      </c>
      <c r="AA1065" s="0" t="n">
        <f aca="false">IF(B1065&lt;2010, 0, metadata!$H$26*(denatran!M1065 + denatran!N1065))</f>
        <v>0</v>
      </c>
      <c r="AB1065" s="0" t="n">
        <f aca="false">IF(B1065&lt;2010, 0, metadata!$H$27*(denatran!M1065 + denatran!N1065))</f>
        <v>0</v>
      </c>
    </row>
    <row r="1066" customFormat="false" ht="12.8" hidden="false" customHeight="false" outlineLevel="0" collapsed="false">
      <c r="A1066" s="0" t="str">
        <f aca="false">denatran!A1066</f>
        <v>TOCANTINS</v>
      </c>
      <c r="B1066" s="0" t="n">
        <f aca="false">denatran!B1066</f>
        <v>1994</v>
      </c>
      <c r="C1066" s="0" t="n">
        <f aca="false">metadata!$H$2*denatran!$D1066</f>
        <v>3195.28917025076</v>
      </c>
      <c r="D1066" s="0" t="n">
        <f aca="false">IF(B1066&gt;2006, 0, metadata!$H$3*denatran!D1066)</f>
        <v>243.205710163017</v>
      </c>
      <c r="E1066" s="0" t="n">
        <f aca="false">IF(B1066&lt;2003, 0, metadata!$H$4*denatran!D1066)</f>
        <v>0</v>
      </c>
      <c r="F1066" s="0" t="n">
        <f aca="false">IF(B1066&lt;2003, 0, metadata!$H$5*denatran!D1066)</f>
        <v>0</v>
      </c>
      <c r="G1066" s="0" t="n">
        <f aca="false">IF(B1066&lt;2003, 0, metadata!$H$6*(denatran!H1066 + denatran!I1066 + denatran!X1066))</f>
        <v>0</v>
      </c>
      <c r="H1066" s="0" t="n">
        <f aca="false">IF(B1066&gt;2006, 0, metadata!$H$7*(denatran!H1066 + denatran!I1066 + denatran!X1066))</f>
        <v>52.7805028583105</v>
      </c>
      <c r="I1066" s="0" t="n">
        <f aca="false">IF(B1066&lt;2003, 0, metadata!$H$8*(denatran!H1066 + denatran!I1066 + denatran!X1066))</f>
        <v>0</v>
      </c>
      <c r="J1066" s="0" t="n">
        <f aca="false">IF(B1066&lt;2003, 0, metadata!$H$9*(denatran!H1066 + denatran!I1066 + denatran!X1066))</f>
        <v>0</v>
      </c>
      <c r="K1066" s="0" t="n">
        <f aca="false">metadata!$H$10*(denatran!H1066 + denatran!I1066 + denatran!X1066)</f>
        <v>1160.23488141798</v>
      </c>
      <c r="L1066" s="5" t="n">
        <f aca="false">metadata!$H$11*(denatran!G1066 + denatran!F1066)</f>
        <v>174.110058303926</v>
      </c>
      <c r="M1066" s="0" t="n">
        <f aca="false">metadata!$H$12*(denatran!G1066 + denatran!F1066)</f>
        <v>576.093904447594</v>
      </c>
      <c r="N1066" s="0" t="n">
        <f aca="false">metadata!$H$13*(denatran!G1066 + denatran!F1066)</f>
        <v>328.46724667572</v>
      </c>
      <c r="O1066" s="0" t="n">
        <f aca="false">metadata!$H$14*(denatran!G1066 + denatran!F1066)</f>
        <v>605.898942730353</v>
      </c>
      <c r="P1066" s="0" t="n">
        <f aca="false">metadata!$H$15*(denatran!G1066 + denatran!F1066)</f>
        <v>672.822344935663</v>
      </c>
      <c r="Q1066" s="0" t="n">
        <f aca="false">metadata!$H$16*(denatran!L1066 + denatran!O1066)</f>
        <v>197.514761837321</v>
      </c>
      <c r="R1066" s="0" t="n">
        <f aca="false">metadata!$H$17*(denatran!L1066 + denatran!O1066)</f>
        <v>47.7814106524056</v>
      </c>
      <c r="S1066" s="0" t="n">
        <f aca="false">metadata!$H$18*(denatran!L1066 + denatran!O1066)</f>
        <v>89.4377229541981</v>
      </c>
      <c r="T1066" s="0" t="n">
        <f aca="false">metadata!$H$19*(denatran!M1066 + denatran!N1066)</f>
        <v>4449.63325663216</v>
      </c>
      <c r="U1066" s="0" t="n">
        <f aca="false">metadata!$H$20*(denatran!M1066 + denatran!N1066)</f>
        <v>635.661893804594</v>
      </c>
      <c r="V1066" s="0" t="n">
        <f aca="false">metadata!$H$21*(denatran!M1066 + denatran!N1066)</f>
        <v>211.887297934865</v>
      </c>
      <c r="W1066" s="0" t="n">
        <f aca="false">IF(B1066&lt;2010, 0, metadata!$H$22*(denatran!M1066 + denatran!N1066))</f>
        <v>0</v>
      </c>
      <c r="X1066" s="0" t="n">
        <f aca="false">IF(B1066&lt;2010, 0, metadata!$H$23*(denatran!M1066 + denatran!N1066))</f>
        <v>0</v>
      </c>
      <c r="Y1066" s="0" t="n">
        <f aca="false">IF(B1066&lt;2010, 0, metadata!$H$24*(denatran!M1066 + denatran!N1066))</f>
        <v>0</v>
      </c>
      <c r="Z1066" s="0" t="n">
        <f aca="false">IF(B1066&lt;2010, 0, metadata!$H$25*(denatran!M1066 + denatran!N1066))</f>
        <v>0</v>
      </c>
      <c r="AA1066" s="0" t="n">
        <f aca="false">IF(B1066&lt;2010, 0, metadata!$H$26*(denatran!M1066 + denatran!N1066))</f>
        <v>0</v>
      </c>
      <c r="AB1066" s="0" t="n">
        <f aca="false">IF(B1066&lt;2010, 0, metadata!$H$27*(denatran!M1066 + denatran!N1066))</f>
        <v>0</v>
      </c>
    </row>
    <row r="1067" customFormat="false" ht="12.8" hidden="false" customHeight="false" outlineLevel="0" collapsed="false">
      <c r="A1067" s="0" t="str">
        <f aca="false">denatran!A1067</f>
        <v>TOCANTINS</v>
      </c>
      <c r="B1067" s="0" t="n">
        <f aca="false">denatran!B1067</f>
        <v>1993</v>
      </c>
      <c r="C1067" s="0" t="n">
        <f aca="false">metadata!$H$2*denatran!$D1067</f>
        <v>2723.72198234743</v>
      </c>
      <c r="D1067" s="0" t="n">
        <f aca="false">IF(B1067&gt;2006, 0, metadata!$H$3*denatran!D1067)</f>
        <v>207.31292340325</v>
      </c>
      <c r="E1067" s="0" t="n">
        <f aca="false">IF(B1067&lt;2003, 0, metadata!$H$4*denatran!D1067)</f>
        <v>0</v>
      </c>
      <c r="F1067" s="0" t="n">
        <f aca="false">IF(B1067&lt;2003, 0, metadata!$H$5*denatran!D1067)</f>
        <v>0</v>
      </c>
      <c r="G1067" s="0" t="n">
        <f aca="false">IF(B1067&lt;2003, 0, metadata!$H$6*(denatran!H1067 + denatran!I1067 + denatran!X1067))</f>
        <v>0</v>
      </c>
      <c r="H1067" s="0" t="n">
        <f aca="false">IF(B1067&gt;2006, 0, metadata!$H$7*(denatran!H1067 + denatran!I1067 + denatran!X1067))</f>
        <v>44.9910503290223</v>
      </c>
      <c r="I1067" s="0" t="n">
        <f aca="false">IF(B1067&lt;2003, 0, metadata!$H$8*(denatran!H1067 + denatran!I1067 + denatran!X1067))</f>
        <v>0</v>
      </c>
      <c r="J1067" s="0" t="n">
        <f aca="false">IF(B1067&lt;2003, 0, metadata!$H$9*(denatran!H1067 + denatran!I1067 + denatran!X1067))</f>
        <v>0</v>
      </c>
      <c r="K1067" s="0" t="n">
        <f aca="false">metadata!$H$10*(denatran!H1067 + denatran!I1067 + denatran!X1067)</f>
        <v>989.005089312906</v>
      </c>
      <c r="L1067" s="5" t="n">
        <f aca="false">metadata!$H$11*(denatran!G1067 + denatran!F1067)</f>
        <v>148.414546503464</v>
      </c>
      <c r="M1067" s="0" t="n">
        <f aca="false">metadata!$H$12*(denatran!G1067 + denatran!F1067)</f>
        <v>491.07280995076</v>
      </c>
      <c r="N1067" s="0" t="n">
        <f aca="false">metadata!$H$13*(denatran!G1067 + denatran!F1067)</f>
        <v>279.991391258521</v>
      </c>
      <c r="O1067" s="0" t="n">
        <f aca="false">metadata!$H$14*(denatran!G1067 + denatran!F1067)</f>
        <v>516.479160872385</v>
      </c>
      <c r="P1067" s="0" t="n">
        <f aca="false">metadata!$H$15*(denatran!G1067 + denatran!F1067)</f>
        <v>573.525873081463</v>
      </c>
      <c r="Q1067" s="0" t="n">
        <f aca="false">metadata!$H$16*(denatran!L1067 + denatran!O1067)</f>
        <v>168.36513692193</v>
      </c>
      <c r="R1067" s="0" t="n">
        <f aca="false">metadata!$H$17*(denatran!L1067 + denatran!O1067)</f>
        <v>40.7297341828106</v>
      </c>
      <c r="S1067" s="0" t="n">
        <f aca="false">metadata!$H$18*(denatran!L1067 + denatran!O1067)</f>
        <v>76.2383243211541</v>
      </c>
      <c r="T1067" s="0" t="n">
        <f aca="false">metadata!$H$19*(denatran!M1067 + denatran!N1067)</f>
        <v>3792.94745130128</v>
      </c>
      <c r="U1067" s="0" t="n">
        <f aca="false">metadata!$H$20*(denatran!M1067 + denatran!N1067)</f>
        <v>541.849635900183</v>
      </c>
      <c r="V1067" s="0" t="n">
        <f aca="false">metadata!$H$21*(denatran!M1067 + denatran!N1067)</f>
        <v>180.616545300061</v>
      </c>
      <c r="W1067" s="0" t="n">
        <f aca="false">IF(B1067&lt;2010, 0, metadata!$H$22*(denatran!M1067 + denatran!N1067))</f>
        <v>0</v>
      </c>
      <c r="X1067" s="0" t="n">
        <f aca="false">IF(B1067&lt;2010, 0, metadata!$H$23*(denatran!M1067 + denatran!N1067))</f>
        <v>0</v>
      </c>
      <c r="Y1067" s="0" t="n">
        <f aca="false">IF(B1067&lt;2010, 0, metadata!$H$24*(denatran!M1067 + denatran!N1067))</f>
        <v>0</v>
      </c>
      <c r="Z1067" s="0" t="n">
        <f aca="false">IF(B1067&lt;2010, 0, metadata!$H$25*(denatran!M1067 + denatran!N1067))</f>
        <v>0</v>
      </c>
      <c r="AA1067" s="0" t="n">
        <f aca="false">IF(B1067&lt;2010, 0, metadata!$H$26*(denatran!M1067 + denatran!N1067))</f>
        <v>0</v>
      </c>
      <c r="AB1067" s="0" t="n">
        <f aca="false">IF(B1067&lt;2010, 0, metadata!$H$27*(denatran!M1067 + denatran!N1067))</f>
        <v>0</v>
      </c>
    </row>
    <row r="1068" customFormat="false" ht="12.8" hidden="false" customHeight="false" outlineLevel="0" collapsed="false">
      <c r="A1068" s="0" t="str">
        <f aca="false">denatran!A1068</f>
        <v>TOCANTINS</v>
      </c>
      <c r="B1068" s="0" t="n">
        <f aca="false">denatran!B1068</f>
        <v>1992</v>
      </c>
      <c r="C1068" s="0" t="n">
        <f aca="false">metadata!$H$2*denatran!$D1068</f>
        <v>2321.74962635399</v>
      </c>
      <c r="D1068" s="0" t="n">
        <f aca="false">IF(B1068&gt;2006, 0, metadata!$H$3*denatran!D1068)</f>
        <v>176.717266141464</v>
      </c>
      <c r="E1068" s="0" t="n">
        <f aca="false">IF(B1068&lt;2003, 0, metadata!$H$4*denatran!D1068)</f>
        <v>0</v>
      </c>
      <c r="F1068" s="0" t="n">
        <f aca="false">IF(B1068&lt;2003, 0, metadata!$H$5*denatran!D1068)</f>
        <v>0</v>
      </c>
      <c r="G1068" s="0" t="n">
        <f aca="false">IF(B1068&lt;2003, 0, metadata!$H$6*(denatran!H1068 + denatran!I1068 + denatran!X1068))</f>
        <v>0</v>
      </c>
      <c r="H1068" s="0" t="n">
        <f aca="false">IF(B1068&gt;2006, 0, metadata!$H$7*(denatran!H1068 + denatran!I1068 + denatran!X1068))</f>
        <v>38.3511808355176</v>
      </c>
      <c r="I1068" s="0" t="n">
        <f aca="false">IF(B1068&lt;2003, 0, metadata!$H$8*(denatran!H1068 + denatran!I1068 + denatran!X1068))</f>
        <v>0</v>
      </c>
      <c r="J1068" s="0" t="n">
        <f aca="false">IF(B1068&lt;2003, 0, metadata!$H$9*(denatran!H1068 + denatran!I1068 + denatran!X1068))</f>
        <v>0</v>
      </c>
      <c r="K1068" s="0" t="n">
        <f aca="false">metadata!$H$10*(denatran!H1068 + denatran!I1068 + denatran!X1068)</f>
        <v>843.045733542686</v>
      </c>
      <c r="L1068" s="5" t="n">
        <f aca="false">metadata!$H$11*(denatran!G1068 + denatran!F1068)</f>
        <v>126.511229899072</v>
      </c>
      <c r="M1068" s="0" t="n">
        <f aca="false">metadata!$H$12*(denatran!G1068 + denatran!F1068)</f>
        <v>418.599299196148</v>
      </c>
      <c r="N1068" s="0" t="n">
        <f aca="false">metadata!$H$13*(denatran!G1068 + denatran!F1068)</f>
        <v>238.669699862885</v>
      </c>
      <c r="O1068" s="0" t="n">
        <f aca="false">metadata!$H$14*(denatran!G1068 + denatran!F1068)</f>
        <v>440.256129864476</v>
      </c>
      <c r="P1068" s="0" t="n">
        <f aca="false">metadata!$H$15*(denatran!G1068 + denatran!F1068)</f>
        <v>488.883773807049</v>
      </c>
      <c r="Q1068" s="0" t="n">
        <f aca="false">metadata!$H$16*(denatran!L1068 + denatran!O1068)</f>
        <v>143.517472147664</v>
      </c>
      <c r="R1068" s="0" t="n">
        <f aca="false">metadata!$H$17*(denatran!L1068 + denatran!O1068)</f>
        <v>34.7187582775749</v>
      </c>
      <c r="S1068" s="0" t="n">
        <f aca="false">metadata!$H$18*(denatran!L1068 + denatran!O1068)</f>
        <v>64.9869194263142</v>
      </c>
      <c r="T1068" s="0" t="n">
        <f aca="false">metadata!$H$19*(denatran!M1068 + denatran!N1068)</f>
        <v>3233.17665492768</v>
      </c>
      <c r="U1068" s="0" t="n">
        <f aca="false">metadata!$H$20*(denatran!M1068 + denatran!N1068)</f>
        <v>461.882379275382</v>
      </c>
      <c r="V1068" s="0" t="n">
        <f aca="false">metadata!$H$21*(denatran!M1068 + denatran!N1068)</f>
        <v>153.960793091794</v>
      </c>
      <c r="W1068" s="0" t="n">
        <f aca="false">IF(B1068&lt;2010, 0, metadata!$H$22*(denatran!M1068 + denatran!N1068))</f>
        <v>0</v>
      </c>
      <c r="X1068" s="0" t="n">
        <f aca="false">IF(B1068&lt;2010, 0, metadata!$H$23*(denatran!M1068 + denatran!N1068))</f>
        <v>0</v>
      </c>
      <c r="Y1068" s="0" t="n">
        <f aca="false">IF(B1068&lt;2010, 0, metadata!$H$24*(denatran!M1068 + denatran!N1068))</f>
        <v>0</v>
      </c>
      <c r="Z1068" s="0" t="n">
        <f aca="false">IF(B1068&lt;2010, 0, metadata!$H$25*(denatran!M1068 + denatran!N1068))</f>
        <v>0</v>
      </c>
      <c r="AA1068" s="0" t="n">
        <f aca="false">IF(B1068&lt;2010, 0, metadata!$H$26*(denatran!M1068 + denatran!N1068))</f>
        <v>0</v>
      </c>
      <c r="AB1068" s="0" t="n">
        <f aca="false">IF(B1068&lt;2010, 0, metadata!$H$27*(denatran!M1068 + denatran!N1068))</f>
        <v>0</v>
      </c>
    </row>
    <row r="1069" customFormat="false" ht="12.8" hidden="false" customHeight="false" outlineLevel="0" collapsed="false">
      <c r="A1069" s="0" t="str">
        <f aca="false">denatran!A1069</f>
        <v>TOCANTINS</v>
      </c>
      <c r="B1069" s="0" t="n">
        <f aca="false">denatran!B1069</f>
        <v>1991</v>
      </c>
      <c r="C1069" s="0" t="n">
        <f aca="false">metadata!$H$2*denatran!$D1069</f>
        <v>1979.10115731748</v>
      </c>
      <c r="D1069" s="0" t="n">
        <f aca="false">IF(B1069&gt;2006, 0, metadata!$H$3*denatran!D1069)</f>
        <v>150.636977376315</v>
      </c>
      <c r="E1069" s="0" t="n">
        <f aca="false">IF(B1069&lt;2003, 0, metadata!$H$4*denatran!D1069)</f>
        <v>0</v>
      </c>
      <c r="F1069" s="0" t="n">
        <f aca="false">IF(B1069&lt;2003, 0, metadata!$H$5*denatran!D1069)</f>
        <v>0</v>
      </c>
      <c r="G1069" s="0" t="n">
        <f aca="false">IF(B1069&lt;2003, 0, metadata!$H$6*(denatran!H1069 + denatran!I1069 + denatran!X1069))</f>
        <v>0</v>
      </c>
      <c r="H1069" s="0" t="n">
        <f aca="false">IF(B1069&gt;2006, 0, metadata!$H$7*(denatran!H1069 + denatran!I1069 + denatran!X1069))</f>
        <v>32.6912366064456</v>
      </c>
      <c r="I1069" s="0" t="n">
        <f aca="false">IF(B1069&lt;2003, 0, metadata!$H$8*(denatran!H1069 + denatran!I1069 + denatran!X1069))</f>
        <v>0</v>
      </c>
      <c r="J1069" s="0" t="n">
        <f aca="false">IF(B1069&lt;2003, 0, metadata!$H$9*(denatran!H1069 + denatran!I1069 + denatran!X1069))</f>
        <v>0</v>
      </c>
      <c r="K1069" s="0" t="n">
        <f aca="false">metadata!$H$10*(denatran!H1069 + denatran!I1069 + denatran!X1069)</f>
        <v>718.627352401482</v>
      </c>
      <c r="L1069" s="5" t="n">
        <f aca="false">metadata!$H$11*(denatran!G1069 + denatran!F1069)</f>
        <v>107.840448713714</v>
      </c>
      <c r="M1069" s="0" t="n">
        <f aca="false">metadata!$H$12*(denatran!G1069 + denatran!F1069)</f>
        <v>356.821574595172</v>
      </c>
      <c r="N1069" s="0" t="n">
        <f aca="false">metadata!$H$13*(denatran!G1069 + denatran!F1069)</f>
        <v>203.446346605865</v>
      </c>
      <c r="O1069" s="0" t="n">
        <f aca="false">metadata!$H$14*(denatran!G1069 + denatran!F1069)</f>
        <v>375.282246733548</v>
      </c>
      <c r="P1069" s="0" t="n">
        <f aca="false">metadata!$H$15*(denatran!G1069 + denatran!F1069)</f>
        <v>416.733325399381</v>
      </c>
      <c r="Q1069" s="0" t="n">
        <f aca="false">metadata!$H$16*(denatran!L1069 + denatran!O1069)</f>
        <v>122.336875603922</v>
      </c>
      <c r="R1069" s="0" t="n">
        <f aca="false">metadata!$H$17*(denatran!L1069 + denatran!O1069)</f>
        <v>29.5948942589807</v>
      </c>
      <c r="S1069" s="0" t="n">
        <f aca="false">metadata!$H$18*(denatran!L1069 + denatran!O1069)</f>
        <v>55.3960194446508</v>
      </c>
      <c r="T1069" s="0" t="n">
        <f aca="false">metadata!$H$19*(denatran!M1069 + denatran!N1069)</f>
        <v>2756.01795600489</v>
      </c>
      <c r="U1069" s="0" t="n">
        <f aca="false">metadata!$H$20*(denatran!M1069 + denatran!N1069)</f>
        <v>393.716850857841</v>
      </c>
      <c r="V1069" s="0" t="n">
        <f aca="false">metadata!$H$21*(denatran!M1069 + denatran!N1069)</f>
        <v>131.238950285947</v>
      </c>
      <c r="W1069" s="0" t="n">
        <f aca="false">IF(B1069&lt;2010, 0, metadata!$H$22*(denatran!M1069 + denatran!N1069))</f>
        <v>0</v>
      </c>
      <c r="X1069" s="0" t="n">
        <f aca="false">IF(B1069&lt;2010, 0, metadata!$H$23*(denatran!M1069 + denatran!N1069))</f>
        <v>0</v>
      </c>
      <c r="Y1069" s="0" t="n">
        <f aca="false">IF(B1069&lt;2010, 0, metadata!$H$24*(denatran!M1069 + denatran!N1069))</f>
        <v>0</v>
      </c>
      <c r="Z1069" s="0" t="n">
        <f aca="false">IF(B1069&lt;2010, 0, metadata!$H$25*(denatran!M1069 + denatran!N1069))</f>
        <v>0</v>
      </c>
      <c r="AA1069" s="0" t="n">
        <f aca="false">IF(B1069&lt;2010, 0, metadata!$H$26*(denatran!M1069 + denatran!N1069))</f>
        <v>0</v>
      </c>
      <c r="AB1069" s="0" t="n">
        <f aca="false">IF(B1069&lt;2010, 0, metadata!$H$27*(denatran!M1069 + denatran!N1069))</f>
        <v>0</v>
      </c>
    </row>
    <row r="1070" customFormat="false" ht="12.8" hidden="false" customHeight="false" outlineLevel="0" collapsed="false">
      <c r="A1070" s="0" t="str">
        <f aca="false">denatran!A1070</f>
        <v>TOCANTINS</v>
      </c>
      <c r="B1070" s="0" t="n">
        <f aca="false">denatran!B1070</f>
        <v>1990</v>
      </c>
      <c r="C1070" s="0" t="n">
        <f aca="false">metadata!$H$2*denatran!$D1070</f>
        <v>1687.0214369524</v>
      </c>
      <c r="D1070" s="0" t="n">
        <f aca="false">IF(B1070&gt;2006, 0, metadata!$H$3*denatran!D1070)</f>
        <v>128.405669963837</v>
      </c>
      <c r="E1070" s="0" t="n">
        <f aca="false">IF(B1070&lt;2003, 0, metadata!$H$4*denatran!D1070)</f>
        <v>0</v>
      </c>
      <c r="F1070" s="0" t="n">
        <f aca="false">IF(B1070&lt;2003, 0, metadata!$H$5*denatran!D1070)</f>
        <v>0</v>
      </c>
      <c r="G1070" s="0" t="n">
        <f aca="false">IF(B1070&lt;2003, 0, metadata!$H$6*(denatran!H1070 + denatran!I1070 + denatran!X1070))</f>
        <v>0</v>
      </c>
      <c r="H1070" s="0" t="n">
        <f aca="false">IF(B1070&gt;2006, 0, metadata!$H$7*(denatran!H1070 + denatran!I1070 + denatran!X1070))</f>
        <v>27.866598304813</v>
      </c>
      <c r="I1070" s="0" t="n">
        <f aca="false">IF(B1070&lt;2003, 0, metadata!$H$8*(denatran!H1070 + denatran!I1070 + denatran!X1070))</f>
        <v>0</v>
      </c>
      <c r="J1070" s="0" t="n">
        <f aca="false">IF(B1070&lt;2003, 0, metadata!$H$9*(denatran!H1070 + denatran!I1070 + denatran!X1070))</f>
        <v>0</v>
      </c>
      <c r="K1070" s="0" t="n">
        <f aca="false">metadata!$H$10*(denatran!H1070 + denatran!I1070 + denatran!X1070)</f>
        <v>612.570885626119</v>
      </c>
      <c r="L1070" s="5" t="n">
        <f aca="false">metadata!$H$11*(denatran!G1070 + denatran!F1070)</f>
        <v>91.9251388833467</v>
      </c>
      <c r="M1070" s="0" t="n">
        <f aca="false">metadata!$H$12*(denatran!G1070 + denatran!F1070)</f>
        <v>304.161130563475</v>
      </c>
      <c r="N1070" s="0" t="n">
        <f aca="false">metadata!$H$13*(denatran!G1070 + denatran!F1070)</f>
        <v>173.421326507104</v>
      </c>
      <c r="O1070" s="0" t="n">
        <f aca="false">metadata!$H$14*(denatran!G1070 + denatran!F1070)</f>
        <v>319.89733966165</v>
      </c>
      <c r="P1070" s="0" t="n">
        <f aca="false">metadata!$H$15*(denatran!G1070 + denatran!F1070)</f>
        <v>355.230984955883</v>
      </c>
      <c r="Q1070" s="0" t="n">
        <f aca="false">metadata!$H$16*(denatran!L1070 + denatran!O1070)</f>
        <v>104.282154002343</v>
      </c>
      <c r="R1070" s="0" t="n">
        <f aca="false">metadata!$H$17*(denatran!L1070 + denatran!O1070)</f>
        <v>25.2272203745829</v>
      </c>
      <c r="S1070" s="0" t="n">
        <f aca="false">metadata!$H$18*(denatran!L1070 + denatran!O1070)</f>
        <v>47.2205637288536</v>
      </c>
      <c r="T1070" s="0" t="n">
        <f aca="false">metadata!$H$19*(denatran!M1070 + denatran!N1070)</f>
        <v>2349.27929540902</v>
      </c>
      <c r="U1070" s="0" t="n">
        <f aca="false">metadata!$H$20*(denatran!M1070 + denatran!N1070)</f>
        <v>335.611327915574</v>
      </c>
      <c r="V1070" s="0" t="n">
        <f aca="false">metadata!$H$21*(denatran!M1070 + denatran!N1070)</f>
        <v>111.870442638525</v>
      </c>
      <c r="W1070" s="0" t="n">
        <f aca="false">IF(B1070&lt;2010, 0, metadata!$H$22*(denatran!M1070 + denatran!N1070))</f>
        <v>0</v>
      </c>
      <c r="X1070" s="0" t="n">
        <f aca="false">IF(B1070&lt;2010, 0, metadata!$H$23*(denatran!M1070 + denatran!N1070))</f>
        <v>0</v>
      </c>
      <c r="Y1070" s="0" t="n">
        <f aca="false">IF(B1070&lt;2010, 0, metadata!$H$24*(denatran!M1070 + denatran!N1070))</f>
        <v>0</v>
      </c>
      <c r="Z1070" s="0" t="n">
        <f aca="false">IF(B1070&lt;2010, 0, metadata!$H$25*(denatran!M1070 + denatran!N1070))</f>
        <v>0</v>
      </c>
      <c r="AA1070" s="0" t="n">
        <f aca="false">IF(B1070&lt;2010, 0, metadata!$H$26*(denatran!M1070 + denatran!N1070))</f>
        <v>0</v>
      </c>
      <c r="AB1070" s="0" t="n">
        <f aca="false">IF(B1070&lt;2010, 0, metadata!$H$27*(denatran!M1070 + denatran!N1070))</f>
        <v>0</v>
      </c>
    </row>
    <row r="1071" customFormat="false" ht="12.8" hidden="false" customHeight="false" outlineLevel="0" collapsed="false">
      <c r="A1071" s="0" t="str">
        <f aca="false">denatran!A1071</f>
        <v>TOCANTINS</v>
      </c>
      <c r="B1071" s="0" t="n">
        <f aca="false">denatran!B1071</f>
        <v>1989</v>
      </c>
      <c r="C1071" s="0" t="n">
        <f aca="false">metadata!$H$2*denatran!$D1071</f>
        <v>1438.0474278508</v>
      </c>
      <c r="D1071" s="0" t="n">
        <f aca="false">IF(B1071&gt;2006, 0, metadata!$H$3*denatran!D1071)</f>
        <v>109.455303512047</v>
      </c>
      <c r="E1071" s="0" t="n">
        <f aca="false">IF(B1071&lt;2003, 0, metadata!$H$4*denatran!D1071)</f>
        <v>0</v>
      </c>
      <c r="F1071" s="0" t="n">
        <f aca="false">IF(B1071&lt;2003, 0, metadata!$H$5*denatran!D1071)</f>
        <v>0</v>
      </c>
      <c r="G1071" s="0" t="n">
        <f aca="false">IF(B1071&lt;2003, 0, metadata!$H$6*(denatran!H1071 + denatran!I1071 + denatran!X1071))</f>
        <v>0</v>
      </c>
      <c r="H1071" s="0" t="n">
        <f aca="false">IF(B1071&gt;2006, 0, metadata!$H$7*(denatran!H1071 + denatran!I1071 + denatran!X1071))</f>
        <v>23.7539898055951</v>
      </c>
      <c r="I1071" s="0" t="n">
        <f aca="false">IF(B1071&lt;2003, 0, metadata!$H$8*(denatran!H1071 + denatran!I1071 + denatran!X1071))</f>
        <v>0</v>
      </c>
      <c r="J1071" s="0" t="n">
        <f aca="false">IF(B1071&lt;2003, 0, metadata!$H$9*(denatran!H1071 + denatran!I1071 + denatran!X1071))</f>
        <v>0</v>
      </c>
      <c r="K1071" s="0" t="n">
        <f aca="false">metadata!$H$10*(denatran!H1071 + denatran!I1071 + denatran!X1071)</f>
        <v>522.166445046648</v>
      </c>
      <c r="L1071" s="5" t="n">
        <f aca="false">metadata!$H$11*(denatran!G1071 + denatran!F1071)</f>
        <v>78.358642415848</v>
      </c>
      <c r="M1071" s="0" t="n">
        <f aca="false">metadata!$H$12*(denatran!G1071 + denatran!F1071)</f>
        <v>259.272420538503</v>
      </c>
      <c r="N1071" s="0" t="n">
        <f aca="false">metadata!$H$13*(denatran!G1071 + denatran!F1071)</f>
        <v>147.827459127332</v>
      </c>
      <c r="O1071" s="0" t="n">
        <f aca="false">metadata!$H$14*(denatran!G1071 + denatran!F1071)</f>
        <v>272.686248319277</v>
      </c>
      <c r="P1071" s="0" t="n">
        <f aca="false">metadata!$H$15*(denatran!G1071 + denatran!F1071)</f>
        <v>302.805283335071</v>
      </c>
      <c r="Q1071" s="0" t="n">
        <f aca="false">metadata!$H$16*(denatran!L1071 + denatran!O1071)</f>
        <v>88.8919844460997</v>
      </c>
      <c r="R1071" s="0" t="n">
        <f aca="false">metadata!$H$17*(denatran!L1071 + denatran!O1071)</f>
        <v>21.5041365668892</v>
      </c>
      <c r="S1071" s="0" t="n">
        <f aca="false">metadata!$H$18*(denatran!L1071 + denatran!O1071)</f>
        <v>40.2516581737179</v>
      </c>
      <c r="T1071" s="0" t="n">
        <f aca="false">metadata!$H$19*(denatran!M1071 + denatran!N1071)</f>
        <v>2002.56794256811</v>
      </c>
      <c r="U1071" s="0" t="n">
        <f aca="false">metadata!$H$20*(denatran!M1071 + denatran!N1071)</f>
        <v>286.081134652587</v>
      </c>
      <c r="V1071" s="0" t="n">
        <f aca="false">metadata!$H$21*(denatran!M1071 + denatran!N1071)</f>
        <v>95.3603782175291</v>
      </c>
      <c r="W1071" s="0" t="n">
        <f aca="false">IF(B1071&lt;2010, 0, metadata!$H$22*(denatran!M1071 + denatran!N1071))</f>
        <v>0</v>
      </c>
      <c r="X1071" s="0" t="n">
        <f aca="false">IF(B1071&lt;2010, 0, metadata!$H$23*(denatran!M1071 + denatran!N1071))</f>
        <v>0</v>
      </c>
      <c r="Y1071" s="0" t="n">
        <f aca="false">IF(B1071&lt;2010, 0, metadata!$H$24*(denatran!M1071 + denatran!N1071))</f>
        <v>0</v>
      </c>
      <c r="Z1071" s="0" t="n">
        <f aca="false">IF(B1071&lt;2010, 0, metadata!$H$25*(denatran!M1071 + denatran!N1071))</f>
        <v>0</v>
      </c>
      <c r="AA1071" s="0" t="n">
        <f aca="false">IF(B1071&lt;2010, 0, metadata!$H$26*(denatran!M1071 + denatran!N1071))</f>
        <v>0</v>
      </c>
      <c r="AB1071" s="0" t="n">
        <f aca="false">IF(B1071&lt;2010, 0, metadata!$H$27*(denatran!M1071 + denatran!N1071))</f>
        <v>0</v>
      </c>
    </row>
    <row r="1072" customFormat="false" ht="12.8" hidden="false" customHeight="false" outlineLevel="0" collapsed="false">
      <c r="A1072" s="0" t="str">
        <f aca="false">denatran!A1072</f>
        <v>TOCANTINS</v>
      </c>
      <c r="B1072" s="0" t="n">
        <f aca="false">denatran!B1072</f>
        <v>1988</v>
      </c>
      <c r="C1072" s="0" t="n">
        <f aca="false">metadata!$H$2*denatran!$D1072</f>
        <v>1225.81750264187</v>
      </c>
      <c r="D1072" s="0" t="n">
        <f aca="false">IF(B1072&gt;2006, 0, metadata!$H$3*denatran!D1072)</f>
        <v>93.3016701699258</v>
      </c>
      <c r="E1072" s="0" t="n">
        <f aca="false">IF(B1072&lt;2003, 0, metadata!$H$4*denatran!D1072)</f>
        <v>0</v>
      </c>
      <c r="F1072" s="0" t="n">
        <f aca="false">IF(B1072&lt;2003, 0, metadata!$H$5*denatran!D1072)</f>
        <v>0</v>
      </c>
      <c r="G1072" s="0" t="n">
        <f aca="false">IF(B1072&lt;2003, 0, metadata!$H$6*(denatran!H1072 + denatran!I1072 + denatran!X1072))</f>
        <v>0</v>
      </c>
      <c r="H1072" s="0" t="n">
        <f aca="false">IF(B1072&gt;2006, 0, metadata!$H$7*(denatran!H1072 + denatran!I1072 + denatran!X1072))</f>
        <v>20.2483283216832</v>
      </c>
      <c r="I1072" s="0" t="n">
        <f aca="false">IF(B1072&lt;2003, 0, metadata!$H$8*(denatran!H1072 + denatran!I1072 + denatran!X1072))</f>
        <v>0</v>
      </c>
      <c r="J1072" s="0" t="n">
        <f aca="false">IF(B1072&lt;2003, 0, metadata!$H$9*(denatran!H1072 + denatran!I1072 + denatran!X1072))</f>
        <v>0</v>
      </c>
      <c r="K1072" s="0" t="n">
        <f aca="false">metadata!$H$10*(denatran!H1072 + denatran!I1072 + denatran!X1072)</f>
        <v>445.104073227324</v>
      </c>
      <c r="L1072" s="5" t="n">
        <f aca="false">metadata!$H$11*(denatran!G1072 + denatran!F1072)</f>
        <v>66.7943167216377</v>
      </c>
      <c r="M1072" s="0" t="n">
        <f aca="false">metadata!$H$12*(denatran!G1072 + denatran!F1072)</f>
        <v>221.008476419595</v>
      </c>
      <c r="N1072" s="0" t="n">
        <f aca="false">metadata!$H$13*(denatran!G1072 + denatran!F1072)</f>
        <v>126.01078605605</v>
      </c>
      <c r="O1072" s="0" t="n">
        <f aca="false">metadata!$H$14*(denatran!G1072 + denatran!F1072)</f>
        <v>232.442664578237</v>
      </c>
      <c r="P1072" s="0" t="n">
        <f aca="false">metadata!$H$15*(denatran!G1072 + denatran!F1072)</f>
        <v>258.116671964921</v>
      </c>
      <c r="Q1072" s="0" t="n">
        <f aca="false">metadata!$H$16*(denatran!L1072 + denatran!O1072)</f>
        <v>75.7731269972437</v>
      </c>
      <c r="R1072" s="0" t="n">
        <f aca="false">metadata!$H$17*(denatran!L1072 + denatran!O1072)</f>
        <v>18.3305129388464</v>
      </c>
      <c r="S1072" s="0" t="n">
        <f aca="false">metadata!$H$18*(denatran!L1072 + denatran!O1072)</f>
        <v>34.3112376852848</v>
      </c>
      <c r="T1072" s="0" t="n">
        <f aca="false">metadata!$H$19*(denatran!M1072 + denatran!N1072)</f>
        <v>1707.02494694369</v>
      </c>
      <c r="U1072" s="0" t="n">
        <f aca="false">metadata!$H$20*(denatran!M1072 + denatran!N1072)</f>
        <v>243.860706706241</v>
      </c>
      <c r="V1072" s="0" t="n">
        <f aca="false">metadata!$H$21*(denatran!M1072 + denatran!N1072)</f>
        <v>81.2869022354136</v>
      </c>
      <c r="W1072" s="0" t="n">
        <f aca="false">IF(B1072&lt;2010, 0, metadata!$H$22*(denatran!M1072 + denatran!N1072))</f>
        <v>0</v>
      </c>
      <c r="X1072" s="0" t="n">
        <f aca="false">IF(B1072&lt;2010, 0, metadata!$H$23*(denatran!M1072 + denatran!N1072))</f>
        <v>0</v>
      </c>
      <c r="Y1072" s="0" t="n">
        <f aca="false">IF(B1072&lt;2010, 0, metadata!$H$24*(denatran!M1072 + denatran!N1072))</f>
        <v>0</v>
      </c>
      <c r="Z1072" s="0" t="n">
        <f aca="false">IF(B1072&lt;2010, 0, metadata!$H$25*(denatran!M1072 + denatran!N1072))</f>
        <v>0</v>
      </c>
      <c r="AA1072" s="0" t="n">
        <f aca="false">IF(B1072&lt;2010, 0, metadata!$H$26*(denatran!M1072 + denatran!N1072))</f>
        <v>0</v>
      </c>
      <c r="AB1072" s="0" t="n">
        <f aca="false">IF(B1072&lt;2010, 0, metadata!$H$27*(denatran!M1072 + denatran!N1072))</f>
        <v>0</v>
      </c>
    </row>
    <row r="1073" customFormat="false" ht="12.8" hidden="false" customHeight="false" outlineLevel="0" collapsed="false">
      <c r="A1073" s="0" t="str">
        <f aca="false">denatran!A1073</f>
        <v>TOCANTINS</v>
      </c>
      <c r="B1073" s="0" t="n">
        <f aca="false">denatran!B1073</f>
        <v>1987</v>
      </c>
      <c r="C1073" s="0" t="n">
        <f aca="false">metadata!$H$2*denatran!$D1073</f>
        <v>1044.90889568842</v>
      </c>
      <c r="D1073" s="0" t="n">
        <f aca="false">IF(B1073&gt;2006, 0, metadata!$H$3*denatran!D1073)</f>
        <v>79.5320224527953</v>
      </c>
      <c r="E1073" s="0" t="n">
        <f aca="false">IF(B1073&lt;2003, 0, metadata!$H$4*denatran!D1073)</f>
        <v>0</v>
      </c>
      <c r="F1073" s="0" t="n">
        <f aca="false">IF(B1073&lt;2003, 0, metadata!$H$5*denatran!D1073)</f>
        <v>0</v>
      </c>
      <c r="G1073" s="0" t="n">
        <f aca="false">IF(B1073&lt;2003, 0, metadata!$H$6*(denatran!H1073 + denatran!I1073 + denatran!X1073))</f>
        <v>0</v>
      </c>
      <c r="H1073" s="0" t="n">
        <f aca="false">IF(B1073&gt;2006, 0, metadata!$H$7*(denatran!H1073 + denatran!I1073 + denatran!X1073))</f>
        <v>17.2600393945656</v>
      </c>
      <c r="I1073" s="0" t="n">
        <f aca="false">IF(B1073&lt;2003, 0, metadata!$H$8*(denatran!H1073 + denatran!I1073 + denatran!X1073))</f>
        <v>0</v>
      </c>
      <c r="J1073" s="0" t="n">
        <f aca="false">IF(B1073&lt;2003, 0, metadata!$H$9*(denatran!H1073 + denatran!I1073 + denatran!X1073))</f>
        <v>0</v>
      </c>
      <c r="K1073" s="0" t="n">
        <f aca="false">metadata!$H$10*(denatran!H1073 + denatran!I1073 + denatran!X1073)</f>
        <v>379.414720886281</v>
      </c>
      <c r="L1073" s="5" t="n">
        <f aca="false">metadata!$H$11*(denatran!G1073 + denatran!F1073)</f>
        <v>56.9366774201298</v>
      </c>
      <c r="M1073" s="0" t="n">
        <f aca="false">metadata!$H$12*(denatran!G1073 + denatran!F1073)</f>
        <v>188.391601960058</v>
      </c>
      <c r="N1073" s="0" t="n">
        <f aca="false">metadata!$H$13*(denatran!G1073 + denatran!F1073)</f>
        <v>107.413861377312</v>
      </c>
      <c r="O1073" s="0" t="n">
        <f aca="false">metadata!$H$14*(denatran!G1073 + denatran!F1073)</f>
        <v>198.138309684651</v>
      </c>
      <c r="P1073" s="0" t="n">
        <f aca="false">metadata!$H$15*(denatran!G1073 + denatran!F1073)</f>
        <v>220.023295539804</v>
      </c>
      <c r="Q1073" s="0" t="n">
        <f aca="false">metadata!$H$16*(denatran!L1073 + denatran!O1073)</f>
        <v>64.5903768570028</v>
      </c>
      <c r="R1073" s="0" t="n">
        <f aca="false">metadata!$H$17*(denatran!L1073 + denatran!O1073)</f>
        <v>15.6252590545105</v>
      </c>
      <c r="S1073" s="0" t="n">
        <f aca="false">metadata!$H$18*(denatran!L1073 + denatran!O1073)</f>
        <v>29.2475163734942</v>
      </c>
      <c r="T1073" s="0" t="n">
        <f aca="false">metadata!$H$19*(denatran!M1073 + denatran!N1073)</f>
        <v>1455.09877969545</v>
      </c>
      <c r="U1073" s="0" t="n">
        <f aca="false">metadata!$H$20*(denatran!M1073 + denatran!N1073)</f>
        <v>207.871254242207</v>
      </c>
      <c r="V1073" s="0" t="n">
        <f aca="false">metadata!$H$21*(denatran!M1073 + denatran!N1073)</f>
        <v>69.2904180807358</v>
      </c>
      <c r="W1073" s="0" t="n">
        <f aca="false">IF(B1073&lt;2010, 0, metadata!$H$22*(denatran!M1073 + denatran!N1073))</f>
        <v>0</v>
      </c>
      <c r="X1073" s="0" t="n">
        <f aca="false">IF(B1073&lt;2010, 0, metadata!$H$23*(denatran!M1073 + denatran!N1073))</f>
        <v>0</v>
      </c>
      <c r="Y1073" s="0" t="n">
        <f aca="false">IF(B1073&lt;2010, 0, metadata!$H$24*(denatran!M1073 + denatran!N1073))</f>
        <v>0</v>
      </c>
      <c r="Z1073" s="0" t="n">
        <f aca="false">IF(B1073&lt;2010, 0, metadata!$H$25*(denatran!M1073 + denatran!N1073))</f>
        <v>0</v>
      </c>
      <c r="AA1073" s="0" t="n">
        <f aca="false">IF(B1073&lt;2010, 0, metadata!$H$26*(denatran!M1073 + denatran!N1073))</f>
        <v>0</v>
      </c>
      <c r="AB1073" s="0" t="n">
        <f aca="false">IF(B1073&lt;2010, 0, metadata!$H$27*(denatran!M1073 + denatran!N1073))</f>
        <v>0</v>
      </c>
    </row>
    <row r="1074" customFormat="false" ht="12.8" hidden="false" customHeight="false" outlineLevel="0" collapsed="false">
      <c r="A1074" s="0" t="str">
        <f aca="false">denatran!A1074</f>
        <v>TOCANTINS</v>
      </c>
      <c r="B1074" s="0" t="n">
        <f aca="false">denatran!B1074</f>
        <v>1986</v>
      </c>
      <c r="C1074" s="0" t="n">
        <f aca="false">metadata!$H$2*denatran!$D1074</f>
        <v>890.699143988144</v>
      </c>
      <c r="D1074" s="0" t="n">
        <f aca="false">IF(B1074&gt;2006, 0, metadata!$H$3*denatran!D1074)</f>
        <v>67.7945269780475</v>
      </c>
      <c r="E1074" s="0" t="n">
        <f aca="false">IF(B1074&lt;2003, 0, metadata!$H$4*denatran!D1074)</f>
        <v>0</v>
      </c>
      <c r="F1074" s="0" t="n">
        <f aca="false">IF(B1074&lt;2003, 0, metadata!$H$5*denatran!D1074)</f>
        <v>0</v>
      </c>
      <c r="G1074" s="0" t="n">
        <f aca="false">IF(B1074&lt;2003, 0, metadata!$H$6*(denatran!H1074 + denatran!I1074 + denatran!X1074))</f>
        <v>0</v>
      </c>
      <c r="H1074" s="0" t="n">
        <f aca="false">IF(B1074&gt;2006, 0, metadata!$H$7*(denatran!H1074 + denatran!I1074 + denatran!X1074))</f>
        <v>14.7127681440711</v>
      </c>
      <c r="I1074" s="0" t="n">
        <f aca="false">IF(B1074&lt;2003, 0, metadata!$H$8*(denatran!H1074 + denatran!I1074 + denatran!X1074))</f>
        <v>0</v>
      </c>
      <c r="J1074" s="0" t="n">
        <f aca="false">IF(B1074&lt;2003, 0, metadata!$H$9*(denatran!H1074 + denatran!I1074 + denatran!X1074))</f>
        <v>0</v>
      </c>
      <c r="K1074" s="0" t="n">
        <f aca="false">metadata!$H$10*(denatran!H1074 + denatran!I1074 + denatran!X1074)</f>
        <v>323.419934986064</v>
      </c>
      <c r="L1074" s="5" t="n">
        <f aca="false">metadata!$H$11*(denatran!G1074 + denatran!F1074)</f>
        <v>48.5338483085905</v>
      </c>
      <c r="M1074" s="0" t="n">
        <f aca="false">metadata!$H$12*(denatran!G1074 + denatran!F1074)</f>
        <v>160.588391287287</v>
      </c>
      <c r="N1074" s="0" t="n">
        <f aca="false">metadata!$H$13*(denatran!G1074 + denatran!F1074)</f>
        <v>91.5615081621066</v>
      </c>
      <c r="O1074" s="0" t="n">
        <f aca="false">metadata!$H$14*(denatran!G1074 + denatran!F1074)</f>
        <v>168.896660326644</v>
      </c>
      <c r="P1074" s="0" t="n">
        <f aca="false">metadata!$H$15*(denatran!G1074 + denatran!F1074)</f>
        <v>187.551816051521</v>
      </c>
      <c r="Q1074" s="0" t="n">
        <f aca="false">metadata!$H$16*(denatran!L1074 + denatran!O1074)</f>
        <v>55.0579994234817</v>
      </c>
      <c r="R1074" s="0" t="n">
        <f aca="false">metadata!$H$17*(denatran!L1074 + denatran!O1074)</f>
        <v>13.3192519672026</v>
      </c>
      <c r="S1074" s="0" t="n">
        <f aca="false">metadata!$H$18*(denatran!L1074 + denatran!O1074)</f>
        <v>24.9311092145382</v>
      </c>
      <c r="T1074" s="0" t="n">
        <f aca="false">metadata!$H$19*(denatran!M1074 + denatran!N1074)</f>
        <v>1240.35238176344</v>
      </c>
      <c r="U1074" s="0" t="n">
        <f aca="false">metadata!$H$20*(denatran!M1074 + denatran!N1074)</f>
        <v>177.193197394777</v>
      </c>
      <c r="V1074" s="0" t="n">
        <f aca="false">metadata!$H$21*(denatran!M1074 + denatran!N1074)</f>
        <v>59.0643991315922</v>
      </c>
      <c r="W1074" s="0" t="n">
        <f aca="false">IF(B1074&lt;2010, 0, metadata!$H$22*(denatran!M1074 + denatran!N1074))</f>
        <v>0</v>
      </c>
      <c r="X1074" s="0" t="n">
        <f aca="false">IF(B1074&lt;2010, 0, metadata!$H$23*(denatran!M1074 + denatran!N1074))</f>
        <v>0</v>
      </c>
      <c r="Y1074" s="0" t="n">
        <f aca="false">IF(B1074&lt;2010, 0, metadata!$H$24*(denatran!M1074 + denatran!N1074))</f>
        <v>0</v>
      </c>
      <c r="Z1074" s="0" t="n">
        <f aca="false">IF(B1074&lt;2010, 0, metadata!$H$25*(denatran!M1074 + denatran!N1074))</f>
        <v>0</v>
      </c>
      <c r="AA1074" s="0" t="n">
        <f aca="false">IF(B1074&lt;2010, 0, metadata!$H$26*(denatran!M1074 + denatran!N1074))</f>
        <v>0</v>
      </c>
      <c r="AB1074" s="0" t="n">
        <f aca="false">IF(B1074&lt;2010, 0, metadata!$H$27*(denatran!M1074 + denatran!N1074))</f>
        <v>0</v>
      </c>
    </row>
    <row r="1075" customFormat="false" ht="12.8" hidden="false" customHeight="false" outlineLevel="0" collapsed="false">
      <c r="A1075" s="0" t="str">
        <f aca="false">denatran!A1075</f>
        <v>TOCANTINS</v>
      </c>
      <c r="B1075" s="0" t="n">
        <f aca="false">denatran!B1075</f>
        <v>1985</v>
      </c>
      <c r="C1075" s="0" t="n">
        <f aca="false">metadata!$H$2*denatran!$D1075</f>
        <v>759.247976904751</v>
      </c>
      <c r="D1075" s="0" t="n">
        <f aca="false">IF(B1075&gt;2006, 0, metadata!$H$3*denatran!D1075)</f>
        <v>57.7892746397232</v>
      </c>
      <c r="E1075" s="0" t="n">
        <f aca="false">IF(B1075&lt;2003, 0, metadata!$H$4*denatran!D1075)</f>
        <v>0</v>
      </c>
      <c r="F1075" s="0" t="n">
        <f aca="false">IF(B1075&lt;2003, 0, metadata!$H$5*denatran!D1075)</f>
        <v>0</v>
      </c>
      <c r="G1075" s="0" t="n">
        <f aca="false">IF(B1075&lt;2003, 0, metadata!$H$6*(denatran!H1075 + denatran!I1075 + denatran!X1075))</f>
        <v>0</v>
      </c>
      <c r="H1075" s="0" t="n">
        <f aca="false">IF(B1075&gt;2006, 0, metadata!$H$7*(denatran!H1075 + denatran!I1075 + denatran!X1075))</f>
        <v>12.5414282964702</v>
      </c>
      <c r="I1075" s="0" t="n">
        <f aca="false">IF(B1075&lt;2003, 0, metadata!$H$8*(denatran!H1075 + denatran!I1075 + denatran!X1075))</f>
        <v>0</v>
      </c>
      <c r="J1075" s="0" t="n">
        <f aca="false">IF(B1075&lt;2003, 0, metadata!$H$9*(denatran!H1075 + denatran!I1075 + denatran!X1075))</f>
        <v>0</v>
      </c>
      <c r="K1075" s="0" t="n">
        <f aca="false">metadata!$H$10*(denatran!H1075 + denatran!I1075 + denatran!X1075)</f>
        <v>275.688971956736</v>
      </c>
      <c r="L1075" s="5" t="n">
        <f aca="false">metadata!$H$11*(denatran!G1075 + denatran!F1075)</f>
        <v>41.3711255797389</v>
      </c>
      <c r="M1075" s="0" t="n">
        <f aca="false">metadata!$H$12*(denatran!G1075 + denatran!F1075)</f>
        <v>136.888434239793</v>
      </c>
      <c r="N1075" s="0" t="n">
        <f aca="false">metadata!$H$13*(denatran!G1075 + denatran!F1075)</f>
        <v>78.0486770461663</v>
      </c>
      <c r="O1075" s="0" t="n">
        <f aca="false">metadata!$H$14*(denatran!G1075 + denatran!F1075)</f>
        <v>143.970552261674</v>
      </c>
      <c r="P1075" s="0" t="n">
        <f aca="false">metadata!$H$15*(denatran!G1075 + denatran!F1075)</f>
        <v>159.872542668375</v>
      </c>
      <c r="Q1075" s="0" t="n">
        <f aca="false">metadata!$H$16*(denatran!L1075 + denatran!O1075)</f>
        <v>46.9324293807313</v>
      </c>
      <c r="R1075" s="0" t="n">
        <f aca="false">metadata!$H$17*(denatran!L1075 + denatran!O1075)</f>
        <v>11.3535700334274</v>
      </c>
      <c r="S1075" s="0" t="n">
        <f aca="false">metadata!$H$18*(denatran!L1075 + denatran!O1075)</f>
        <v>21.251726086066</v>
      </c>
      <c r="T1075" s="0" t="n">
        <f aca="false">metadata!$H$19*(denatran!M1075 + denatran!N1075)</f>
        <v>1057.29868818131</v>
      </c>
      <c r="U1075" s="0" t="n">
        <f aca="false">metadata!$H$20*(denatran!M1075 + denatran!N1075)</f>
        <v>151.042669740187</v>
      </c>
      <c r="V1075" s="0" t="n">
        <f aca="false">metadata!$H$21*(denatran!M1075 + denatran!N1075)</f>
        <v>50.3475565800622</v>
      </c>
      <c r="W1075" s="0" t="n">
        <f aca="false">IF(B1075&lt;2010, 0, metadata!$H$22*(denatran!M1075 + denatran!N1075))</f>
        <v>0</v>
      </c>
      <c r="X1075" s="0" t="n">
        <f aca="false">IF(B1075&lt;2010, 0, metadata!$H$23*(denatran!M1075 + denatran!N1075))</f>
        <v>0</v>
      </c>
      <c r="Y1075" s="0" t="n">
        <f aca="false">IF(B1075&lt;2010, 0, metadata!$H$24*(denatran!M1075 + denatran!N1075))</f>
        <v>0</v>
      </c>
      <c r="Z1075" s="0" t="n">
        <f aca="false">IF(B1075&lt;2010, 0, metadata!$H$25*(denatran!M1075 + denatran!N1075))</f>
        <v>0</v>
      </c>
      <c r="AA1075" s="0" t="n">
        <f aca="false">IF(B1075&lt;2010, 0, metadata!$H$26*(denatran!M1075 + denatran!N1075))</f>
        <v>0</v>
      </c>
      <c r="AB1075" s="0" t="n">
        <f aca="false">IF(B1075&lt;2010, 0, metadata!$H$27*(denatran!M1075 + denatran!N1075))</f>
        <v>0</v>
      </c>
    </row>
    <row r="1076" customFormat="false" ht="12.8" hidden="false" customHeight="false" outlineLevel="0" collapsed="false">
      <c r="A1076" s="0" t="str">
        <f aca="false">denatran!A1076</f>
        <v>TOCANTINS</v>
      </c>
      <c r="B1076" s="0" t="n">
        <f aca="false">denatran!B1076</f>
        <v>1984</v>
      </c>
      <c r="C1076" s="0" t="n">
        <f aca="false">metadata!$H$2*denatran!$D1076</f>
        <v>647.196636849615</v>
      </c>
      <c r="D1076" s="0" t="n">
        <f aca="false">IF(B1076&gt;2006, 0, metadata!$H$3*denatran!D1076)</f>
        <v>49.2606175195638</v>
      </c>
      <c r="E1076" s="0" t="n">
        <f aca="false">IF(B1076&lt;2003, 0, metadata!$H$4*denatran!D1076)</f>
        <v>0</v>
      </c>
      <c r="F1076" s="0" t="n">
        <f aca="false">IF(B1076&lt;2003, 0, metadata!$H$5*denatran!D1076)</f>
        <v>0</v>
      </c>
      <c r="G1076" s="0" t="n">
        <f aca="false">IF(B1076&lt;2003, 0, metadata!$H$6*(denatran!H1076 + denatran!I1076 + denatran!X1076))</f>
        <v>0</v>
      </c>
      <c r="H1076" s="0" t="n">
        <f aca="false">IF(B1076&gt;2006, 0, metadata!$H$7*(denatran!H1076 + denatran!I1076 + denatran!X1076))</f>
        <v>10.690539140922</v>
      </c>
      <c r="I1076" s="0" t="n">
        <f aca="false">IF(B1076&lt;2003, 0, metadata!$H$8*(denatran!H1076 + denatran!I1076 + denatran!X1076))</f>
        <v>0</v>
      </c>
      <c r="J1076" s="0" t="n">
        <f aca="false">IF(B1076&lt;2003, 0, metadata!$H$9*(denatran!H1076 + denatran!I1076 + denatran!X1076))</f>
        <v>0</v>
      </c>
      <c r="K1076" s="0" t="n">
        <f aca="false">metadata!$H$10*(denatran!H1076 + denatran!I1076 + denatran!X1076)</f>
        <v>235.002240235552</v>
      </c>
      <c r="L1076" s="5" t="n">
        <f aca="false">metadata!$H$11*(denatran!G1076 + denatran!F1076)</f>
        <v>35.26549184503</v>
      </c>
      <c r="M1076" s="0" t="n">
        <f aca="false">metadata!$H$12*(denatran!G1076 + denatran!F1076)</f>
        <v>116.68616441334</v>
      </c>
      <c r="N1076" s="0" t="n">
        <f aca="false">metadata!$H$13*(denatran!G1076 + denatran!F1076)</f>
        <v>66.5300966632374</v>
      </c>
      <c r="O1076" s="0" t="n">
        <f aca="false">metadata!$H$14*(denatran!G1076 + denatran!F1076)</f>
        <v>122.723089245487</v>
      </c>
      <c r="P1076" s="0" t="n">
        <f aca="false">metadata!$H$15*(denatran!G1076 + denatran!F1076)</f>
        <v>136.278231996592</v>
      </c>
      <c r="Q1076" s="0" t="n">
        <f aca="false">metadata!$H$16*(denatran!L1076 + denatran!O1076)</f>
        <v>40.0060472709062</v>
      </c>
      <c r="R1076" s="0" t="n">
        <f aca="false">metadata!$H$17*(denatran!L1076 + denatran!O1076)</f>
        <v>9.67798738407778</v>
      </c>
      <c r="S1076" s="0" t="n">
        <f aca="false">metadata!$H$18*(denatran!L1076 + denatran!O1076)</f>
        <v>18.1153537033088</v>
      </c>
      <c r="T1076" s="0" t="n">
        <f aca="false">metadata!$H$19*(denatran!M1076 + denatran!N1076)</f>
        <v>901.260426041668</v>
      </c>
      <c r="U1076" s="0" t="n">
        <f aca="false">metadata!$H$20*(denatran!M1076 + denatran!N1076)</f>
        <v>128.751489434524</v>
      </c>
      <c r="V1076" s="0" t="n">
        <f aca="false">metadata!$H$21*(denatran!M1076 + denatran!N1076)</f>
        <v>42.9171631448413</v>
      </c>
      <c r="W1076" s="0" t="n">
        <f aca="false">IF(B1076&lt;2010, 0, metadata!$H$22*(denatran!M1076 + denatran!N1076))</f>
        <v>0</v>
      </c>
      <c r="X1076" s="0" t="n">
        <f aca="false">IF(B1076&lt;2010, 0, metadata!$H$23*(denatran!M1076 + denatran!N1076))</f>
        <v>0</v>
      </c>
      <c r="Y1076" s="0" t="n">
        <f aca="false">IF(B1076&lt;2010, 0, metadata!$H$24*(denatran!M1076 + denatran!N1076))</f>
        <v>0</v>
      </c>
      <c r="Z1076" s="0" t="n">
        <f aca="false">IF(B1076&lt;2010, 0, metadata!$H$25*(denatran!M1076 + denatran!N1076))</f>
        <v>0</v>
      </c>
      <c r="AA1076" s="0" t="n">
        <f aca="false">IF(B1076&lt;2010, 0, metadata!$H$26*(denatran!M1076 + denatran!N1076))</f>
        <v>0</v>
      </c>
      <c r="AB1076" s="0" t="n">
        <f aca="false">IF(B1076&lt;2010, 0, metadata!$H$27*(denatran!M1076 + denatran!N1076))</f>
        <v>0</v>
      </c>
    </row>
    <row r="1077" customFormat="false" ht="12.8" hidden="false" customHeight="false" outlineLevel="0" collapsed="false">
      <c r="A1077" s="0" t="str">
        <f aca="false">denatran!A1077</f>
        <v>TOCANTINS</v>
      </c>
      <c r="B1077" s="0" t="n">
        <f aca="false">denatran!B1077</f>
        <v>1983</v>
      </c>
      <c r="C1077" s="0" t="n">
        <f aca="false">metadata!$H$2*denatran!$D1077</f>
        <v>551.682058419234</v>
      </c>
      <c r="D1077" s="0" t="n">
        <f aca="false">IF(B1077&gt;2006, 0, metadata!$H$3*denatran!D1077)</f>
        <v>41.9906367321101</v>
      </c>
      <c r="E1077" s="0" t="n">
        <f aca="false">IF(B1077&lt;2003, 0, metadata!$H$4*denatran!D1077)</f>
        <v>0</v>
      </c>
      <c r="F1077" s="0" t="n">
        <f aca="false">IF(B1077&lt;2003, 0, metadata!$H$5*denatran!D1077)</f>
        <v>0</v>
      </c>
      <c r="G1077" s="0" t="n">
        <f aca="false">IF(B1077&lt;2003, 0, metadata!$H$6*(denatran!H1077 + denatran!I1077 + denatran!X1077))</f>
        <v>0</v>
      </c>
      <c r="H1077" s="0" t="n">
        <f aca="false">IF(B1077&gt;2006, 0, metadata!$H$7*(denatran!H1077 + denatran!I1077 + denatran!X1077))</f>
        <v>9.11280792122795</v>
      </c>
      <c r="I1077" s="0" t="n">
        <f aca="false">IF(B1077&lt;2003, 0, metadata!$H$8*(denatran!H1077 + denatran!I1077 + denatran!X1077))</f>
        <v>0</v>
      </c>
      <c r="J1077" s="0" t="n">
        <f aca="false">IF(B1077&lt;2003, 0, metadata!$H$9*(denatran!H1077 + denatran!I1077 + denatran!X1077))</f>
        <v>0</v>
      </c>
      <c r="K1077" s="0" t="n">
        <f aca="false">metadata!$H$10*(denatran!H1077 + denatran!I1077 + denatran!X1077)</f>
        <v>200.320138030022</v>
      </c>
      <c r="L1077" s="5" t="n">
        <f aca="false">metadata!$H$11*(denatran!G1077 + denatran!F1077)</f>
        <v>30.0609397893914</v>
      </c>
      <c r="M1077" s="0" t="n">
        <f aca="false">metadata!$H$12*(denatran!G1077 + denatran!F1077)</f>
        <v>99.465386108851</v>
      </c>
      <c r="N1077" s="0" t="n">
        <f aca="false">metadata!$H$13*(denatran!G1077 + denatran!F1077)</f>
        <v>56.7114514881726</v>
      </c>
      <c r="O1077" s="0" t="n">
        <f aca="false">metadata!$H$14*(denatran!G1077 + denatran!F1077)</f>
        <v>104.611369459649</v>
      </c>
      <c r="P1077" s="0" t="n">
        <f aca="false">metadata!$H$15*(denatran!G1077 + denatran!F1077)</f>
        <v>116.166017041716</v>
      </c>
      <c r="Q1077" s="0" t="n">
        <f aca="false">metadata!$H$16*(denatran!L1077 + denatran!O1077)</f>
        <v>34.1018745323906</v>
      </c>
      <c r="R1077" s="0" t="n">
        <f aca="false">metadata!$H$17*(denatran!L1077 + denatran!O1077)</f>
        <v>8.24969058460055</v>
      </c>
      <c r="S1077" s="0" t="n">
        <f aca="false">metadata!$H$18*(denatran!L1077 + denatran!O1077)</f>
        <v>15.441853450725</v>
      </c>
      <c r="T1077" s="0" t="n">
        <f aca="false">metadata!$H$19*(denatran!M1077 + denatran!N1077)</f>
        <v>768.250603758928</v>
      </c>
      <c r="U1077" s="0" t="n">
        <f aca="false">metadata!$H$20*(denatran!M1077 + denatran!N1077)</f>
        <v>109.750086251275</v>
      </c>
      <c r="V1077" s="0" t="n">
        <f aca="false">metadata!$H$21*(denatran!M1077 + denatran!N1077)</f>
        <v>36.5833620837585</v>
      </c>
      <c r="W1077" s="0" t="n">
        <f aca="false">IF(B1077&lt;2010, 0, metadata!$H$22*(denatran!M1077 + denatran!N1077))</f>
        <v>0</v>
      </c>
      <c r="X1077" s="0" t="n">
        <f aca="false">IF(B1077&lt;2010, 0, metadata!$H$23*(denatran!M1077 + denatran!N1077))</f>
        <v>0</v>
      </c>
      <c r="Y1077" s="0" t="n">
        <f aca="false">IF(B1077&lt;2010, 0, metadata!$H$24*(denatran!M1077 + denatran!N1077))</f>
        <v>0</v>
      </c>
      <c r="Z1077" s="0" t="n">
        <f aca="false">IF(B1077&lt;2010, 0, metadata!$H$25*(denatran!M1077 + denatran!N1077))</f>
        <v>0</v>
      </c>
      <c r="AA1077" s="0" t="n">
        <f aca="false">IF(B1077&lt;2010, 0, metadata!$H$26*(denatran!M1077 + denatran!N1077))</f>
        <v>0</v>
      </c>
      <c r="AB1077" s="0" t="n">
        <f aca="false">IF(B1077&lt;2010, 0, metadata!$H$27*(denatran!M1077 + denatran!N1077))</f>
        <v>0</v>
      </c>
    </row>
    <row r="1078" customFormat="false" ht="12.8" hidden="false" customHeight="false" outlineLevel="0" collapsed="false">
      <c r="A1078" s="0" t="str">
        <f aca="false">denatran!A1078</f>
        <v>TOCANTINS</v>
      </c>
      <c r="B1078" s="0" t="n">
        <f aca="false">denatran!B1078</f>
        <v>1982</v>
      </c>
      <c r="C1078" s="0" t="n">
        <f aca="false">metadata!$H$2*denatran!$D1078</f>
        <v>470.263713147824</v>
      </c>
      <c r="D1078" s="0" t="n">
        <f aca="false">IF(B1078&gt;2006, 0, metadata!$H$3*denatran!D1078)</f>
        <v>35.7935742983282</v>
      </c>
      <c r="E1078" s="0" t="n">
        <f aca="false">IF(B1078&lt;2003, 0, metadata!$H$4*denatran!D1078)</f>
        <v>0</v>
      </c>
      <c r="F1078" s="0" t="n">
        <f aca="false">IF(B1078&lt;2003, 0, metadata!$H$5*denatran!D1078)</f>
        <v>0</v>
      </c>
      <c r="G1078" s="0" t="n">
        <f aca="false">IF(B1078&lt;2003, 0, metadata!$H$6*(denatran!H1078 + denatran!I1078 + denatran!X1078))</f>
        <v>0</v>
      </c>
      <c r="H1078" s="0" t="n">
        <f aca="false">IF(B1078&gt;2006, 0, metadata!$H$7*(denatran!H1078 + denatran!I1078 + denatran!X1078))</f>
        <v>7.76792144105397</v>
      </c>
      <c r="I1078" s="0" t="n">
        <f aca="false">IF(B1078&lt;2003, 0, metadata!$H$8*(denatran!H1078 + denatran!I1078 + denatran!X1078))</f>
        <v>0</v>
      </c>
      <c r="J1078" s="0" t="n">
        <f aca="false">IF(B1078&lt;2003, 0, metadata!$H$9*(denatran!H1078 + denatran!I1078 + denatran!X1078))</f>
        <v>0</v>
      </c>
      <c r="K1078" s="0" t="n">
        <f aca="false">metadata!$H$10*(denatran!H1078 + denatran!I1078 + denatran!X1078)</f>
        <v>170.756490066414</v>
      </c>
      <c r="L1078" s="5" t="n">
        <f aca="false">metadata!$H$11*(denatran!G1078 + denatran!F1078)</f>
        <v>25.624485970377</v>
      </c>
      <c r="M1078" s="0" t="n">
        <f aca="false">metadata!$H$12*(denatran!G1078 + denatran!F1078)</f>
        <v>84.7860848243953</v>
      </c>
      <c r="N1078" s="0" t="n">
        <f aca="false">metadata!$H$13*(denatran!G1078 + denatran!F1078)</f>
        <v>48.3418616716445</v>
      </c>
      <c r="O1078" s="0" t="n">
        <f aca="false">metadata!$H$14*(denatran!G1078 + denatran!F1078)</f>
        <v>89.1726136255627</v>
      </c>
      <c r="P1078" s="0" t="n">
        <f aca="false">metadata!$H$15*(denatran!G1078 + denatran!F1078)</f>
        <v>99.0220031301389</v>
      </c>
      <c r="Q1078" s="0" t="n">
        <f aca="false">metadata!$H$16*(denatran!L1078 + denatran!O1078)</f>
        <v>29.0690514548444</v>
      </c>
      <c r="R1078" s="0" t="n">
        <f aca="false">metadata!$H$17*(denatran!L1078 + denatran!O1078)</f>
        <v>7.03218469302976</v>
      </c>
      <c r="S1078" s="0" t="n">
        <f aca="false">metadata!$H$18*(denatran!L1078 + denatran!O1078)</f>
        <v>13.1629137304736</v>
      </c>
      <c r="T1078" s="0" t="n">
        <f aca="false">metadata!$H$19*(denatran!M1078 + denatran!N1078)</f>
        <v>654.8706379666</v>
      </c>
      <c r="U1078" s="0" t="n">
        <f aca="false">metadata!$H$20*(denatran!M1078 + denatran!N1078)</f>
        <v>93.5529482809428</v>
      </c>
      <c r="V1078" s="0" t="n">
        <f aca="false">metadata!$H$21*(denatran!M1078 + denatran!N1078)</f>
        <v>31.1843160936476</v>
      </c>
      <c r="W1078" s="0" t="n">
        <f aca="false">IF(B1078&lt;2010, 0, metadata!$H$22*(denatran!M1078 + denatran!N1078))</f>
        <v>0</v>
      </c>
      <c r="X1078" s="0" t="n">
        <f aca="false">IF(B1078&lt;2010, 0, metadata!$H$23*(denatran!M1078 + denatran!N1078))</f>
        <v>0</v>
      </c>
      <c r="Y1078" s="0" t="n">
        <f aca="false">IF(B1078&lt;2010, 0, metadata!$H$24*(denatran!M1078 + denatran!N1078))</f>
        <v>0</v>
      </c>
      <c r="Z1078" s="0" t="n">
        <f aca="false">IF(B1078&lt;2010, 0, metadata!$H$25*(denatran!M1078 + denatran!N1078))</f>
        <v>0</v>
      </c>
      <c r="AA1078" s="0" t="n">
        <f aca="false">IF(B1078&lt;2010, 0, metadata!$H$26*(denatran!M1078 + denatran!N1078))</f>
        <v>0</v>
      </c>
      <c r="AB1078" s="0" t="n">
        <f aca="false">IF(B1078&lt;2010, 0, metadata!$H$27*(denatran!M1078 + denatran!N1078))</f>
        <v>0</v>
      </c>
    </row>
    <row r="1079" customFormat="false" ht="12.8" hidden="false" customHeight="false" outlineLevel="0" collapsed="false">
      <c r="A1079" s="0" t="str">
        <f aca="false">denatran!A1079</f>
        <v>TOCANTINS</v>
      </c>
      <c r="B1079" s="0" t="n">
        <f aca="false">denatran!B1079</f>
        <v>1981</v>
      </c>
      <c r="C1079" s="0" t="n">
        <f aca="false">metadata!$H$2*denatran!$D1079</f>
        <v>400.861250658117</v>
      </c>
      <c r="D1079" s="0" t="n">
        <f aca="false">IF(B1079&gt;2006, 0, metadata!$H$3*denatran!D1079)</f>
        <v>30.5110867745005</v>
      </c>
      <c r="E1079" s="0" t="n">
        <f aca="false">IF(B1079&lt;2003, 0, metadata!$H$4*denatran!D1079)</f>
        <v>0</v>
      </c>
      <c r="F1079" s="0" t="n">
        <f aca="false">IF(B1079&lt;2003, 0, metadata!$H$5*denatran!D1079)</f>
        <v>0</v>
      </c>
      <c r="G1079" s="0" t="n">
        <f aca="false">IF(B1079&lt;2003, 0, metadata!$H$6*(denatran!H1079 + denatran!I1079 + denatran!X1079))</f>
        <v>0</v>
      </c>
      <c r="H1079" s="0" t="n">
        <f aca="false">IF(B1079&gt;2006, 0, metadata!$H$7*(denatran!H1079 + denatran!I1079 + denatran!X1079))</f>
        <v>6.6215160064797</v>
      </c>
      <c r="I1079" s="0" t="n">
        <f aca="false">IF(B1079&lt;2003, 0, metadata!$H$8*(denatran!H1079 + denatran!I1079 + denatran!X1079))</f>
        <v>0</v>
      </c>
      <c r="J1079" s="0" t="n">
        <f aca="false">IF(B1079&lt;2003, 0, metadata!$H$9*(denatran!H1079 + denatran!I1079 + denatran!X1079))</f>
        <v>0</v>
      </c>
      <c r="K1079" s="0" t="n">
        <f aca="false">metadata!$H$10*(denatran!H1079 + denatran!I1079 + denatran!X1079)</f>
        <v>145.555904596229</v>
      </c>
      <c r="L1079" s="5" t="n">
        <f aca="false">metadata!$H$11*(denatran!G1079 + denatran!F1079)</f>
        <v>21.8427729088419</v>
      </c>
      <c r="M1079" s="0" t="n">
        <f aca="false">metadata!$H$12*(denatran!G1079 + denatran!F1079)</f>
        <v>72.2731842812387</v>
      </c>
      <c r="N1079" s="0" t="n">
        <f aca="false">metadata!$H$13*(denatran!G1079 + denatran!F1079)</f>
        <v>41.2074727159432</v>
      </c>
      <c r="O1079" s="0" t="n">
        <f aca="false">metadata!$H$14*(denatran!G1079 + denatran!F1079)</f>
        <v>76.0123403592479</v>
      </c>
      <c r="P1079" s="0" t="n">
        <f aca="false">metadata!$H$15*(denatran!G1079 + denatran!F1079)</f>
        <v>84.4081371954419</v>
      </c>
      <c r="Q1079" s="0" t="n">
        <f aca="false">metadata!$H$16*(denatran!L1079 + denatran!O1079)</f>
        <v>24.7789825067178</v>
      </c>
      <c r="R1079" s="0" t="n">
        <f aca="false">metadata!$H$17*(denatran!L1079 + denatran!O1079)</f>
        <v>5.99436076417121</v>
      </c>
      <c r="S1079" s="0" t="n">
        <f aca="false">metadata!$H$18*(denatran!L1079 + denatran!O1079)</f>
        <v>11.2203045074072</v>
      </c>
      <c r="T1079" s="0" t="n">
        <f aca="false">metadata!$H$19*(denatran!M1079 + denatran!N1079)</f>
        <v>558.223515051546</v>
      </c>
      <c r="U1079" s="0" t="n">
        <f aca="false">metadata!$H$20*(denatran!M1079 + denatran!N1079)</f>
        <v>79.7462164359351</v>
      </c>
      <c r="V1079" s="0" t="n">
        <f aca="false">metadata!$H$21*(denatran!M1079 + denatran!N1079)</f>
        <v>26.5820721453117</v>
      </c>
      <c r="W1079" s="0" t="n">
        <f aca="false">IF(B1079&lt;2010, 0, metadata!$H$22*(denatran!M1079 + denatran!N1079))</f>
        <v>0</v>
      </c>
      <c r="X1079" s="0" t="n">
        <f aca="false">IF(B1079&lt;2010, 0, metadata!$H$23*(denatran!M1079 + denatran!N1079))</f>
        <v>0</v>
      </c>
      <c r="Y1079" s="0" t="n">
        <f aca="false">IF(B1079&lt;2010, 0, metadata!$H$24*(denatran!M1079 + denatran!N1079))</f>
        <v>0</v>
      </c>
      <c r="Z1079" s="0" t="n">
        <f aca="false">IF(B1079&lt;2010, 0, metadata!$H$25*(denatran!M1079 + denatran!N1079))</f>
        <v>0</v>
      </c>
      <c r="AA1079" s="0" t="n">
        <f aca="false">IF(B1079&lt;2010, 0, metadata!$H$26*(denatran!M1079 + denatran!N1079))</f>
        <v>0</v>
      </c>
      <c r="AB1079" s="0" t="n">
        <f aca="false">IF(B1079&lt;2010, 0, metadata!$H$27*(denatran!M1079 + denatran!N1079))</f>
        <v>0</v>
      </c>
    </row>
    <row r="1080" customFormat="false" ht="12.8" hidden="false" customHeight="false" outlineLevel="0" collapsed="false">
      <c r="A1080" s="0" t="str">
        <f aca="false">denatran!A1080</f>
        <v>TOCANTINS</v>
      </c>
      <c r="B1080" s="0" t="n">
        <f aca="false">denatran!B1080</f>
        <v>1980</v>
      </c>
      <c r="C1080" s="0" t="n">
        <f aca="false">metadata!$H$2*denatran!$D1080</f>
        <v>341.701342856275</v>
      </c>
      <c r="D1080" s="0" t="n">
        <f aca="false">IF(B1080&gt;2006, 0, metadata!$H$3*denatran!D1080)</f>
        <v>26.0081993600896</v>
      </c>
      <c r="E1080" s="0" t="n">
        <f aca="false">IF(B1080&lt;2003, 0, metadata!$H$4*denatran!D1080)</f>
        <v>0</v>
      </c>
      <c r="F1080" s="0" t="n">
        <f aca="false">IF(B1080&lt;2003, 0, metadata!$H$5*denatran!D1080)</f>
        <v>0</v>
      </c>
      <c r="G1080" s="0" t="n">
        <f aca="false">IF(B1080&lt;2003, 0, metadata!$H$6*(denatran!H1080 + denatran!I1080 + denatran!X1080))</f>
        <v>0</v>
      </c>
      <c r="H1080" s="0" t="n">
        <f aca="false">IF(B1080&gt;2006, 0, metadata!$H$7*(denatran!H1080 + denatran!I1080 + denatran!X1080))</f>
        <v>5.64429938649303</v>
      </c>
      <c r="I1080" s="0" t="n">
        <f aca="false">IF(B1080&lt;2003, 0, metadata!$H$8*(denatran!H1080 + denatran!I1080 + denatran!X1080))</f>
        <v>0</v>
      </c>
      <c r="J1080" s="0" t="n">
        <f aca="false">IF(B1080&lt;2003, 0, metadata!$H$9*(denatran!H1080 + denatran!I1080 + denatran!X1080))</f>
        <v>0</v>
      </c>
      <c r="K1080" s="0" t="n">
        <f aca="false">metadata!$H$10*(denatran!H1080 + denatran!I1080 + denatran!X1080)</f>
        <v>124.074472101097</v>
      </c>
      <c r="L1080" s="5" t="n">
        <f aca="false">metadata!$H$11*(denatran!G1080 + denatran!F1080)</f>
        <v>18.6191726498941</v>
      </c>
      <c r="M1080" s="0" t="n">
        <f aca="false">metadata!$H$12*(denatran!G1080 + denatran!F1080)</f>
        <v>61.6069627105484</v>
      </c>
      <c r="N1080" s="0" t="n">
        <f aca="false">metadata!$H$13*(denatran!G1080 + denatran!F1080)</f>
        <v>35.1259911992844</v>
      </c>
      <c r="O1080" s="0" t="n">
        <f aca="false">metadata!$H$14*(denatran!G1080 + denatran!F1080)</f>
        <v>64.7942866310004</v>
      </c>
      <c r="P1080" s="0" t="n">
        <f aca="false">metadata!$H$15*(denatran!G1080 + denatran!F1080)</f>
        <v>71.9510149218143</v>
      </c>
      <c r="Q1080" s="0" t="n">
        <f aca="false">metadata!$H$16*(denatran!L1080 + denatran!O1080)</f>
        <v>21.1220505430666</v>
      </c>
      <c r="R1080" s="0" t="n">
        <f aca="false">metadata!$H$17*(denatran!L1080 + denatran!O1080)</f>
        <v>5.10970097339041</v>
      </c>
      <c r="S1080" s="0" t="n">
        <f aca="false">metadata!$H$18*(denatran!L1080 + denatran!O1080)</f>
        <v>9.56438945181873</v>
      </c>
      <c r="T1080" s="0" t="n">
        <f aca="false">metadata!$H$19*(denatran!M1080 + denatran!N1080)</f>
        <v>475.839768483248</v>
      </c>
      <c r="U1080" s="0" t="n">
        <f aca="false">metadata!$H$20*(denatran!M1080 + denatran!N1080)</f>
        <v>67.9771097833211</v>
      </c>
      <c r="V1080" s="0" t="n">
        <f aca="false">metadata!$H$21*(denatran!M1080 + denatran!N1080)</f>
        <v>22.6590365944404</v>
      </c>
      <c r="W1080" s="0" t="n">
        <f aca="false">IF(B1080&lt;2010, 0, metadata!$H$22*(denatran!M1080 + denatran!N1080))</f>
        <v>0</v>
      </c>
      <c r="X1080" s="0" t="n">
        <f aca="false">IF(B1080&lt;2010, 0, metadata!$H$23*(denatran!M1080 + denatran!N1080))</f>
        <v>0</v>
      </c>
      <c r="Y1080" s="0" t="n">
        <f aca="false">IF(B1080&lt;2010, 0, metadata!$H$24*(denatran!M1080 + denatran!N1080))</f>
        <v>0</v>
      </c>
      <c r="Z1080" s="0" t="n">
        <f aca="false">IF(B1080&lt;2010, 0, metadata!$H$25*(denatran!M1080 + denatran!N1080))</f>
        <v>0</v>
      </c>
      <c r="AA1080" s="0" t="n">
        <f aca="false">IF(B1080&lt;2010, 0, metadata!$H$26*(denatran!M1080 + denatran!N1080))</f>
        <v>0</v>
      </c>
      <c r="AB1080" s="0" t="n">
        <f aca="false">IF(B1080&lt;2010, 0, metadata!$H$27*(denatran!M1080 + denatran!N1080))</f>
        <v>0</v>
      </c>
    </row>
    <row r="1081" customFormat="false" ht="12.8" hidden="false" customHeight="false" outlineLevel="0" collapsed="false">
      <c r="A1081" s="0" t="str">
        <f aca="false">denatran!A1081</f>
        <v>TOCANTINS</v>
      </c>
      <c r="B1081" s="0" t="n">
        <f aca="false">denatran!B1081</f>
        <v>1979</v>
      </c>
      <c r="C1081" s="0" t="n">
        <f aca="false">metadata!$H$2*denatran!$D1081</f>
        <v>291.272372967181</v>
      </c>
      <c r="D1081" s="0" t="n">
        <f aca="false">IF(B1081&gt;2006, 0, metadata!$H$3*denatran!D1081)</f>
        <v>22.1698571064826</v>
      </c>
      <c r="E1081" s="0" t="n">
        <f aca="false">IF(B1081&lt;2003, 0, metadata!$H$4*denatran!D1081)</f>
        <v>0</v>
      </c>
      <c r="F1081" s="0" t="n">
        <f aca="false">IF(B1081&lt;2003, 0, metadata!$H$5*denatran!D1081)</f>
        <v>0</v>
      </c>
      <c r="G1081" s="0" t="n">
        <f aca="false">IF(B1081&lt;2003, 0, metadata!$H$6*(denatran!H1081 + denatran!I1081 + denatran!X1081))</f>
        <v>0</v>
      </c>
      <c r="H1081" s="0" t="n">
        <f aca="false">IF(B1081&gt;2006, 0, metadata!$H$7*(denatran!H1081 + denatran!I1081 + denatran!X1081))</f>
        <v>4.81130235631685</v>
      </c>
      <c r="I1081" s="0" t="n">
        <f aca="false">IF(B1081&lt;2003, 0, metadata!$H$8*(denatran!H1081 + denatran!I1081 + denatran!X1081))</f>
        <v>0</v>
      </c>
      <c r="J1081" s="0" t="n">
        <f aca="false">IF(B1081&lt;2003, 0, metadata!$H$9*(denatran!H1081 + denatran!I1081 + denatran!X1081))</f>
        <v>0</v>
      </c>
      <c r="K1081" s="0" t="n">
        <f aca="false">metadata!$H$10*(denatran!H1081 + denatran!I1081 + denatran!X1081)</f>
        <v>105.763312521536</v>
      </c>
      <c r="L1081" s="5" t="n">
        <f aca="false">metadata!$H$11*(denatran!G1081 + denatran!F1081)</f>
        <v>15.8713177861329</v>
      </c>
      <c r="M1081" s="0" t="n">
        <f aca="false">metadata!$H$12*(denatran!G1081 + denatran!F1081)</f>
        <v>52.5148835237376</v>
      </c>
      <c r="N1081" s="0" t="n">
        <f aca="false">metadata!$H$13*(denatran!G1081 + denatran!F1081)</f>
        <v>29.9420269288882</v>
      </c>
      <c r="O1081" s="0" t="n">
        <f aca="false">metadata!$H$14*(denatran!G1081 + denatran!F1081)</f>
        <v>55.2318157838358</v>
      </c>
      <c r="P1081" s="0" t="n">
        <f aca="false">metadata!$H$15*(denatran!G1081 + denatran!F1081)</f>
        <v>61.3323397517018</v>
      </c>
      <c r="Q1081" s="0" t="n">
        <f aca="false">metadata!$H$16*(denatran!L1081 + denatran!O1081)</f>
        <v>18.004815937172</v>
      </c>
      <c r="R1081" s="0" t="n">
        <f aca="false">metadata!$H$17*(denatran!L1081 + denatran!O1081)</f>
        <v>4.35560104982714</v>
      </c>
      <c r="S1081" s="0" t="n">
        <f aca="false">metadata!$H$18*(denatran!L1081 + denatran!O1081)</f>
        <v>8.15285766314732</v>
      </c>
      <c r="T1081" s="0" t="n">
        <f aca="false">metadata!$H$19*(denatran!M1081 + denatran!N1081)</f>
        <v>405.61438055737</v>
      </c>
      <c r="U1081" s="0" t="n">
        <f aca="false">metadata!$H$20*(denatran!M1081 + denatran!N1081)</f>
        <v>57.9449115081957</v>
      </c>
      <c r="V1081" s="0" t="n">
        <f aca="false">metadata!$H$21*(denatran!M1081 + denatran!N1081)</f>
        <v>19.3149705027319</v>
      </c>
      <c r="W1081" s="0" t="n">
        <f aca="false">IF(B1081&lt;2010, 0, metadata!$H$22*(denatran!M1081 + denatran!N1081))</f>
        <v>0</v>
      </c>
      <c r="X1081" s="0" t="n">
        <f aca="false">IF(B1081&lt;2010, 0, metadata!$H$23*(denatran!M1081 + denatran!N1081))</f>
        <v>0</v>
      </c>
      <c r="Y1081" s="0" t="n">
        <f aca="false">IF(B1081&lt;2010, 0, metadata!$H$24*(denatran!M1081 + denatran!N1081))</f>
        <v>0</v>
      </c>
      <c r="Z1081" s="0" t="n">
        <f aca="false">IF(B1081&lt;2010, 0, metadata!$H$25*(denatran!M1081 + denatran!N1081))</f>
        <v>0</v>
      </c>
      <c r="AA1081" s="0" t="n">
        <f aca="false">IF(B1081&lt;2010, 0, metadata!$H$26*(denatran!M1081 + denatran!N1081))</f>
        <v>0</v>
      </c>
      <c r="AB1081" s="0" t="n">
        <f aca="false">IF(B1081&lt;2010, 0, metadata!$H$27*(denatran!M1081 + denatran!N1081))</f>
        <v>0</v>
      </c>
    </row>
  </sheetData>
  <autoFilter ref="A1:AB108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7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2" ySplit="1" topLeftCell="C32" activePane="bottomRight" state="frozen"/>
      <selection pane="topLeft" activeCell="A1" activeCellId="0" sqref="A1"/>
      <selection pane="topRight" activeCell="C1" activeCellId="0" sqref="C1"/>
      <selection pane="bottomLeft" activeCell="A32" activeCellId="0" sqref="A32"/>
      <selection pane="bottomRight" activeCell="K60" activeCellId="0" sqref="K60"/>
    </sheetView>
  </sheetViews>
  <sheetFormatPr defaultColWidth="11.70703125" defaultRowHeight="12.8" zeroHeight="false" outlineLevelRow="0" outlineLevelCol="0"/>
  <cols>
    <col collapsed="false" customWidth="true" hidden="false" outlineLevel="0" max="2" min="1" style="0" width="3.51"/>
    <col collapsed="false" customWidth="true" hidden="false" outlineLevel="0" max="7" min="3" style="0" width="17.67"/>
    <col collapsed="false" customWidth="true" hidden="false" outlineLevel="0" max="11" min="8" style="0" width="9.91"/>
    <col collapsed="false" customWidth="true" hidden="false" outlineLevel="0" max="12" min="12" style="0" width="15.34"/>
    <col collapsed="false" customWidth="true" hidden="false" outlineLevel="0" max="13" min="13" style="0" width="14.08"/>
    <col collapsed="false" customWidth="true" hidden="false" outlineLevel="0" max="14" min="14" style="0" width="14.77"/>
    <col collapsed="false" customWidth="true" hidden="false" outlineLevel="0" max="15" min="15" style="0" width="15.74"/>
    <col collapsed="false" customWidth="true" hidden="false" outlineLevel="0" max="16" min="16" style="0" width="14.49"/>
    <col collapsed="false" customWidth="true" hidden="false" outlineLevel="0" max="17" min="17" style="0" width="14.77"/>
    <col collapsed="false" customWidth="true" hidden="false" outlineLevel="0" max="18" min="18" style="0" width="14.49"/>
    <col collapsed="false" customWidth="true" hidden="false" outlineLevel="0" max="19" min="19" style="0" width="14.88"/>
    <col collapsed="false" customWidth="true" hidden="false" outlineLevel="0" max="20" min="20" style="0" width="10.88"/>
    <col collapsed="false" customWidth="true" hidden="false" outlineLevel="0" max="21" min="21" style="0" width="14.49"/>
    <col collapsed="false" customWidth="true" hidden="false" outlineLevel="0" max="22" min="22" style="0" width="10.88"/>
    <col collapsed="false" customWidth="true" hidden="false" outlineLevel="0" max="24" min="24" style="0" width="15.61"/>
    <col collapsed="false" customWidth="true" hidden="false" outlineLevel="0" max="27" min="27" style="0" width="15.46"/>
  </cols>
  <sheetData>
    <row r="1" customFormat="false" ht="12.8" hidden="false" customHeight="false" outlineLevel="0" collapsed="false">
      <c r="A1" s="0" t="s">
        <v>80</v>
      </c>
      <c r="B1" s="0" t="s">
        <v>82</v>
      </c>
      <c r="C1" s="0" t="s">
        <v>9</v>
      </c>
      <c r="D1" s="0" t="s">
        <v>13</v>
      </c>
      <c r="E1" s="0" t="s">
        <v>16</v>
      </c>
      <c r="F1" s="0" t="s">
        <v>18</v>
      </c>
      <c r="G1" s="0" t="s">
        <v>21</v>
      </c>
      <c r="H1" s="0" t="s">
        <v>24</v>
      </c>
      <c r="I1" s="0" t="s">
        <v>26</v>
      </c>
      <c r="J1" s="0" t="s">
        <v>28</v>
      </c>
      <c r="K1" s="0" t="s">
        <v>30</v>
      </c>
      <c r="L1" s="0" t="s">
        <v>34</v>
      </c>
      <c r="M1" s="0" t="s">
        <v>37</v>
      </c>
      <c r="N1" s="0" t="s">
        <v>40</v>
      </c>
      <c r="O1" s="0" t="s">
        <v>43</v>
      </c>
      <c r="P1" s="0" t="s">
        <v>46</v>
      </c>
      <c r="Q1" s="0" t="s">
        <v>49</v>
      </c>
      <c r="R1" s="0" t="s">
        <v>52</v>
      </c>
      <c r="S1" s="0" t="s">
        <v>55</v>
      </c>
      <c r="T1" s="0" t="s">
        <v>59</v>
      </c>
      <c r="U1" s="0" t="s">
        <v>62</v>
      </c>
      <c r="V1" s="0" t="s">
        <v>65</v>
      </c>
      <c r="W1" s="0" t="s">
        <v>68</v>
      </c>
      <c r="X1" s="0" t="s">
        <v>70</v>
      </c>
      <c r="Y1" s="0" t="s">
        <v>72</v>
      </c>
      <c r="Z1" s="0" t="s">
        <v>74</v>
      </c>
      <c r="AA1" s="0" t="s">
        <v>76</v>
      </c>
      <c r="AB1" s="0" t="s">
        <v>78</v>
      </c>
    </row>
    <row r="2" customFormat="false" ht="12.8" hidden="false" customHeight="false" outlineLevel="0" collapsed="false">
      <c r="A2" s="0" t="s">
        <v>83</v>
      </c>
      <c r="B2" s="0" t="n">
        <v>1</v>
      </c>
      <c r="C2" s="0" t="n">
        <v>0.159697964705882</v>
      </c>
      <c r="D2" s="0" t="n">
        <v>0.159697964705882</v>
      </c>
      <c r="E2" s="0" t="n">
        <v>0.159697964705882</v>
      </c>
      <c r="F2" s="0" t="n">
        <v>0.159697964705882</v>
      </c>
      <c r="G2" s="0" t="n">
        <v>0.1588642</v>
      </c>
      <c r="H2" s="0" t="n">
        <v>0.1588642</v>
      </c>
      <c r="I2" s="0" t="n">
        <v>0.1588642</v>
      </c>
      <c r="J2" s="0" t="n">
        <v>0.1588642</v>
      </c>
      <c r="K2" s="0" t="n">
        <v>0.1588642</v>
      </c>
      <c r="L2" s="0" t="n">
        <v>0.1537446</v>
      </c>
      <c r="M2" s="0" t="n">
        <v>0.1537446</v>
      </c>
      <c r="N2" s="0" t="n">
        <v>0.1537446</v>
      </c>
      <c r="O2" s="0" t="n">
        <v>0.1537446</v>
      </c>
      <c r="P2" s="0" t="n">
        <v>0.1537446</v>
      </c>
      <c r="Q2" s="0" t="n">
        <v>0.1537446</v>
      </c>
      <c r="R2" s="0" t="n">
        <v>0.1537446</v>
      </c>
      <c r="S2" s="0" t="n">
        <v>0.1537446</v>
      </c>
      <c r="T2" s="0" t="n">
        <v>0.07978723</v>
      </c>
      <c r="U2" s="0" t="n">
        <v>0.07978723</v>
      </c>
      <c r="V2" s="0" t="n">
        <v>0.07978723</v>
      </c>
      <c r="W2" s="0" t="n">
        <v>0.07978723</v>
      </c>
      <c r="X2" s="0" t="n">
        <v>0.07978723</v>
      </c>
      <c r="Y2" s="0" t="n">
        <v>0.07978723</v>
      </c>
      <c r="Z2" s="0" t="n">
        <v>0.07978723</v>
      </c>
      <c r="AA2" s="0" t="n">
        <v>0.07978723</v>
      </c>
      <c r="AB2" s="0" t="n">
        <v>0.07978723</v>
      </c>
    </row>
    <row r="3" customFormat="false" ht="12.8" hidden="false" customHeight="false" outlineLevel="0" collapsed="false">
      <c r="A3" s="0" t="s">
        <v>83</v>
      </c>
      <c r="B3" s="0" t="n">
        <f aca="false">B2+1</f>
        <v>2</v>
      </c>
      <c r="C3" s="0" t="n">
        <v>0.078507647058824</v>
      </c>
      <c r="D3" s="0" t="n">
        <v>0.078507647058824</v>
      </c>
      <c r="E3" s="0" t="n">
        <v>0.078507647058824</v>
      </c>
      <c r="F3" s="0" t="n">
        <v>0.078507647058824</v>
      </c>
      <c r="G3" s="0" t="n">
        <v>0.1132003</v>
      </c>
      <c r="H3" s="0" t="n">
        <v>0.1132003</v>
      </c>
      <c r="I3" s="0" t="n">
        <v>0.1132003</v>
      </c>
      <c r="J3" s="0" t="n">
        <v>0.1132003</v>
      </c>
      <c r="K3" s="0" t="n">
        <v>0.1132003</v>
      </c>
      <c r="L3" s="0" t="n">
        <v>0.1244914</v>
      </c>
      <c r="M3" s="0" t="n">
        <v>0.1244914</v>
      </c>
      <c r="N3" s="0" t="n">
        <v>0.1244914</v>
      </c>
      <c r="O3" s="0" t="n">
        <v>0.1244914</v>
      </c>
      <c r="P3" s="0" t="n">
        <v>0.1244914</v>
      </c>
      <c r="Q3" s="0" t="n">
        <v>0.1244914</v>
      </c>
      <c r="R3" s="0" t="n">
        <v>0.1244914</v>
      </c>
      <c r="S3" s="0" t="n">
        <v>0.1244914</v>
      </c>
      <c r="T3" s="0" t="n">
        <v>0.04255319</v>
      </c>
      <c r="U3" s="0" t="n">
        <v>0.04255319</v>
      </c>
      <c r="V3" s="0" t="n">
        <v>0.04255319</v>
      </c>
      <c r="W3" s="0" t="n">
        <v>0.04255319</v>
      </c>
      <c r="X3" s="0" t="n">
        <v>0.04255319</v>
      </c>
      <c r="Y3" s="0" t="n">
        <v>0.04255319</v>
      </c>
      <c r="Z3" s="0" t="n">
        <v>0.04255319</v>
      </c>
      <c r="AA3" s="0" t="n">
        <v>0.04255319</v>
      </c>
      <c r="AB3" s="0" t="n">
        <v>0.04255319</v>
      </c>
    </row>
    <row r="4" customFormat="false" ht="12.8" hidden="false" customHeight="false" outlineLevel="0" collapsed="false">
      <c r="A4" s="0" t="s">
        <v>83</v>
      </c>
      <c r="B4" s="0" t="n">
        <f aca="false">B3+1</f>
        <v>3</v>
      </c>
      <c r="C4" s="0" t="n">
        <v>0.043632894117647</v>
      </c>
      <c r="D4" s="0" t="n">
        <v>0.043632894117647</v>
      </c>
      <c r="E4" s="0" t="n">
        <v>0.043632894117647</v>
      </c>
      <c r="F4" s="0" t="n">
        <v>0.043632894117647</v>
      </c>
      <c r="G4" s="0" t="n">
        <v>0.1128166</v>
      </c>
      <c r="H4" s="0" t="n">
        <v>0.1128166</v>
      </c>
      <c r="I4" s="0" t="n">
        <v>0.1128166</v>
      </c>
      <c r="J4" s="0" t="n">
        <v>0.1128166</v>
      </c>
      <c r="K4" s="0" t="n">
        <v>0.1128166</v>
      </c>
      <c r="L4" s="0" t="n">
        <v>0.1322996</v>
      </c>
      <c r="M4" s="0" t="n">
        <v>0.1322996</v>
      </c>
      <c r="N4" s="0" t="n">
        <v>0.1322996</v>
      </c>
      <c r="O4" s="0" t="n">
        <v>0.1322996</v>
      </c>
      <c r="P4" s="0" t="n">
        <v>0.1322996</v>
      </c>
      <c r="Q4" s="0" t="n">
        <v>0.1322996</v>
      </c>
      <c r="R4" s="0" t="n">
        <v>0.1322996</v>
      </c>
      <c r="S4" s="0" t="n">
        <v>0.1322996</v>
      </c>
      <c r="T4" s="0" t="n">
        <v>0.03723404</v>
      </c>
      <c r="U4" s="0" t="n">
        <v>0.03723404</v>
      </c>
      <c r="V4" s="0" t="n">
        <v>0.03723404</v>
      </c>
      <c r="W4" s="0" t="n">
        <v>0.03723404</v>
      </c>
      <c r="X4" s="0" t="n">
        <v>0.03723404</v>
      </c>
      <c r="Y4" s="0" t="n">
        <v>0.03723404</v>
      </c>
      <c r="Z4" s="0" t="n">
        <v>0.03723404</v>
      </c>
      <c r="AA4" s="0" t="n">
        <v>0.03723404</v>
      </c>
      <c r="AB4" s="0" t="n">
        <v>0.03723404</v>
      </c>
    </row>
    <row r="5" customFormat="false" ht="12.8" hidden="false" customHeight="false" outlineLevel="0" collapsed="false">
      <c r="A5" s="0" t="s">
        <v>83</v>
      </c>
      <c r="B5" s="0" t="n">
        <f aca="false">B4+1</f>
        <v>4</v>
      </c>
      <c r="C5" s="0" t="n">
        <v>0.040555705882353</v>
      </c>
      <c r="D5" s="0" t="n">
        <v>0.040555705882353</v>
      </c>
      <c r="E5" s="0" t="n">
        <v>0.040555705882353</v>
      </c>
      <c r="F5" s="0" t="n">
        <v>0.040555705882353</v>
      </c>
      <c r="G5" s="0" t="n">
        <v>0.1646201</v>
      </c>
      <c r="H5" s="0" t="n">
        <v>0.1646201</v>
      </c>
      <c r="I5" s="0" t="n">
        <v>0.1646201</v>
      </c>
      <c r="J5" s="0" t="n">
        <v>0.1646201</v>
      </c>
      <c r="K5" s="0" t="n">
        <v>0.1646201</v>
      </c>
      <c r="L5" s="0" t="n">
        <v>0.1854174</v>
      </c>
      <c r="M5" s="0" t="n">
        <v>0.1854174</v>
      </c>
      <c r="N5" s="0" t="n">
        <v>0.1854174</v>
      </c>
      <c r="O5" s="0" t="n">
        <v>0.1854174</v>
      </c>
      <c r="P5" s="0" t="n">
        <v>0.1854174</v>
      </c>
      <c r="Q5" s="0" t="n">
        <v>0.1854174</v>
      </c>
      <c r="R5" s="0" t="n">
        <v>0.1854174</v>
      </c>
      <c r="S5" s="0" t="n">
        <v>0.1854174</v>
      </c>
      <c r="T5" s="0" t="n">
        <v>0.02659574</v>
      </c>
      <c r="U5" s="0" t="n">
        <v>0.02659574</v>
      </c>
      <c r="V5" s="0" t="n">
        <v>0.02659574</v>
      </c>
      <c r="W5" s="0" t="n">
        <v>0.02659574</v>
      </c>
      <c r="X5" s="0" t="n">
        <v>0.02659574</v>
      </c>
      <c r="Y5" s="0" t="n">
        <v>0.02659574</v>
      </c>
      <c r="Z5" s="0" t="n">
        <v>0.02659574</v>
      </c>
      <c r="AA5" s="0" t="n">
        <v>0.02659574</v>
      </c>
      <c r="AB5" s="0" t="n">
        <v>0.02659574</v>
      </c>
    </row>
    <row r="6" customFormat="false" ht="12.8" hidden="false" customHeight="false" outlineLevel="0" collapsed="false">
      <c r="A6" s="0" t="s">
        <v>83</v>
      </c>
      <c r="B6" s="0" t="n">
        <f aca="false">B5+1</f>
        <v>5</v>
      </c>
      <c r="C6" s="0" t="n">
        <v>0.095037647058824</v>
      </c>
      <c r="D6" s="0" t="n">
        <v>0.095037647058824</v>
      </c>
      <c r="E6" s="0" t="n">
        <v>0.095037647058824</v>
      </c>
      <c r="F6" s="0" t="n">
        <v>0.095037647058824</v>
      </c>
      <c r="G6" s="0" t="n">
        <v>0.3300077</v>
      </c>
      <c r="H6" s="0" t="n">
        <v>0.3300077</v>
      </c>
      <c r="I6" s="0" t="n">
        <v>0.3300077</v>
      </c>
      <c r="J6" s="0" t="n">
        <v>0.3300077</v>
      </c>
      <c r="K6" s="0" t="n">
        <v>0.3300077</v>
      </c>
      <c r="L6" s="0" t="n">
        <v>0.2978115</v>
      </c>
      <c r="M6" s="0" t="n">
        <v>0.2978115</v>
      </c>
      <c r="N6" s="0" t="n">
        <v>0.2978115</v>
      </c>
      <c r="O6" s="0" t="n">
        <v>0.2978115</v>
      </c>
      <c r="P6" s="0" t="n">
        <v>0.2978115</v>
      </c>
      <c r="Q6" s="0" t="n">
        <v>0.2978115</v>
      </c>
      <c r="R6" s="0" t="n">
        <v>0.2978115</v>
      </c>
      <c r="S6" s="0" t="n">
        <v>0.2978115</v>
      </c>
      <c r="T6" s="0" t="n">
        <v>0.12234043</v>
      </c>
      <c r="U6" s="0" t="n">
        <v>0.12234043</v>
      </c>
      <c r="V6" s="0" t="n">
        <v>0.12234043</v>
      </c>
      <c r="W6" s="0" t="n">
        <v>0.12234043</v>
      </c>
      <c r="X6" s="0" t="n">
        <v>0.12234043</v>
      </c>
      <c r="Y6" s="0" t="n">
        <v>0.12234043</v>
      </c>
      <c r="Z6" s="0" t="n">
        <v>0.12234043</v>
      </c>
      <c r="AA6" s="0" t="n">
        <v>0.12234043</v>
      </c>
      <c r="AB6" s="0" t="n">
        <v>0.12234043</v>
      </c>
    </row>
    <row r="7" customFormat="false" ht="12.8" hidden="false" customHeight="false" outlineLevel="0" collapsed="false">
      <c r="A7" s="0" t="s">
        <v>83</v>
      </c>
      <c r="B7" s="0" t="n">
        <f aca="false">B6+1</f>
        <v>6</v>
      </c>
      <c r="C7" s="0" t="n">
        <v>0.366697764705882</v>
      </c>
      <c r="D7" s="0" t="n">
        <v>0.366697764705882</v>
      </c>
      <c r="E7" s="0" t="n">
        <v>0.366697764705882</v>
      </c>
      <c r="F7" s="0" t="n">
        <v>0.366697764705882</v>
      </c>
      <c r="G7" s="0" t="n">
        <v>0.724482</v>
      </c>
      <c r="H7" s="0" t="n">
        <v>0.724482</v>
      </c>
      <c r="I7" s="0" t="n">
        <v>0.724482</v>
      </c>
      <c r="J7" s="0" t="n">
        <v>0.724482</v>
      </c>
      <c r="K7" s="0" t="n">
        <v>0.724482</v>
      </c>
      <c r="L7" s="0" t="n">
        <v>0.6245464</v>
      </c>
      <c r="M7" s="0" t="n">
        <v>0.6245464</v>
      </c>
      <c r="N7" s="0" t="n">
        <v>0.6245464</v>
      </c>
      <c r="O7" s="0" t="n">
        <v>0.6245464</v>
      </c>
      <c r="P7" s="0" t="n">
        <v>0.6245464</v>
      </c>
      <c r="Q7" s="0" t="n">
        <v>0.6245464</v>
      </c>
      <c r="R7" s="0" t="n">
        <v>0.6245464</v>
      </c>
      <c r="S7" s="0" t="n">
        <v>0.6245464</v>
      </c>
      <c r="T7" s="0" t="n">
        <v>0.58244681</v>
      </c>
      <c r="U7" s="0" t="n">
        <v>0.58244681</v>
      </c>
      <c r="V7" s="0" t="n">
        <v>0.58244681</v>
      </c>
      <c r="W7" s="0" t="n">
        <v>0.58244681</v>
      </c>
      <c r="X7" s="0" t="n">
        <v>0.58244681</v>
      </c>
      <c r="Y7" s="0" t="n">
        <v>0.58244681</v>
      </c>
      <c r="Z7" s="0" t="n">
        <v>0.58244681</v>
      </c>
      <c r="AA7" s="0" t="n">
        <v>0.58244681</v>
      </c>
      <c r="AB7" s="0" t="n">
        <v>0.58244681</v>
      </c>
    </row>
    <row r="8" customFormat="false" ht="12.8" hidden="false" customHeight="false" outlineLevel="0" collapsed="false">
      <c r="A8" s="0" t="s">
        <v>83</v>
      </c>
      <c r="B8" s="0" t="n">
        <f aca="false">B7+1</f>
        <v>7</v>
      </c>
      <c r="C8" s="0" t="n">
        <v>0.806932341176471</v>
      </c>
      <c r="D8" s="0" t="n">
        <v>0.806932341176471</v>
      </c>
      <c r="E8" s="0" t="n">
        <v>0.806932341176471</v>
      </c>
      <c r="F8" s="0" t="n">
        <v>0.806932341176471</v>
      </c>
      <c r="G8" s="0" t="n">
        <v>1.0502686</v>
      </c>
      <c r="H8" s="0" t="n">
        <v>1.0502686</v>
      </c>
      <c r="I8" s="0" t="n">
        <v>1.0502686</v>
      </c>
      <c r="J8" s="0" t="n">
        <v>1.0502686</v>
      </c>
      <c r="K8" s="0" t="n">
        <v>1.0502686</v>
      </c>
      <c r="L8" s="0" t="n">
        <v>0.9631585</v>
      </c>
      <c r="M8" s="0" t="n">
        <v>0.9631585</v>
      </c>
      <c r="N8" s="0" t="n">
        <v>0.9631585</v>
      </c>
      <c r="O8" s="0" t="n">
        <v>0.9631585</v>
      </c>
      <c r="P8" s="0" t="n">
        <v>0.9631585</v>
      </c>
      <c r="Q8" s="0" t="n">
        <v>0.9631585</v>
      </c>
      <c r="R8" s="0" t="n">
        <v>0.9631585</v>
      </c>
      <c r="S8" s="0" t="n">
        <v>0.9631585</v>
      </c>
      <c r="T8" s="0" t="n">
        <v>1.71276596</v>
      </c>
      <c r="U8" s="0" t="n">
        <v>1.71276596</v>
      </c>
      <c r="V8" s="0" t="n">
        <v>1.71276596</v>
      </c>
      <c r="W8" s="0" t="n">
        <v>1.71276596</v>
      </c>
      <c r="X8" s="0" t="n">
        <v>1.71276596</v>
      </c>
      <c r="Y8" s="0" t="n">
        <v>1.71276596</v>
      </c>
      <c r="Z8" s="0" t="n">
        <v>1.71276596</v>
      </c>
      <c r="AA8" s="0" t="n">
        <v>1.71276596</v>
      </c>
      <c r="AB8" s="0" t="n">
        <v>1.71276596</v>
      </c>
    </row>
    <row r="9" customFormat="false" ht="12.8" hidden="false" customHeight="false" outlineLevel="0" collapsed="false">
      <c r="A9" s="0" t="s">
        <v>83</v>
      </c>
      <c r="B9" s="0" t="n">
        <f aca="false">B8+1</f>
        <v>8</v>
      </c>
      <c r="C9" s="0" t="n">
        <v>0.983120855294118</v>
      </c>
      <c r="D9" s="0" t="n">
        <v>0.983120855294118</v>
      </c>
      <c r="E9" s="0" t="n">
        <v>0.983120855294118</v>
      </c>
      <c r="F9" s="0" t="n">
        <v>0.983120855294118</v>
      </c>
      <c r="G9" s="0" t="n">
        <v>1.1650038</v>
      </c>
      <c r="H9" s="0" t="n">
        <v>1.1650038</v>
      </c>
      <c r="I9" s="0" t="n">
        <v>1.1650038</v>
      </c>
      <c r="J9" s="0" t="n">
        <v>1.1650038</v>
      </c>
      <c r="K9" s="0" t="n">
        <v>1.1650038</v>
      </c>
      <c r="L9" s="0" t="n">
        <v>0.9769053</v>
      </c>
      <c r="M9" s="0" t="n">
        <v>0.9769053</v>
      </c>
      <c r="N9" s="0" t="n">
        <v>0.9769053</v>
      </c>
      <c r="O9" s="0" t="n">
        <v>0.9769053</v>
      </c>
      <c r="P9" s="0" t="n">
        <v>0.9769053</v>
      </c>
      <c r="Q9" s="0" t="n">
        <v>0.9769053</v>
      </c>
      <c r="R9" s="0" t="n">
        <v>0.9769053</v>
      </c>
      <c r="S9" s="0" t="n">
        <v>0.9769053</v>
      </c>
      <c r="T9" s="0" t="n">
        <v>1.87765957</v>
      </c>
      <c r="U9" s="0" t="n">
        <v>1.87765957</v>
      </c>
      <c r="V9" s="0" t="n">
        <v>1.87765957</v>
      </c>
      <c r="W9" s="0" t="n">
        <v>1.87765957</v>
      </c>
      <c r="X9" s="0" t="n">
        <v>1.87765957</v>
      </c>
      <c r="Y9" s="0" t="n">
        <v>1.87765957</v>
      </c>
      <c r="Z9" s="0" t="n">
        <v>1.87765957</v>
      </c>
      <c r="AA9" s="0" t="n">
        <v>1.87765957</v>
      </c>
      <c r="AB9" s="0" t="n">
        <v>1.87765957</v>
      </c>
    </row>
    <row r="10" customFormat="false" ht="12.8" hidden="false" customHeight="false" outlineLevel="0" collapsed="false">
      <c r="A10" s="0" t="s">
        <v>83</v>
      </c>
      <c r="B10" s="0" t="n">
        <f aca="false">B9+1</f>
        <v>9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  <c r="T10" s="0" t="n">
        <v>1</v>
      </c>
      <c r="U10" s="0" t="n">
        <v>1</v>
      </c>
      <c r="V10" s="0" t="n">
        <v>1</v>
      </c>
      <c r="W10" s="0" t="n">
        <v>1</v>
      </c>
      <c r="X10" s="0" t="n">
        <v>1</v>
      </c>
      <c r="Y10" s="0" t="n">
        <v>1</v>
      </c>
      <c r="Z10" s="0" t="n">
        <v>1</v>
      </c>
      <c r="AA10" s="0" t="n">
        <v>1</v>
      </c>
      <c r="AB10" s="0" t="n">
        <v>1</v>
      </c>
    </row>
    <row r="11" customFormat="false" ht="12.8" hidden="false" customHeight="false" outlineLevel="0" collapsed="false">
      <c r="A11" s="0" t="s">
        <v>83</v>
      </c>
      <c r="B11" s="0" t="n">
        <f aca="false">B10+1</f>
        <v>10</v>
      </c>
      <c r="C11" s="0" t="n">
        <v>1.00169442</v>
      </c>
      <c r="D11" s="0" t="n">
        <v>1.00169442</v>
      </c>
      <c r="E11" s="0" t="n">
        <v>1.00169442</v>
      </c>
      <c r="F11" s="0" t="n">
        <v>1.00169442</v>
      </c>
      <c r="G11" s="0" t="n">
        <v>1.1688411</v>
      </c>
      <c r="H11" s="0" t="n">
        <v>1.1688411</v>
      </c>
      <c r="I11" s="0" t="n">
        <v>1.1688411</v>
      </c>
      <c r="J11" s="0" t="n">
        <v>1.1688411</v>
      </c>
      <c r="K11" s="0" t="n">
        <v>1.1688411</v>
      </c>
      <c r="L11" s="0" t="n">
        <v>1.0757726</v>
      </c>
      <c r="M11" s="0" t="n">
        <v>1.0757726</v>
      </c>
      <c r="N11" s="0" t="n">
        <v>1.0757726</v>
      </c>
      <c r="O11" s="0" t="n">
        <v>1.0757726</v>
      </c>
      <c r="P11" s="0" t="n">
        <v>1.0757726</v>
      </c>
      <c r="Q11" s="0" t="n">
        <v>1.0757726</v>
      </c>
      <c r="R11" s="0" t="n">
        <v>1.0757726</v>
      </c>
      <c r="S11" s="0" t="n">
        <v>1.0757726</v>
      </c>
      <c r="T11" s="0" t="n">
        <v>0.75265957</v>
      </c>
      <c r="U11" s="0" t="n">
        <v>0.75265957</v>
      </c>
      <c r="V11" s="0" t="n">
        <v>0.75265957</v>
      </c>
      <c r="W11" s="0" t="n">
        <v>0.75265957</v>
      </c>
      <c r="X11" s="0" t="n">
        <v>0.75265957</v>
      </c>
      <c r="Y11" s="0" t="n">
        <v>0.75265957</v>
      </c>
      <c r="Z11" s="0" t="n">
        <v>0.75265957</v>
      </c>
      <c r="AA11" s="0" t="n">
        <v>0.75265957</v>
      </c>
      <c r="AB11" s="0" t="n">
        <v>0.75265957</v>
      </c>
    </row>
    <row r="12" customFormat="false" ht="12.8" hidden="false" customHeight="false" outlineLevel="0" collapsed="false">
      <c r="A12" s="0" t="s">
        <v>83</v>
      </c>
      <c r="B12" s="0" t="n">
        <f aca="false">B11+1</f>
        <v>11</v>
      </c>
      <c r="C12" s="0" t="n">
        <v>0.905204976470588</v>
      </c>
      <c r="D12" s="0" t="n">
        <v>0.905204976470588</v>
      </c>
      <c r="E12" s="0" t="n">
        <v>0.905204976470588</v>
      </c>
      <c r="F12" s="0" t="n">
        <v>0.905204976470588</v>
      </c>
      <c r="G12" s="0" t="n">
        <v>1.1995395</v>
      </c>
      <c r="H12" s="0" t="n">
        <v>1.1995395</v>
      </c>
      <c r="I12" s="0" t="n">
        <v>1.1995395</v>
      </c>
      <c r="J12" s="0" t="n">
        <v>1.1995395</v>
      </c>
      <c r="K12" s="0" t="n">
        <v>1.1995395</v>
      </c>
      <c r="L12" s="0" t="n">
        <v>1.108545</v>
      </c>
      <c r="M12" s="0" t="n">
        <v>1.108545</v>
      </c>
      <c r="N12" s="0" t="n">
        <v>1.108545</v>
      </c>
      <c r="O12" s="0" t="n">
        <v>1.108545</v>
      </c>
      <c r="P12" s="0" t="n">
        <v>1.108545</v>
      </c>
      <c r="Q12" s="0" t="n">
        <v>1.108545</v>
      </c>
      <c r="R12" s="0" t="n">
        <v>1.108545</v>
      </c>
      <c r="S12" s="0" t="n">
        <v>1.108545</v>
      </c>
      <c r="T12" s="0" t="n">
        <v>0.65957447</v>
      </c>
      <c r="U12" s="0" t="n">
        <v>0.65957447</v>
      </c>
      <c r="V12" s="0" t="n">
        <v>0.65957447</v>
      </c>
      <c r="W12" s="0" t="n">
        <v>0.65957447</v>
      </c>
      <c r="X12" s="0" t="n">
        <v>0.65957447</v>
      </c>
      <c r="Y12" s="0" t="n">
        <v>0.65957447</v>
      </c>
      <c r="Z12" s="0" t="n">
        <v>0.65957447</v>
      </c>
      <c r="AA12" s="0" t="n">
        <v>0.65957447</v>
      </c>
      <c r="AB12" s="0" t="n">
        <v>0.65957447</v>
      </c>
    </row>
    <row r="13" customFormat="false" ht="12.8" hidden="false" customHeight="false" outlineLevel="0" collapsed="false">
      <c r="A13" s="0" t="s">
        <v>83</v>
      </c>
      <c r="B13" s="0" t="n">
        <f aca="false">B12+1</f>
        <v>12</v>
      </c>
      <c r="C13" s="0" t="n">
        <v>0.805906611764706</v>
      </c>
      <c r="D13" s="0" t="n">
        <v>0.805906611764706</v>
      </c>
      <c r="E13" s="0" t="n">
        <v>0.805906611764706</v>
      </c>
      <c r="F13" s="0" t="n">
        <v>0.805906611764706</v>
      </c>
      <c r="G13" s="0" t="n">
        <v>1.2440522</v>
      </c>
      <c r="H13" s="0" t="n">
        <v>1.2440522</v>
      </c>
      <c r="I13" s="0" t="n">
        <v>1.2440522</v>
      </c>
      <c r="J13" s="0" t="n">
        <v>1.2440522</v>
      </c>
      <c r="K13" s="0" t="n">
        <v>1.2440522</v>
      </c>
      <c r="L13" s="0" t="n">
        <v>1.1031563</v>
      </c>
      <c r="M13" s="0" t="n">
        <v>1.1031563</v>
      </c>
      <c r="N13" s="0" t="n">
        <v>1.1031563</v>
      </c>
      <c r="O13" s="0" t="n">
        <v>1.1031563</v>
      </c>
      <c r="P13" s="0" t="n">
        <v>1.1031563</v>
      </c>
      <c r="Q13" s="0" t="n">
        <v>1.1031563</v>
      </c>
      <c r="R13" s="0" t="n">
        <v>1.1031563</v>
      </c>
      <c r="S13" s="0" t="n">
        <v>1.1031563</v>
      </c>
      <c r="T13" s="0" t="n">
        <v>0.61170213</v>
      </c>
      <c r="U13" s="0" t="n">
        <v>0.61170213</v>
      </c>
      <c r="V13" s="0" t="n">
        <v>0.61170213</v>
      </c>
      <c r="W13" s="0" t="n">
        <v>0.61170213</v>
      </c>
      <c r="X13" s="0" t="n">
        <v>0.61170213</v>
      </c>
      <c r="Y13" s="0" t="n">
        <v>0.61170213</v>
      </c>
      <c r="Z13" s="0" t="n">
        <v>0.61170213</v>
      </c>
      <c r="AA13" s="0" t="n">
        <v>0.61170213</v>
      </c>
      <c r="AB13" s="0" t="n">
        <v>0.61170213</v>
      </c>
    </row>
    <row r="14" customFormat="false" ht="12.8" hidden="false" customHeight="false" outlineLevel="0" collapsed="false">
      <c r="A14" s="0" t="s">
        <v>83</v>
      </c>
      <c r="B14" s="0" t="n">
        <f aca="false">B13+1</f>
        <v>13</v>
      </c>
      <c r="C14" s="0" t="n">
        <v>0.765903223529412</v>
      </c>
      <c r="D14" s="0" t="n">
        <v>0.765903223529412</v>
      </c>
      <c r="E14" s="0" t="n">
        <v>0.765903223529412</v>
      </c>
      <c r="F14" s="0" t="n">
        <v>0.765903223529412</v>
      </c>
      <c r="G14" s="0" t="n">
        <v>1.1980046</v>
      </c>
      <c r="H14" s="0" t="n">
        <v>1.1980046</v>
      </c>
      <c r="I14" s="0" t="n">
        <v>1.1980046</v>
      </c>
      <c r="J14" s="0" t="n">
        <v>1.1980046</v>
      </c>
      <c r="K14" s="0" t="n">
        <v>1.1980046</v>
      </c>
      <c r="L14" s="0" t="n">
        <v>1.1051358</v>
      </c>
      <c r="M14" s="0" t="n">
        <v>1.1051358</v>
      </c>
      <c r="N14" s="0" t="n">
        <v>1.1051358</v>
      </c>
      <c r="O14" s="0" t="n">
        <v>1.1051358</v>
      </c>
      <c r="P14" s="0" t="n">
        <v>1.1051358</v>
      </c>
      <c r="Q14" s="0" t="n">
        <v>1.1051358</v>
      </c>
      <c r="R14" s="0" t="n">
        <v>1.1051358</v>
      </c>
      <c r="S14" s="0" t="n">
        <v>1.1051358</v>
      </c>
      <c r="T14" s="0" t="n">
        <v>0.64095745</v>
      </c>
      <c r="U14" s="0" t="n">
        <v>0.64095745</v>
      </c>
      <c r="V14" s="0" t="n">
        <v>0.64095745</v>
      </c>
      <c r="W14" s="0" t="n">
        <v>0.64095745</v>
      </c>
      <c r="X14" s="0" t="n">
        <v>0.64095745</v>
      </c>
      <c r="Y14" s="0" t="n">
        <v>0.64095745</v>
      </c>
      <c r="Z14" s="0" t="n">
        <v>0.64095745</v>
      </c>
      <c r="AA14" s="0" t="n">
        <v>0.64095745</v>
      </c>
      <c r="AB14" s="0" t="n">
        <v>0.64095745</v>
      </c>
    </row>
    <row r="15" customFormat="false" ht="12.8" hidden="false" customHeight="false" outlineLevel="0" collapsed="false">
      <c r="A15" s="0" t="s">
        <v>83</v>
      </c>
      <c r="B15" s="0" t="n">
        <f aca="false">B14+1</f>
        <v>14</v>
      </c>
      <c r="C15" s="0" t="n">
        <v>0.877825929411765</v>
      </c>
      <c r="D15" s="0" t="n">
        <v>0.877825929411765</v>
      </c>
      <c r="E15" s="0" t="n">
        <v>0.877825929411765</v>
      </c>
      <c r="F15" s="0" t="n">
        <v>0.877825929411765</v>
      </c>
      <c r="G15" s="0" t="n">
        <v>1.161934</v>
      </c>
      <c r="H15" s="0" t="n">
        <v>1.161934</v>
      </c>
      <c r="I15" s="0" t="n">
        <v>1.161934</v>
      </c>
      <c r="J15" s="0" t="n">
        <v>1.161934</v>
      </c>
      <c r="K15" s="0" t="n">
        <v>1.161934</v>
      </c>
      <c r="L15" s="0" t="n">
        <v>1.0228747</v>
      </c>
      <c r="M15" s="0" t="n">
        <v>1.0228747</v>
      </c>
      <c r="N15" s="0" t="n">
        <v>1.0228747</v>
      </c>
      <c r="O15" s="0" t="n">
        <v>1.0228747</v>
      </c>
      <c r="P15" s="0" t="n">
        <v>1.0228747</v>
      </c>
      <c r="Q15" s="0" t="n">
        <v>1.0228747</v>
      </c>
      <c r="R15" s="0" t="n">
        <v>1.0228747</v>
      </c>
      <c r="S15" s="0" t="n">
        <v>1.0228747</v>
      </c>
      <c r="T15" s="0" t="n">
        <v>0.67021277</v>
      </c>
      <c r="U15" s="0" t="n">
        <v>0.67021277</v>
      </c>
      <c r="V15" s="0" t="n">
        <v>0.67021277</v>
      </c>
      <c r="W15" s="0" t="n">
        <v>0.67021277</v>
      </c>
      <c r="X15" s="0" t="n">
        <v>0.67021277</v>
      </c>
      <c r="Y15" s="0" t="n">
        <v>0.67021277</v>
      </c>
      <c r="Z15" s="0" t="n">
        <v>0.67021277</v>
      </c>
      <c r="AA15" s="0" t="n">
        <v>0.67021277</v>
      </c>
      <c r="AB15" s="0" t="n">
        <v>0.67021277</v>
      </c>
    </row>
    <row r="16" customFormat="false" ht="12.8" hidden="false" customHeight="false" outlineLevel="0" collapsed="false">
      <c r="A16" s="0" t="s">
        <v>83</v>
      </c>
      <c r="B16" s="0" t="n">
        <f aca="false">B15+1</f>
        <v>15</v>
      </c>
      <c r="C16" s="0" t="n">
        <v>0.866779623529412</v>
      </c>
      <c r="D16" s="0" t="n">
        <v>0.866779623529412</v>
      </c>
      <c r="E16" s="0" t="n">
        <v>0.866779623529412</v>
      </c>
      <c r="F16" s="0" t="n">
        <v>0.866779623529412</v>
      </c>
      <c r="G16" s="0" t="n">
        <v>1.328089</v>
      </c>
      <c r="H16" s="0" t="n">
        <v>1.328089</v>
      </c>
      <c r="I16" s="0" t="n">
        <v>1.328089</v>
      </c>
      <c r="J16" s="0" t="n">
        <v>1.328089</v>
      </c>
      <c r="K16" s="0" t="n">
        <v>1.328089</v>
      </c>
      <c r="L16" s="0" t="n">
        <v>1.1139338</v>
      </c>
      <c r="M16" s="0" t="n">
        <v>1.1139338</v>
      </c>
      <c r="N16" s="0" t="n">
        <v>1.1139338</v>
      </c>
      <c r="O16" s="0" t="n">
        <v>1.1139338</v>
      </c>
      <c r="P16" s="0" t="n">
        <v>1.1139338</v>
      </c>
      <c r="Q16" s="0" t="n">
        <v>1.1139338</v>
      </c>
      <c r="R16" s="0" t="n">
        <v>1.1139338</v>
      </c>
      <c r="S16" s="0" t="n">
        <v>1.1139338</v>
      </c>
      <c r="T16" s="0" t="n">
        <v>0.73404255</v>
      </c>
      <c r="U16" s="0" t="n">
        <v>0.73404255</v>
      </c>
      <c r="V16" s="0" t="n">
        <v>0.73404255</v>
      </c>
      <c r="W16" s="0" t="n">
        <v>0.73404255</v>
      </c>
      <c r="X16" s="0" t="n">
        <v>0.73404255</v>
      </c>
      <c r="Y16" s="0" t="n">
        <v>0.73404255</v>
      </c>
      <c r="Z16" s="0" t="n">
        <v>0.73404255</v>
      </c>
      <c r="AA16" s="0" t="n">
        <v>0.73404255</v>
      </c>
      <c r="AB16" s="0" t="n">
        <v>0.73404255</v>
      </c>
    </row>
    <row r="17" customFormat="false" ht="12.8" hidden="false" customHeight="false" outlineLevel="0" collapsed="false">
      <c r="A17" s="0" t="s">
        <v>83</v>
      </c>
      <c r="B17" s="0" t="n">
        <f aca="false">B16+1</f>
        <v>16</v>
      </c>
      <c r="C17" s="0" t="n">
        <v>0.855970035294118</v>
      </c>
      <c r="D17" s="0" t="n">
        <v>0.855970035294118</v>
      </c>
      <c r="E17" s="0" t="n">
        <v>0.855970035294118</v>
      </c>
      <c r="F17" s="0" t="n">
        <v>0.855970035294118</v>
      </c>
      <c r="G17" s="0" t="n">
        <v>1.3184958</v>
      </c>
      <c r="H17" s="0" t="n">
        <v>1.3184958</v>
      </c>
      <c r="I17" s="0" t="n">
        <v>1.3184958</v>
      </c>
      <c r="J17" s="0" t="n">
        <v>1.3184958</v>
      </c>
      <c r="K17" s="0" t="n">
        <v>1.3184958</v>
      </c>
      <c r="L17" s="0" t="n">
        <v>1.1805785</v>
      </c>
      <c r="M17" s="0" t="n">
        <v>1.1805785</v>
      </c>
      <c r="N17" s="0" t="n">
        <v>1.1805785</v>
      </c>
      <c r="O17" s="0" t="n">
        <v>1.1805785</v>
      </c>
      <c r="P17" s="0" t="n">
        <v>1.1805785</v>
      </c>
      <c r="Q17" s="0" t="n">
        <v>1.1805785</v>
      </c>
      <c r="R17" s="0" t="n">
        <v>1.1805785</v>
      </c>
      <c r="S17" s="0" t="n">
        <v>1.1805785</v>
      </c>
      <c r="T17" s="0" t="n">
        <v>0.76595745</v>
      </c>
      <c r="U17" s="0" t="n">
        <v>0.76595745</v>
      </c>
      <c r="V17" s="0" t="n">
        <v>0.76595745</v>
      </c>
      <c r="W17" s="0" t="n">
        <v>0.76595745</v>
      </c>
      <c r="X17" s="0" t="n">
        <v>0.76595745</v>
      </c>
      <c r="Y17" s="0" t="n">
        <v>0.76595745</v>
      </c>
      <c r="Z17" s="0" t="n">
        <v>0.76595745</v>
      </c>
      <c r="AA17" s="0" t="n">
        <v>0.76595745</v>
      </c>
      <c r="AB17" s="0" t="n">
        <v>0.76595745</v>
      </c>
    </row>
    <row r="18" customFormat="false" ht="12.8" hidden="false" customHeight="false" outlineLevel="0" collapsed="false">
      <c r="A18" s="0" t="s">
        <v>83</v>
      </c>
      <c r="B18" s="0" t="n">
        <f aca="false">B17+1</f>
        <v>17</v>
      </c>
      <c r="C18" s="0" t="n">
        <v>0.957990517647059</v>
      </c>
      <c r="D18" s="0" t="n">
        <v>0.957990517647059</v>
      </c>
      <c r="E18" s="0" t="n">
        <v>0.957990517647059</v>
      </c>
      <c r="F18" s="0" t="n">
        <v>0.957990517647059</v>
      </c>
      <c r="G18" s="0" t="n">
        <v>1.3042978</v>
      </c>
      <c r="H18" s="0" t="n">
        <v>1.3042978</v>
      </c>
      <c r="I18" s="0" t="n">
        <v>1.3042978</v>
      </c>
      <c r="J18" s="0" t="n">
        <v>1.3042978</v>
      </c>
      <c r="K18" s="0" t="n">
        <v>1.3042978</v>
      </c>
      <c r="L18" s="0" t="n">
        <v>1.2970417</v>
      </c>
      <c r="M18" s="0" t="n">
        <v>1.2970417</v>
      </c>
      <c r="N18" s="0" t="n">
        <v>1.2970417</v>
      </c>
      <c r="O18" s="0" t="n">
        <v>1.2970417</v>
      </c>
      <c r="P18" s="0" t="n">
        <v>1.2970417</v>
      </c>
      <c r="Q18" s="0" t="n">
        <v>1.2970417</v>
      </c>
      <c r="R18" s="0" t="n">
        <v>1.2970417</v>
      </c>
      <c r="S18" s="0" t="n">
        <v>1.2970417</v>
      </c>
      <c r="T18" s="0" t="n">
        <v>1.56117021</v>
      </c>
      <c r="U18" s="0" t="n">
        <v>1.56117021</v>
      </c>
      <c r="V18" s="0" t="n">
        <v>1.56117021</v>
      </c>
      <c r="W18" s="0" t="n">
        <v>1.56117021</v>
      </c>
      <c r="X18" s="0" t="n">
        <v>1.56117021</v>
      </c>
      <c r="Y18" s="0" t="n">
        <v>1.56117021</v>
      </c>
      <c r="Z18" s="0" t="n">
        <v>1.56117021</v>
      </c>
      <c r="AA18" s="0" t="n">
        <v>1.56117021</v>
      </c>
      <c r="AB18" s="0" t="n">
        <v>1.56117021</v>
      </c>
    </row>
    <row r="19" customFormat="false" ht="12.8" hidden="false" customHeight="false" outlineLevel="0" collapsed="false">
      <c r="A19" s="0" t="s">
        <v>83</v>
      </c>
      <c r="B19" s="0" t="n">
        <f aca="false">B18+1</f>
        <v>18</v>
      </c>
      <c r="C19" s="0" t="n">
        <v>0.937357602352941</v>
      </c>
      <c r="D19" s="0" t="n">
        <v>0.937357602352941</v>
      </c>
      <c r="E19" s="0" t="n">
        <v>0.937357602352941</v>
      </c>
      <c r="F19" s="0" t="n">
        <v>0.937357602352941</v>
      </c>
      <c r="G19" s="0" t="n">
        <v>1.2321566</v>
      </c>
      <c r="H19" s="0" t="n">
        <v>1.2321566</v>
      </c>
      <c r="I19" s="0" t="n">
        <v>1.2321566</v>
      </c>
      <c r="J19" s="0" t="n">
        <v>1.2321566</v>
      </c>
      <c r="K19" s="0" t="n">
        <v>1.2321566</v>
      </c>
      <c r="L19" s="0" t="n">
        <v>1.3602771</v>
      </c>
      <c r="M19" s="0" t="n">
        <v>1.3602771</v>
      </c>
      <c r="N19" s="0" t="n">
        <v>1.3602771</v>
      </c>
      <c r="O19" s="0" t="n">
        <v>1.3602771</v>
      </c>
      <c r="P19" s="0" t="n">
        <v>1.3602771</v>
      </c>
      <c r="Q19" s="0" t="n">
        <v>1.3602771</v>
      </c>
      <c r="R19" s="0" t="n">
        <v>1.3602771</v>
      </c>
      <c r="S19" s="0" t="n">
        <v>1.3602771</v>
      </c>
      <c r="T19" s="0" t="n">
        <v>1.19946809</v>
      </c>
      <c r="U19" s="0" t="n">
        <v>1.19946809</v>
      </c>
      <c r="V19" s="0" t="n">
        <v>1.19946809</v>
      </c>
      <c r="W19" s="0" t="n">
        <v>1.19946809</v>
      </c>
      <c r="X19" s="0" t="n">
        <v>1.19946809</v>
      </c>
      <c r="Y19" s="0" t="n">
        <v>1.19946809</v>
      </c>
      <c r="Z19" s="0" t="n">
        <v>1.19946809</v>
      </c>
      <c r="AA19" s="0" t="n">
        <v>1.19946809</v>
      </c>
      <c r="AB19" s="0" t="n">
        <v>1.19946809</v>
      </c>
    </row>
    <row r="20" customFormat="false" ht="12.8" hidden="false" customHeight="false" outlineLevel="0" collapsed="false">
      <c r="A20" s="0" t="s">
        <v>83</v>
      </c>
      <c r="B20" s="0" t="n">
        <f aca="false">B19+1</f>
        <v>19</v>
      </c>
      <c r="C20" s="0" t="n">
        <v>0.918645956470588</v>
      </c>
      <c r="D20" s="0" t="n">
        <v>0.918645956470588</v>
      </c>
      <c r="E20" s="0" t="n">
        <v>0.918645956470588</v>
      </c>
      <c r="F20" s="0" t="n">
        <v>0.918645956470588</v>
      </c>
      <c r="G20" s="0" t="n">
        <v>1.0510361</v>
      </c>
      <c r="H20" s="0" t="n">
        <v>1.0510361</v>
      </c>
      <c r="I20" s="0" t="n">
        <v>1.0510361</v>
      </c>
      <c r="J20" s="0" t="n">
        <v>1.0510361</v>
      </c>
      <c r="K20" s="0" t="n">
        <v>1.0510361</v>
      </c>
      <c r="L20" s="0" t="n">
        <v>1.252282</v>
      </c>
      <c r="M20" s="0" t="n">
        <v>1.252282</v>
      </c>
      <c r="N20" s="0" t="n">
        <v>1.252282</v>
      </c>
      <c r="O20" s="0" t="n">
        <v>1.252282</v>
      </c>
      <c r="P20" s="0" t="n">
        <v>1.252282</v>
      </c>
      <c r="Q20" s="0" t="n">
        <v>1.252282</v>
      </c>
      <c r="R20" s="0" t="n">
        <v>1.252282</v>
      </c>
      <c r="S20" s="0" t="n">
        <v>1.252282</v>
      </c>
      <c r="T20" s="0" t="n">
        <v>0.66489362</v>
      </c>
      <c r="U20" s="0" t="n">
        <v>0.66489362</v>
      </c>
      <c r="V20" s="0" t="n">
        <v>0.66489362</v>
      </c>
      <c r="W20" s="0" t="n">
        <v>0.66489362</v>
      </c>
      <c r="X20" s="0" t="n">
        <v>0.66489362</v>
      </c>
      <c r="Y20" s="0" t="n">
        <v>0.66489362</v>
      </c>
      <c r="Z20" s="0" t="n">
        <v>0.66489362</v>
      </c>
      <c r="AA20" s="0" t="n">
        <v>0.66489362</v>
      </c>
      <c r="AB20" s="0" t="n">
        <v>0.66489362</v>
      </c>
    </row>
    <row r="21" customFormat="false" ht="12.8" hidden="false" customHeight="false" outlineLevel="0" collapsed="false">
      <c r="A21" s="0" t="s">
        <v>83</v>
      </c>
      <c r="B21" s="0" t="n">
        <f aca="false">B20+1</f>
        <v>20</v>
      </c>
      <c r="C21" s="0" t="n">
        <v>0.818925470588235</v>
      </c>
      <c r="D21" s="0" t="n">
        <v>0.818925470588235</v>
      </c>
      <c r="E21" s="0" t="n">
        <v>0.818925470588235</v>
      </c>
      <c r="F21" s="0" t="n">
        <v>0.818925470588235</v>
      </c>
      <c r="G21" s="0" t="n">
        <v>0.7271681</v>
      </c>
      <c r="H21" s="0" t="n">
        <v>0.7271681</v>
      </c>
      <c r="I21" s="0" t="n">
        <v>0.7271681</v>
      </c>
      <c r="J21" s="0" t="n">
        <v>0.7271681</v>
      </c>
      <c r="K21" s="0" t="n">
        <v>0.7271681</v>
      </c>
      <c r="L21" s="0" t="n">
        <v>1.004179</v>
      </c>
      <c r="M21" s="0" t="n">
        <v>1.004179</v>
      </c>
      <c r="N21" s="0" t="n">
        <v>1.004179</v>
      </c>
      <c r="O21" s="0" t="n">
        <v>1.004179</v>
      </c>
      <c r="P21" s="0" t="n">
        <v>1.004179</v>
      </c>
      <c r="Q21" s="0" t="n">
        <v>1.004179</v>
      </c>
      <c r="R21" s="0" t="n">
        <v>1.004179</v>
      </c>
      <c r="S21" s="0" t="n">
        <v>1.004179</v>
      </c>
      <c r="T21" s="0" t="n">
        <v>0.2606383</v>
      </c>
      <c r="U21" s="0" t="n">
        <v>0.2606383</v>
      </c>
      <c r="V21" s="0" t="n">
        <v>0.2606383</v>
      </c>
      <c r="W21" s="0" t="n">
        <v>0.2606383</v>
      </c>
      <c r="X21" s="0" t="n">
        <v>0.2606383</v>
      </c>
      <c r="Y21" s="0" t="n">
        <v>0.2606383</v>
      </c>
      <c r="Z21" s="0" t="n">
        <v>0.2606383</v>
      </c>
      <c r="AA21" s="0" t="n">
        <v>0.2606383</v>
      </c>
      <c r="AB21" s="0" t="n">
        <v>0.2606383</v>
      </c>
    </row>
    <row r="22" customFormat="false" ht="12.8" hidden="false" customHeight="false" outlineLevel="0" collapsed="false">
      <c r="A22" s="0" t="s">
        <v>83</v>
      </c>
      <c r="B22" s="0" t="n">
        <f aca="false">B21+1</f>
        <v>21</v>
      </c>
      <c r="C22" s="0" t="n">
        <v>0.549667916470588</v>
      </c>
      <c r="D22" s="0" t="n">
        <v>0.549667916470588</v>
      </c>
      <c r="E22" s="0" t="n">
        <v>0.549667916470588</v>
      </c>
      <c r="F22" s="0" t="n">
        <v>0.549667916470588</v>
      </c>
      <c r="G22" s="0" t="n">
        <v>0.5072909</v>
      </c>
      <c r="H22" s="0" t="n">
        <v>0.5072909</v>
      </c>
      <c r="I22" s="0" t="n">
        <v>0.5072909</v>
      </c>
      <c r="J22" s="0" t="n">
        <v>0.5072909</v>
      </c>
      <c r="K22" s="0" t="n">
        <v>0.5072909</v>
      </c>
      <c r="L22" s="0" t="n">
        <v>0.7352909</v>
      </c>
      <c r="M22" s="0" t="n">
        <v>0.7352909</v>
      </c>
      <c r="N22" s="0" t="n">
        <v>0.7352909</v>
      </c>
      <c r="O22" s="0" t="n">
        <v>0.7352909</v>
      </c>
      <c r="P22" s="0" t="n">
        <v>0.7352909</v>
      </c>
      <c r="Q22" s="0" t="n">
        <v>0.7352909</v>
      </c>
      <c r="R22" s="0" t="n">
        <v>0.7352909</v>
      </c>
      <c r="S22" s="0" t="n">
        <v>0.7352909</v>
      </c>
      <c r="T22" s="0" t="n">
        <v>0.19148936</v>
      </c>
      <c r="U22" s="0" t="n">
        <v>0.19148936</v>
      </c>
      <c r="V22" s="0" t="n">
        <v>0.19148936</v>
      </c>
      <c r="W22" s="0" t="n">
        <v>0.19148936</v>
      </c>
      <c r="X22" s="0" t="n">
        <v>0.19148936</v>
      </c>
      <c r="Y22" s="0" t="n">
        <v>0.19148936</v>
      </c>
      <c r="Z22" s="0" t="n">
        <v>0.19148936</v>
      </c>
      <c r="AA22" s="0" t="n">
        <v>0.19148936</v>
      </c>
      <c r="AB22" s="0" t="n">
        <v>0.19148936</v>
      </c>
    </row>
    <row r="23" customFormat="false" ht="12.8" hidden="false" customHeight="false" outlineLevel="0" collapsed="false">
      <c r="A23" s="0" t="s">
        <v>83</v>
      </c>
      <c r="B23" s="0" t="n">
        <f aca="false">B22+1</f>
        <v>22</v>
      </c>
      <c r="C23" s="0" t="n">
        <v>0.411407671764706</v>
      </c>
      <c r="D23" s="0" t="n">
        <v>0.411407671764706</v>
      </c>
      <c r="E23" s="0" t="n">
        <v>0.411407671764706</v>
      </c>
      <c r="F23" s="0" t="n">
        <v>0.411407671764706</v>
      </c>
      <c r="G23" s="0" t="n">
        <v>0.4140445</v>
      </c>
      <c r="H23" s="0" t="n">
        <v>0.4140445</v>
      </c>
      <c r="I23" s="0" t="n">
        <v>0.4140445</v>
      </c>
      <c r="J23" s="0" t="n">
        <v>0.4140445</v>
      </c>
      <c r="K23" s="0" t="n">
        <v>0.4140445</v>
      </c>
      <c r="L23" s="0" t="n">
        <v>0.6290553</v>
      </c>
      <c r="M23" s="0" t="n">
        <v>0.6290553</v>
      </c>
      <c r="N23" s="0" t="n">
        <v>0.6290553</v>
      </c>
      <c r="O23" s="0" t="n">
        <v>0.6290553</v>
      </c>
      <c r="P23" s="0" t="n">
        <v>0.6290553</v>
      </c>
      <c r="Q23" s="0" t="n">
        <v>0.6290553</v>
      </c>
      <c r="R23" s="0" t="n">
        <v>0.6290553</v>
      </c>
      <c r="S23" s="0" t="n">
        <v>0.6290553</v>
      </c>
      <c r="T23" s="0" t="n">
        <v>0.23404255</v>
      </c>
      <c r="U23" s="0" t="n">
        <v>0.23404255</v>
      </c>
      <c r="V23" s="0" t="n">
        <v>0.23404255</v>
      </c>
      <c r="W23" s="0" t="n">
        <v>0.23404255</v>
      </c>
      <c r="X23" s="0" t="n">
        <v>0.23404255</v>
      </c>
      <c r="Y23" s="0" t="n">
        <v>0.23404255</v>
      </c>
      <c r="Z23" s="0" t="n">
        <v>0.23404255</v>
      </c>
      <c r="AA23" s="0" t="n">
        <v>0.23404255</v>
      </c>
      <c r="AB23" s="0" t="n">
        <v>0.23404255</v>
      </c>
    </row>
    <row r="24" customFormat="false" ht="12.8" hidden="false" customHeight="false" outlineLevel="0" collapsed="false">
      <c r="A24" s="0" t="s">
        <v>83</v>
      </c>
      <c r="B24" s="0" t="n">
        <f aca="false">B23+1</f>
        <v>23</v>
      </c>
      <c r="C24" s="0" t="n">
        <v>0.330008270588235</v>
      </c>
      <c r="D24" s="0" t="n">
        <v>0.330008270588235</v>
      </c>
      <c r="E24" s="0" t="n">
        <v>0.330008270588235</v>
      </c>
      <c r="F24" s="0" t="n">
        <v>0.330008270588235</v>
      </c>
      <c r="G24" s="0" t="n">
        <v>0.4221028</v>
      </c>
      <c r="H24" s="0" t="n">
        <v>0.4221028</v>
      </c>
      <c r="I24" s="0" t="n">
        <v>0.4221028</v>
      </c>
      <c r="J24" s="0" t="n">
        <v>0.4221028</v>
      </c>
      <c r="K24" s="0" t="n">
        <v>0.4221028</v>
      </c>
      <c r="L24" s="0" t="n">
        <v>0.4647531</v>
      </c>
      <c r="M24" s="0" t="n">
        <v>0.4647531</v>
      </c>
      <c r="N24" s="0" t="n">
        <v>0.4647531</v>
      </c>
      <c r="O24" s="0" t="n">
        <v>0.4647531</v>
      </c>
      <c r="P24" s="0" t="n">
        <v>0.4647531</v>
      </c>
      <c r="Q24" s="0" t="n">
        <v>0.4647531</v>
      </c>
      <c r="R24" s="0" t="n">
        <v>0.4647531</v>
      </c>
      <c r="S24" s="0" t="n">
        <v>0.4647531</v>
      </c>
      <c r="T24" s="0" t="n">
        <v>0.08776596</v>
      </c>
      <c r="U24" s="0" t="n">
        <v>0.08776596</v>
      </c>
      <c r="V24" s="0" t="n">
        <v>0.08776596</v>
      </c>
      <c r="W24" s="0" t="n">
        <v>0.08776596</v>
      </c>
      <c r="X24" s="0" t="n">
        <v>0.08776596</v>
      </c>
      <c r="Y24" s="0" t="n">
        <v>0.08776596</v>
      </c>
      <c r="Z24" s="0" t="n">
        <v>0.08776596</v>
      </c>
      <c r="AA24" s="0" t="n">
        <v>0.08776596</v>
      </c>
      <c r="AB24" s="0" t="n">
        <v>0.08776596</v>
      </c>
    </row>
    <row r="25" customFormat="false" ht="12.8" hidden="false" customHeight="false" outlineLevel="0" collapsed="false">
      <c r="A25" s="0" t="s">
        <v>83</v>
      </c>
      <c r="B25" s="0" t="n">
        <f aca="false">B24+1</f>
        <v>24</v>
      </c>
      <c r="C25" s="0" t="n">
        <v>0.219071835294118</v>
      </c>
      <c r="D25" s="0" t="n">
        <v>0.219071835294118</v>
      </c>
      <c r="E25" s="0" t="n">
        <v>0.219071835294118</v>
      </c>
      <c r="F25" s="0" t="n">
        <v>0.219071835294118</v>
      </c>
      <c r="G25" s="0" t="n">
        <v>0.4359171</v>
      </c>
      <c r="H25" s="0" t="n">
        <v>0.4359171</v>
      </c>
      <c r="I25" s="0" t="n">
        <v>0.4359171</v>
      </c>
      <c r="J25" s="0" t="n">
        <v>0.4359171</v>
      </c>
      <c r="K25" s="0" t="n">
        <v>0.4359171</v>
      </c>
      <c r="L25" s="0" t="n">
        <v>0.3545585</v>
      </c>
      <c r="M25" s="0" t="n">
        <v>0.3545585</v>
      </c>
      <c r="N25" s="0" t="n">
        <v>0.3545585</v>
      </c>
      <c r="O25" s="0" t="n">
        <v>0.3545585</v>
      </c>
      <c r="P25" s="0" t="n">
        <v>0.3545585</v>
      </c>
      <c r="Q25" s="0" t="n">
        <v>0.3545585</v>
      </c>
      <c r="R25" s="0" t="n">
        <v>0.3545585</v>
      </c>
      <c r="S25" s="0" t="n">
        <v>0.3545585</v>
      </c>
      <c r="T25" s="0" t="n">
        <v>0.84574468</v>
      </c>
      <c r="U25" s="0" t="n">
        <v>0.84574468</v>
      </c>
      <c r="V25" s="0" t="n">
        <v>0.84574468</v>
      </c>
      <c r="W25" s="0" t="n">
        <v>0.84574468</v>
      </c>
      <c r="X25" s="0" t="n">
        <v>0.84574468</v>
      </c>
      <c r="Y25" s="0" t="n">
        <v>0.84574468</v>
      </c>
      <c r="Z25" s="0" t="n">
        <v>0.84574468</v>
      </c>
      <c r="AA25" s="0" t="n">
        <v>0.84574468</v>
      </c>
      <c r="AB25" s="0" t="n">
        <v>0.84574468</v>
      </c>
    </row>
    <row r="26" customFormat="false" ht="12.8" hidden="false" customHeight="false" outlineLevel="0" collapsed="false">
      <c r="A26" s="0" t="s">
        <v>84</v>
      </c>
      <c r="B26" s="0" t="n">
        <f aca="false">B2</f>
        <v>1</v>
      </c>
      <c r="C26" s="0" t="n">
        <f aca="false">C2</f>
        <v>0.159697964705882</v>
      </c>
      <c r="D26" s="0" t="n">
        <f aca="false">D2</f>
        <v>0.159697964705882</v>
      </c>
      <c r="E26" s="0" t="n">
        <f aca="false">E2</f>
        <v>0.159697964705882</v>
      </c>
      <c r="F26" s="0" t="n">
        <f aca="false">F2</f>
        <v>0.159697964705882</v>
      </c>
      <c r="G26" s="0" t="n">
        <f aca="false">G2</f>
        <v>0.1588642</v>
      </c>
      <c r="H26" s="0" t="n">
        <f aca="false">H2</f>
        <v>0.1588642</v>
      </c>
      <c r="I26" s="0" t="n">
        <f aca="false">I2</f>
        <v>0.1588642</v>
      </c>
      <c r="J26" s="0" t="n">
        <f aca="false">J2</f>
        <v>0.1588642</v>
      </c>
      <c r="K26" s="0" t="n">
        <f aca="false">K2</f>
        <v>0.1588642</v>
      </c>
      <c r="L26" s="0" t="n">
        <f aca="false">L2</f>
        <v>0.1537446</v>
      </c>
      <c r="M26" s="0" t="n">
        <f aca="false">M2</f>
        <v>0.1537446</v>
      </c>
      <c r="N26" s="0" t="n">
        <f aca="false">N2</f>
        <v>0.1537446</v>
      </c>
      <c r="O26" s="0" t="n">
        <f aca="false">O2</f>
        <v>0.1537446</v>
      </c>
      <c r="P26" s="0" t="n">
        <f aca="false">P2</f>
        <v>0.1537446</v>
      </c>
      <c r="Q26" s="0" t="n">
        <f aca="false">Q2</f>
        <v>0.1537446</v>
      </c>
      <c r="R26" s="0" t="n">
        <f aca="false">R2</f>
        <v>0.1537446</v>
      </c>
      <c r="S26" s="0" t="n">
        <f aca="false">S2</f>
        <v>0.1537446</v>
      </c>
      <c r="T26" s="0" t="n">
        <f aca="false">T2</f>
        <v>0.07978723</v>
      </c>
      <c r="U26" s="0" t="n">
        <f aca="false">U2</f>
        <v>0.07978723</v>
      </c>
      <c r="V26" s="0" t="n">
        <f aca="false">V2</f>
        <v>0.07978723</v>
      </c>
      <c r="W26" s="0" t="n">
        <f aca="false">W2</f>
        <v>0.07978723</v>
      </c>
      <c r="X26" s="0" t="n">
        <f aca="false">X2</f>
        <v>0.07978723</v>
      </c>
      <c r="Y26" s="0" t="n">
        <f aca="false">Y2</f>
        <v>0.07978723</v>
      </c>
      <c r="Z26" s="0" t="n">
        <f aca="false">Z2</f>
        <v>0.07978723</v>
      </c>
      <c r="AA26" s="0" t="n">
        <f aca="false">AA2</f>
        <v>0.07978723</v>
      </c>
      <c r="AB26" s="0" t="n">
        <f aca="false">AB2</f>
        <v>0.07978723</v>
      </c>
    </row>
    <row r="27" customFormat="false" ht="12.8" hidden="false" customHeight="false" outlineLevel="0" collapsed="false">
      <c r="A27" s="0" t="s">
        <v>84</v>
      </c>
      <c r="B27" s="0" t="n">
        <f aca="false">B3</f>
        <v>2</v>
      </c>
      <c r="C27" s="0" t="n">
        <f aca="false">C3</f>
        <v>0.078507647058824</v>
      </c>
      <c r="D27" s="0" t="n">
        <f aca="false">D3</f>
        <v>0.078507647058824</v>
      </c>
      <c r="E27" s="0" t="n">
        <f aca="false">E3</f>
        <v>0.078507647058824</v>
      </c>
      <c r="F27" s="0" t="n">
        <f aca="false">F3</f>
        <v>0.078507647058824</v>
      </c>
      <c r="G27" s="0" t="n">
        <f aca="false">G3</f>
        <v>0.1132003</v>
      </c>
      <c r="H27" s="0" t="n">
        <f aca="false">H3</f>
        <v>0.1132003</v>
      </c>
      <c r="I27" s="0" t="n">
        <f aca="false">I3</f>
        <v>0.1132003</v>
      </c>
      <c r="J27" s="0" t="n">
        <f aca="false">J3</f>
        <v>0.1132003</v>
      </c>
      <c r="K27" s="0" t="n">
        <f aca="false">K3</f>
        <v>0.1132003</v>
      </c>
      <c r="L27" s="0" t="n">
        <f aca="false">L3</f>
        <v>0.1244914</v>
      </c>
      <c r="M27" s="0" t="n">
        <f aca="false">M3</f>
        <v>0.1244914</v>
      </c>
      <c r="N27" s="0" t="n">
        <f aca="false">N3</f>
        <v>0.1244914</v>
      </c>
      <c r="O27" s="0" t="n">
        <f aca="false">O3</f>
        <v>0.1244914</v>
      </c>
      <c r="P27" s="0" t="n">
        <f aca="false">P3</f>
        <v>0.1244914</v>
      </c>
      <c r="Q27" s="0" t="n">
        <f aca="false">Q3</f>
        <v>0.1244914</v>
      </c>
      <c r="R27" s="0" t="n">
        <f aca="false">R3</f>
        <v>0.1244914</v>
      </c>
      <c r="S27" s="0" t="n">
        <f aca="false">S3</f>
        <v>0.1244914</v>
      </c>
      <c r="T27" s="0" t="n">
        <f aca="false">T3</f>
        <v>0.04255319</v>
      </c>
      <c r="U27" s="0" t="n">
        <f aca="false">U3</f>
        <v>0.04255319</v>
      </c>
      <c r="V27" s="0" t="n">
        <f aca="false">V3</f>
        <v>0.04255319</v>
      </c>
      <c r="W27" s="0" t="n">
        <f aca="false">W3</f>
        <v>0.04255319</v>
      </c>
      <c r="X27" s="0" t="n">
        <f aca="false">X3</f>
        <v>0.04255319</v>
      </c>
      <c r="Y27" s="0" t="n">
        <f aca="false">Y3</f>
        <v>0.04255319</v>
      </c>
      <c r="Z27" s="0" t="n">
        <f aca="false">Z3</f>
        <v>0.04255319</v>
      </c>
      <c r="AA27" s="0" t="n">
        <f aca="false">AA3</f>
        <v>0.04255319</v>
      </c>
      <c r="AB27" s="0" t="n">
        <f aca="false">AB3</f>
        <v>0.04255319</v>
      </c>
    </row>
    <row r="28" customFormat="false" ht="12.8" hidden="false" customHeight="false" outlineLevel="0" collapsed="false">
      <c r="A28" s="0" t="s">
        <v>84</v>
      </c>
      <c r="B28" s="0" t="n">
        <f aca="false">B4</f>
        <v>3</v>
      </c>
      <c r="C28" s="0" t="n">
        <f aca="false">C4</f>
        <v>0.043632894117647</v>
      </c>
      <c r="D28" s="0" t="n">
        <f aca="false">D4</f>
        <v>0.043632894117647</v>
      </c>
      <c r="E28" s="0" t="n">
        <f aca="false">E4</f>
        <v>0.043632894117647</v>
      </c>
      <c r="F28" s="0" t="n">
        <f aca="false">F4</f>
        <v>0.043632894117647</v>
      </c>
      <c r="G28" s="0" t="n">
        <f aca="false">G4</f>
        <v>0.1128166</v>
      </c>
      <c r="H28" s="0" t="n">
        <f aca="false">H4</f>
        <v>0.1128166</v>
      </c>
      <c r="I28" s="0" t="n">
        <f aca="false">I4</f>
        <v>0.1128166</v>
      </c>
      <c r="J28" s="0" t="n">
        <f aca="false">J4</f>
        <v>0.1128166</v>
      </c>
      <c r="K28" s="0" t="n">
        <f aca="false">K4</f>
        <v>0.1128166</v>
      </c>
      <c r="L28" s="0" t="n">
        <f aca="false">L4</f>
        <v>0.1322996</v>
      </c>
      <c r="M28" s="0" t="n">
        <f aca="false">M4</f>
        <v>0.1322996</v>
      </c>
      <c r="N28" s="0" t="n">
        <f aca="false">N4</f>
        <v>0.1322996</v>
      </c>
      <c r="O28" s="0" t="n">
        <f aca="false">O4</f>
        <v>0.1322996</v>
      </c>
      <c r="P28" s="0" t="n">
        <f aca="false">P4</f>
        <v>0.1322996</v>
      </c>
      <c r="Q28" s="0" t="n">
        <f aca="false">Q4</f>
        <v>0.1322996</v>
      </c>
      <c r="R28" s="0" t="n">
        <f aca="false">R4</f>
        <v>0.1322996</v>
      </c>
      <c r="S28" s="0" t="n">
        <f aca="false">S4</f>
        <v>0.1322996</v>
      </c>
      <c r="T28" s="0" t="n">
        <f aca="false">T4</f>
        <v>0.03723404</v>
      </c>
      <c r="U28" s="0" t="n">
        <f aca="false">U4</f>
        <v>0.03723404</v>
      </c>
      <c r="V28" s="0" t="n">
        <f aca="false">V4</f>
        <v>0.03723404</v>
      </c>
      <c r="W28" s="0" t="n">
        <f aca="false">W4</f>
        <v>0.03723404</v>
      </c>
      <c r="X28" s="0" t="n">
        <f aca="false">X4</f>
        <v>0.03723404</v>
      </c>
      <c r="Y28" s="0" t="n">
        <f aca="false">Y4</f>
        <v>0.03723404</v>
      </c>
      <c r="Z28" s="0" t="n">
        <f aca="false">Z4</f>
        <v>0.03723404</v>
      </c>
      <c r="AA28" s="0" t="n">
        <f aca="false">AA4</f>
        <v>0.03723404</v>
      </c>
      <c r="AB28" s="0" t="n">
        <f aca="false">AB4</f>
        <v>0.03723404</v>
      </c>
    </row>
    <row r="29" customFormat="false" ht="12.8" hidden="false" customHeight="false" outlineLevel="0" collapsed="false">
      <c r="A29" s="0" t="s">
        <v>84</v>
      </c>
      <c r="B29" s="0" t="n">
        <f aca="false">B5</f>
        <v>4</v>
      </c>
      <c r="C29" s="0" t="n">
        <f aca="false">C5</f>
        <v>0.040555705882353</v>
      </c>
      <c r="D29" s="0" t="n">
        <f aca="false">D5</f>
        <v>0.040555705882353</v>
      </c>
      <c r="E29" s="0" t="n">
        <f aca="false">E5</f>
        <v>0.040555705882353</v>
      </c>
      <c r="F29" s="0" t="n">
        <f aca="false">F5</f>
        <v>0.040555705882353</v>
      </c>
      <c r="G29" s="0" t="n">
        <f aca="false">G5</f>
        <v>0.1646201</v>
      </c>
      <c r="H29" s="0" t="n">
        <f aca="false">H5</f>
        <v>0.1646201</v>
      </c>
      <c r="I29" s="0" t="n">
        <f aca="false">I5</f>
        <v>0.1646201</v>
      </c>
      <c r="J29" s="0" t="n">
        <f aca="false">J5</f>
        <v>0.1646201</v>
      </c>
      <c r="K29" s="0" t="n">
        <f aca="false">K5</f>
        <v>0.1646201</v>
      </c>
      <c r="L29" s="0" t="n">
        <f aca="false">L5</f>
        <v>0.1854174</v>
      </c>
      <c r="M29" s="0" t="n">
        <f aca="false">M5</f>
        <v>0.1854174</v>
      </c>
      <c r="N29" s="0" t="n">
        <f aca="false">N5</f>
        <v>0.1854174</v>
      </c>
      <c r="O29" s="0" t="n">
        <f aca="false">O5</f>
        <v>0.1854174</v>
      </c>
      <c r="P29" s="0" t="n">
        <f aca="false">P5</f>
        <v>0.1854174</v>
      </c>
      <c r="Q29" s="0" t="n">
        <f aca="false">Q5</f>
        <v>0.1854174</v>
      </c>
      <c r="R29" s="0" t="n">
        <f aca="false">R5</f>
        <v>0.1854174</v>
      </c>
      <c r="S29" s="0" t="n">
        <f aca="false">S5</f>
        <v>0.1854174</v>
      </c>
      <c r="T29" s="0" t="n">
        <f aca="false">T5</f>
        <v>0.02659574</v>
      </c>
      <c r="U29" s="0" t="n">
        <f aca="false">U5</f>
        <v>0.02659574</v>
      </c>
      <c r="V29" s="0" t="n">
        <f aca="false">V5</f>
        <v>0.02659574</v>
      </c>
      <c r="W29" s="0" t="n">
        <f aca="false">W5</f>
        <v>0.02659574</v>
      </c>
      <c r="X29" s="0" t="n">
        <f aca="false">X5</f>
        <v>0.02659574</v>
      </c>
      <c r="Y29" s="0" t="n">
        <f aca="false">Y5</f>
        <v>0.02659574</v>
      </c>
      <c r="Z29" s="0" t="n">
        <f aca="false">Z5</f>
        <v>0.02659574</v>
      </c>
      <c r="AA29" s="0" t="n">
        <f aca="false">AA5</f>
        <v>0.02659574</v>
      </c>
      <c r="AB29" s="0" t="n">
        <f aca="false">AB5</f>
        <v>0.02659574</v>
      </c>
    </row>
    <row r="30" customFormat="false" ht="12.8" hidden="false" customHeight="false" outlineLevel="0" collapsed="false">
      <c r="A30" s="0" t="s">
        <v>84</v>
      </c>
      <c r="B30" s="0" t="n">
        <f aca="false">B6</f>
        <v>5</v>
      </c>
      <c r="C30" s="0" t="n">
        <f aca="false">C6</f>
        <v>0.095037647058824</v>
      </c>
      <c r="D30" s="0" t="n">
        <f aca="false">D6</f>
        <v>0.095037647058824</v>
      </c>
      <c r="E30" s="0" t="n">
        <f aca="false">E6</f>
        <v>0.095037647058824</v>
      </c>
      <c r="F30" s="0" t="n">
        <f aca="false">F6</f>
        <v>0.095037647058824</v>
      </c>
      <c r="G30" s="0" t="n">
        <f aca="false">G6</f>
        <v>0.3300077</v>
      </c>
      <c r="H30" s="0" t="n">
        <f aca="false">H6</f>
        <v>0.3300077</v>
      </c>
      <c r="I30" s="0" t="n">
        <f aca="false">I6</f>
        <v>0.3300077</v>
      </c>
      <c r="J30" s="0" t="n">
        <f aca="false">J6</f>
        <v>0.3300077</v>
      </c>
      <c r="K30" s="0" t="n">
        <f aca="false">K6</f>
        <v>0.3300077</v>
      </c>
      <c r="L30" s="0" t="n">
        <f aca="false">L6</f>
        <v>0.2978115</v>
      </c>
      <c r="M30" s="0" t="n">
        <f aca="false">M6</f>
        <v>0.2978115</v>
      </c>
      <c r="N30" s="0" t="n">
        <f aca="false">N6</f>
        <v>0.2978115</v>
      </c>
      <c r="O30" s="0" t="n">
        <f aca="false">O6</f>
        <v>0.2978115</v>
      </c>
      <c r="P30" s="0" t="n">
        <f aca="false">P6</f>
        <v>0.2978115</v>
      </c>
      <c r="Q30" s="0" t="n">
        <f aca="false">Q6</f>
        <v>0.2978115</v>
      </c>
      <c r="R30" s="0" t="n">
        <f aca="false">R6</f>
        <v>0.2978115</v>
      </c>
      <c r="S30" s="0" t="n">
        <f aca="false">S6</f>
        <v>0.2978115</v>
      </c>
      <c r="T30" s="0" t="n">
        <f aca="false">T6</f>
        <v>0.12234043</v>
      </c>
      <c r="U30" s="0" t="n">
        <f aca="false">U6</f>
        <v>0.12234043</v>
      </c>
      <c r="V30" s="0" t="n">
        <f aca="false">V6</f>
        <v>0.12234043</v>
      </c>
      <c r="W30" s="0" t="n">
        <f aca="false">W6</f>
        <v>0.12234043</v>
      </c>
      <c r="X30" s="0" t="n">
        <f aca="false">X6</f>
        <v>0.12234043</v>
      </c>
      <c r="Y30" s="0" t="n">
        <f aca="false">Y6</f>
        <v>0.12234043</v>
      </c>
      <c r="Z30" s="0" t="n">
        <f aca="false">Z6</f>
        <v>0.12234043</v>
      </c>
      <c r="AA30" s="0" t="n">
        <f aca="false">AA6</f>
        <v>0.12234043</v>
      </c>
      <c r="AB30" s="0" t="n">
        <f aca="false">AB6</f>
        <v>0.12234043</v>
      </c>
    </row>
    <row r="31" customFormat="false" ht="12.8" hidden="false" customHeight="false" outlineLevel="0" collapsed="false">
      <c r="A31" s="0" t="s">
        <v>84</v>
      </c>
      <c r="B31" s="0" t="n">
        <f aca="false">B7</f>
        <v>6</v>
      </c>
      <c r="C31" s="0" t="n">
        <f aca="false">C7</f>
        <v>0.366697764705882</v>
      </c>
      <c r="D31" s="0" t="n">
        <f aca="false">D7</f>
        <v>0.366697764705882</v>
      </c>
      <c r="E31" s="0" t="n">
        <f aca="false">E7</f>
        <v>0.366697764705882</v>
      </c>
      <c r="F31" s="0" t="n">
        <f aca="false">F7</f>
        <v>0.366697764705882</v>
      </c>
      <c r="G31" s="0" t="n">
        <f aca="false">G7</f>
        <v>0.724482</v>
      </c>
      <c r="H31" s="0" t="n">
        <f aca="false">H7</f>
        <v>0.724482</v>
      </c>
      <c r="I31" s="0" t="n">
        <f aca="false">I7</f>
        <v>0.724482</v>
      </c>
      <c r="J31" s="0" t="n">
        <f aca="false">J7</f>
        <v>0.724482</v>
      </c>
      <c r="K31" s="0" t="n">
        <f aca="false">K7</f>
        <v>0.724482</v>
      </c>
      <c r="L31" s="0" t="n">
        <f aca="false">L7</f>
        <v>0.6245464</v>
      </c>
      <c r="M31" s="0" t="n">
        <f aca="false">M7</f>
        <v>0.6245464</v>
      </c>
      <c r="N31" s="0" t="n">
        <f aca="false">N7</f>
        <v>0.6245464</v>
      </c>
      <c r="O31" s="0" t="n">
        <f aca="false">O7</f>
        <v>0.6245464</v>
      </c>
      <c r="P31" s="0" t="n">
        <f aca="false">P7</f>
        <v>0.6245464</v>
      </c>
      <c r="Q31" s="0" t="n">
        <f aca="false">Q7</f>
        <v>0.6245464</v>
      </c>
      <c r="R31" s="0" t="n">
        <f aca="false">R7</f>
        <v>0.6245464</v>
      </c>
      <c r="S31" s="0" t="n">
        <f aca="false">S7</f>
        <v>0.6245464</v>
      </c>
      <c r="T31" s="0" t="n">
        <f aca="false">T7</f>
        <v>0.58244681</v>
      </c>
      <c r="U31" s="0" t="n">
        <f aca="false">U7</f>
        <v>0.58244681</v>
      </c>
      <c r="V31" s="0" t="n">
        <f aca="false">V7</f>
        <v>0.58244681</v>
      </c>
      <c r="W31" s="0" t="n">
        <f aca="false">W7</f>
        <v>0.58244681</v>
      </c>
      <c r="X31" s="0" t="n">
        <f aca="false">X7</f>
        <v>0.58244681</v>
      </c>
      <c r="Y31" s="0" t="n">
        <f aca="false">Y7</f>
        <v>0.58244681</v>
      </c>
      <c r="Z31" s="0" t="n">
        <f aca="false">Z7</f>
        <v>0.58244681</v>
      </c>
      <c r="AA31" s="0" t="n">
        <f aca="false">AA7</f>
        <v>0.58244681</v>
      </c>
      <c r="AB31" s="0" t="n">
        <f aca="false">AB7</f>
        <v>0.58244681</v>
      </c>
    </row>
    <row r="32" customFormat="false" ht="12.8" hidden="false" customHeight="false" outlineLevel="0" collapsed="false">
      <c r="A32" s="0" t="s">
        <v>84</v>
      </c>
      <c r="B32" s="0" t="n">
        <f aca="false">B8</f>
        <v>7</v>
      </c>
      <c r="C32" s="0" t="n">
        <f aca="false">C8</f>
        <v>0.806932341176471</v>
      </c>
      <c r="D32" s="0" t="n">
        <f aca="false">D8</f>
        <v>0.806932341176471</v>
      </c>
      <c r="E32" s="0" t="n">
        <f aca="false">E8</f>
        <v>0.806932341176471</v>
      </c>
      <c r="F32" s="0" t="n">
        <f aca="false">F8</f>
        <v>0.806932341176471</v>
      </c>
      <c r="G32" s="0" t="n">
        <f aca="false">G8</f>
        <v>1.0502686</v>
      </c>
      <c r="H32" s="0" t="n">
        <f aca="false">H8</f>
        <v>1.0502686</v>
      </c>
      <c r="I32" s="0" t="n">
        <f aca="false">I8</f>
        <v>1.0502686</v>
      </c>
      <c r="J32" s="0" t="n">
        <f aca="false">J8</f>
        <v>1.0502686</v>
      </c>
      <c r="K32" s="0" t="n">
        <f aca="false">K8</f>
        <v>1.0502686</v>
      </c>
      <c r="L32" s="0" t="n">
        <f aca="false">L8</f>
        <v>0.9631585</v>
      </c>
      <c r="M32" s="0" t="n">
        <f aca="false">M8</f>
        <v>0.9631585</v>
      </c>
      <c r="N32" s="0" t="n">
        <f aca="false">N8</f>
        <v>0.9631585</v>
      </c>
      <c r="O32" s="0" t="n">
        <f aca="false">O8</f>
        <v>0.9631585</v>
      </c>
      <c r="P32" s="0" t="n">
        <f aca="false">P8</f>
        <v>0.9631585</v>
      </c>
      <c r="Q32" s="0" t="n">
        <f aca="false">Q8</f>
        <v>0.9631585</v>
      </c>
      <c r="R32" s="0" t="n">
        <f aca="false">R8</f>
        <v>0.9631585</v>
      </c>
      <c r="S32" s="0" t="n">
        <f aca="false">S8</f>
        <v>0.9631585</v>
      </c>
      <c r="T32" s="0" t="n">
        <f aca="false">T8</f>
        <v>1.71276596</v>
      </c>
      <c r="U32" s="0" t="n">
        <f aca="false">U8</f>
        <v>1.71276596</v>
      </c>
      <c r="V32" s="0" t="n">
        <f aca="false">V8</f>
        <v>1.71276596</v>
      </c>
      <c r="W32" s="0" t="n">
        <f aca="false">W8</f>
        <v>1.71276596</v>
      </c>
      <c r="X32" s="0" t="n">
        <f aca="false">X8</f>
        <v>1.71276596</v>
      </c>
      <c r="Y32" s="0" t="n">
        <f aca="false">Y8</f>
        <v>1.71276596</v>
      </c>
      <c r="Z32" s="0" t="n">
        <f aca="false">Z8</f>
        <v>1.71276596</v>
      </c>
      <c r="AA32" s="0" t="n">
        <f aca="false">AA8</f>
        <v>1.71276596</v>
      </c>
      <c r="AB32" s="0" t="n">
        <f aca="false">AB8</f>
        <v>1.71276596</v>
      </c>
    </row>
    <row r="33" customFormat="false" ht="12.8" hidden="false" customHeight="false" outlineLevel="0" collapsed="false">
      <c r="A33" s="0" t="s">
        <v>84</v>
      </c>
      <c r="B33" s="0" t="n">
        <f aca="false">B9</f>
        <v>8</v>
      </c>
      <c r="C33" s="0" t="n">
        <f aca="false">C9</f>
        <v>0.983120855294118</v>
      </c>
      <c r="D33" s="0" t="n">
        <f aca="false">D9</f>
        <v>0.983120855294118</v>
      </c>
      <c r="E33" s="0" t="n">
        <f aca="false">E9</f>
        <v>0.983120855294118</v>
      </c>
      <c r="F33" s="0" t="n">
        <f aca="false">F9</f>
        <v>0.983120855294118</v>
      </c>
      <c r="G33" s="0" t="n">
        <f aca="false">G9</f>
        <v>1.1650038</v>
      </c>
      <c r="H33" s="0" t="n">
        <f aca="false">H9</f>
        <v>1.1650038</v>
      </c>
      <c r="I33" s="0" t="n">
        <f aca="false">I9</f>
        <v>1.1650038</v>
      </c>
      <c r="J33" s="0" t="n">
        <f aca="false">J9</f>
        <v>1.1650038</v>
      </c>
      <c r="K33" s="0" t="n">
        <f aca="false">K9</f>
        <v>1.1650038</v>
      </c>
      <c r="L33" s="0" t="n">
        <f aca="false">L9</f>
        <v>0.9769053</v>
      </c>
      <c r="M33" s="0" t="n">
        <f aca="false">M9</f>
        <v>0.9769053</v>
      </c>
      <c r="N33" s="0" t="n">
        <f aca="false">N9</f>
        <v>0.9769053</v>
      </c>
      <c r="O33" s="0" t="n">
        <f aca="false">O9</f>
        <v>0.9769053</v>
      </c>
      <c r="P33" s="0" t="n">
        <f aca="false">P9</f>
        <v>0.9769053</v>
      </c>
      <c r="Q33" s="0" t="n">
        <f aca="false">Q9</f>
        <v>0.9769053</v>
      </c>
      <c r="R33" s="0" t="n">
        <f aca="false">R9</f>
        <v>0.9769053</v>
      </c>
      <c r="S33" s="0" t="n">
        <f aca="false">S9</f>
        <v>0.9769053</v>
      </c>
      <c r="T33" s="0" t="n">
        <f aca="false">T9</f>
        <v>1.87765957</v>
      </c>
      <c r="U33" s="0" t="n">
        <f aca="false">U9</f>
        <v>1.87765957</v>
      </c>
      <c r="V33" s="0" t="n">
        <f aca="false">V9</f>
        <v>1.87765957</v>
      </c>
      <c r="W33" s="0" t="n">
        <f aca="false">W9</f>
        <v>1.87765957</v>
      </c>
      <c r="X33" s="0" t="n">
        <f aca="false">X9</f>
        <v>1.87765957</v>
      </c>
      <c r="Y33" s="0" t="n">
        <f aca="false">Y9</f>
        <v>1.87765957</v>
      </c>
      <c r="Z33" s="0" t="n">
        <f aca="false">Z9</f>
        <v>1.87765957</v>
      </c>
      <c r="AA33" s="0" t="n">
        <f aca="false">AA9</f>
        <v>1.87765957</v>
      </c>
      <c r="AB33" s="0" t="n">
        <f aca="false">AB9</f>
        <v>1.87765957</v>
      </c>
    </row>
    <row r="34" customFormat="false" ht="12.8" hidden="false" customHeight="false" outlineLevel="0" collapsed="false">
      <c r="A34" s="0" t="s">
        <v>84</v>
      </c>
      <c r="B34" s="0" t="n">
        <f aca="false">B10</f>
        <v>9</v>
      </c>
      <c r="C34" s="0" t="n">
        <f aca="false">C10</f>
        <v>1</v>
      </c>
      <c r="D34" s="0" t="n">
        <f aca="false">D10</f>
        <v>1</v>
      </c>
      <c r="E34" s="0" t="n">
        <f aca="false">E10</f>
        <v>1</v>
      </c>
      <c r="F34" s="0" t="n">
        <f aca="false">F10</f>
        <v>1</v>
      </c>
      <c r="G34" s="0" t="n">
        <f aca="false">G10</f>
        <v>1</v>
      </c>
      <c r="H34" s="0" t="n">
        <f aca="false">H10</f>
        <v>1</v>
      </c>
      <c r="I34" s="0" t="n">
        <f aca="false">I10</f>
        <v>1</v>
      </c>
      <c r="J34" s="0" t="n">
        <f aca="false">J10</f>
        <v>1</v>
      </c>
      <c r="K34" s="0" t="n">
        <f aca="false">K10</f>
        <v>1</v>
      </c>
      <c r="L34" s="0" t="n">
        <f aca="false">L10</f>
        <v>1</v>
      </c>
      <c r="M34" s="0" t="n">
        <f aca="false">M10</f>
        <v>1</v>
      </c>
      <c r="N34" s="0" t="n">
        <f aca="false">N10</f>
        <v>1</v>
      </c>
      <c r="O34" s="0" t="n">
        <f aca="false">O10</f>
        <v>1</v>
      </c>
      <c r="P34" s="0" t="n">
        <f aca="false">P10</f>
        <v>1</v>
      </c>
      <c r="Q34" s="0" t="n">
        <f aca="false">Q10</f>
        <v>1</v>
      </c>
      <c r="R34" s="0" t="n">
        <f aca="false">R10</f>
        <v>1</v>
      </c>
      <c r="S34" s="0" t="n">
        <f aca="false">S10</f>
        <v>1</v>
      </c>
      <c r="T34" s="0" t="n">
        <f aca="false">T10</f>
        <v>1</v>
      </c>
      <c r="U34" s="0" t="n">
        <f aca="false">U10</f>
        <v>1</v>
      </c>
      <c r="V34" s="0" t="n">
        <f aca="false">V10</f>
        <v>1</v>
      </c>
      <c r="W34" s="0" t="n">
        <f aca="false">W10</f>
        <v>1</v>
      </c>
      <c r="X34" s="0" t="n">
        <f aca="false">X10</f>
        <v>1</v>
      </c>
      <c r="Y34" s="0" t="n">
        <f aca="false">Y10</f>
        <v>1</v>
      </c>
      <c r="Z34" s="0" t="n">
        <f aca="false">Z10</f>
        <v>1</v>
      </c>
      <c r="AA34" s="0" t="n">
        <f aca="false">AA10</f>
        <v>1</v>
      </c>
      <c r="AB34" s="0" t="n">
        <f aca="false">AB10</f>
        <v>1</v>
      </c>
    </row>
    <row r="35" customFormat="false" ht="12.8" hidden="false" customHeight="false" outlineLevel="0" collapsed="false">
      <c r="A35" s="0" t="s">
        <v>84</v>
      </c>
      <c r="B35" s="0" t="n">
        <f aca="false">B11</f>
        <v>10</v>
      </c>
      <c r="C35" s="0" t="n">
        <f aca="false">C11</f>
        <v>1.00169442</v>
      </c>
      <c r="D35" s="0" t="n">
        <f aca="false">D11</f>
        <v>1.00169442</v>
      </c>
      <c r="E35" s="0" t="n">
        <f aca="false">E11</f>
        <v>1.00169442</v>
      </c>
      <c r="F35" s="0" t="n">
        <f aca="false">F11</f>
        <v>1.00169442</v>
      </c>
      <c r="G35" s="0" t="n">
        <f aca="false">G11</f>
        <v>1.1688411</v>
      </c>
      <c r="H35" s="0" t="n">
        <f aca="false">H11</f>
        <v>1.1688411</v>
      </c>
      <c r="I35" s="0" t="n">
        <f aca="false">I11</f>
        <v>1.1688411</v>
      </c>
      <c r="J35" s="0" t="n">
        <f aca="false">J11</f>
        <v>1.1688411</v>
      </c>
      <c r="K35" s="0" t="n">
        <f aca="false">K11</f>
        <v>1.1688411</v>
      </c>
      <c r="L35" s="0" t="n">
        <f aca="false">L11</f>
        <v>1.0757726</v>
      </c>
      <c r="M35" s="0" t="n">
        <f aca="false">M11</f>
        <v>1.0757726</v>
      </c>
      <c r="N35" s="0" t="n">
        <f aca="false">N11</f>
        <v>1.0757726</v>
      </c>
      <c r="O35" s="0" t="n">
        <f aca="false">O11</f>
        <v>1.0757726</v>
      </c>
      <c r="P35" s="0" t="n">
        <f aca="false">P11</f>
        <v>1.0757726</v>
      </c>
      <c r="Q35" s="0" t="n">
        <f aca="false">Q11</f>
        <v>1.0757726</v>
      </c>
      <c r="R35" s="0" t="n">
        <f aca="false">R11</f>
        <v>1.0757726</v>
      </c>
      <c r="S35" s="0" t="n">
        <f aca="false">S11</f>
        <v>1.0757726</v>
      </c>
      <c r="T35" s="0" t="n">
        <f aca="false">T11</f>
        <v>0.75265957</v>
      </c>
      <c r="U35" s="0" t="n">
        <f aca="false">U11</f>
        <v>0.75265957</v>
      </c>
      <c r="V35" s="0" t="n">
        <f aca="false">V11</f>
        <v>0.75265957</v>
      </c>
      <c r="W35" s="0" t="n">
        <f aca="false">W11</f>
        <v>0.75265957</v>
      </c>
      <c r="X35" s="0" t="n">
        <f aca="false">X11</f>
        <v>0.75265957</v>
      </c>
      <c r="Y35" s="0" t="n">
        <f aca="false">Y11</f>
        <v>0.75265957</v>
      </c>
      <c r="Z35" s="0" t="n">
        <f aca="false">Z11</f>
        <v>0.75265957</v>
      </c>
      <c r="AA35" s="0" t="n">
        <f aca="false">AA11</f>
        <v>0.75265957</v>
      </c>
      <c r="AB35" s="0" t="n">
        <f aca="false">AB11</f>
        <v>0.75265957</v>
      </c>
    </row>
    <row r="36" customFormat="false" ht="12.8" hidden="false" customHeight="false" outlineLevel="0" collapsed="false">
      <c r="A36" s="0" t="s">
        <v>84</v>
      </c>
      <c r="B36" s="0" t="n">
        <f aca="false">B12</f>
        <v>11</v>
      </c>
      <c r="C36" s="0" t="n">
        <f aca="false">C12</f>
        <v>0.905204976470588</v>
      </c>
      <c r="D36" s="0" t="n">
        <f aca="false">D12</f>
        <v>0.905204976470588</v>
      </c>
      <c r="E36" s="0" t="n">
        <f aca="false">E12</f>
        <v>0.905204976470588</v>
      </c>
      <c r="F36" s="0" t="n">
        <f aca="false">F12</f>
        <v>0.905204976470588</v>
      </c>
      <c r="G36" s="0" t="n">
        <f aca="false">G12</f>
        <v>1.1995395</v>
      </c>
      <c r="H36" s="0" t="n">
        <f aca="false">H12</f>
        <v>1.1995395</v>
      </c>
      <c r="I36" s="0" t="n">
        <f aca="false">I12</f>
        <v>1.1995395</v>
      </c>
      <c r="J36" s="0" t="n">
        <f aca="false">J12</f>
        <v>1.1995395</v>
      </c>
      <c r="K36" s="0" t="n">
        <f aca="false">K12</f>
        <v>1.1995395</v>
      </c>
      <c r="L36" s="0" t="n">
        <f aca="false">L12</f>
        <v>1.108545</v>
      </c>
      <c r="M36" s="0" t="n">
        <f aca="false">M12</f>
        <v>1.108545</v>
      </c>
      <c r="N36" s="0" t="n">
        <f aca="false">N12</f>
        <v>1.108545</v>
      </c>
      <c r="O36" s="0" t="n">
        <f aca="false">O12</f>
        <v>1.108545</v>
      </c>
      <c r="P36" s="0" t="n">
        <f aca="false">P12</f>
        <v>1.108545</v>
      </c>
      <c r="Q36" s="0" t="n">
        <f aca="false">Q12</f>
        <v>1.108545</v>
      </c>
      <c r="R36" s="0" t="n">
        <f aca="false">R12</f>
        <v>1.108545</v>
      </c>
      <c r="S36" s="0" t="n">
        <f aca="false">S12</f>
        <v>1.108545</v>
      </c>
      <c r="T36" s="0" t="n">
        <f aca="false">T12</f>
        <v>0.65957447</v>
      </c>
      <c r="U36" s="0" t="n">
        <f aca="false">U12</f>
        <v>0.65957447</v>
      </c>
      <c r="V36" s="0" t="n">
        <f aca="false">V12</f>
        <v>0.65957447</v>
      </c>
      <c r="W36" s="0" t="n">
        <f aca="false">W12</f>
        <v>0.65957447</v>
      </c>
      <c r="X36" s="0" t="n">
        <f aca="false">X12</f>
        <v>0.65957447</v>
      </c>
      <c r="Y36" s="0" t="n">
        <f aca="false">Y12</f>
        <v>0.65957447</v>
      </c>
      <c r="Z36" s="0" t="n">
        <f aca="false">Z12</f>
        <v>0.65957447</v>
      </c>
      <c r="AA36" s="0" t="n">
        <f aca="false">AA12</f>
        <v>0.65957447</v>
      </c>
      <c r="AB36" s="0" t="n">
        <f aca="false">AB12</f>
        <v>0.65957447</v>
      </c>
    </row>
    <row r="37" customFormat="false" ht="12.8" hidden="false" customHeight="false" outlineLevel="0" collapsed="false">
      <c r="A37" s="0" t="s">
        <v>84</v>
      </c>
      <c r="B37" s="0" t="n">
        <f aca="false">B13</f>
        <v>12</v>
      </c>
      <c r="C37" s="0" t="n">
        <f aca="false">C13</f>
        <v>0.805906611764706</v>
      </c>
      <c r="D37" s="0" t="n">
        <f aca="false">D13</f>
        <v>0.805906611764706</v>
      </c>
      <c r="E37" s="0" t="n">
        <f aca="false">E13</f>
        <v>0.805906611764706</v>
      </c>
      <c r="F37" s="0" t="n">
        <f aca="false">F13</f>
        <v>0.805906611764706</v>
      </c>
      <c r="G37" s="0" t="n">
        <f aca="false">G13</f>
        <v>1.2440522</v>
      </c>
      <c r="H37" s="0" t="n">
        <f aca="false">H13</f>
        <v>1.2440522</v>
      </c>
      <c r="I37" s="0" t="n">
        <f aca="false">I13</f>
        <v>1.2440522</v>
      </c>
      <c r="J37" s="0" t="n">
        <f aca="false">J13</f>
        <v>1.2440522</v>
      </c>
      <c r="K37" s="0" t="n">
        <f aca="false">K13</f>
        <v>1.2440522</v>
      </c>
      <c r="L37" s="0" t="n">
        <f aca="false">L13</f>
        <v>1.1031563</v>
      </c>
      <c r="M37" s="0" t="n">
        <f aca="false">M13</f>
        <v>1.1031563</v>
      </c>
      <c r="N37" s="0" t="n">
        <f aca="false">N13</f>
        <v>1.1031563</v>
      </c>
      <c r="O37" s="0" t="n">
        <f aca="false">O13</f>
        <v>1.1031563</v>
      </c>
      <c r="P37" s="0" t="n">
        <f aca="false">P13</f>
        <v>1.1031563</v>
      </c>
      <c r="Q37" s="0" t="n">
        <f aca="false">Q13</f>
        <v>1.1031563</v>
      </c>
      <c r="R37" s="0" t="n">
        <f aca="false">R13</f>
        <v>1.1031563</v>
      </c>
      <c r="S37" s="0" t="n">
        <f aca="false">S13</f>
        <v>1.1031563</v>
      </c>
      <c r="T37" s="0" t="n">
        <f aca="false">T13</f>
        <v>0.61170213</v>
      </c>
      <c r="U37" s="0" t="n">
        <f aca="false">U13</f>
        <v>0.61170213</v>
      </c>
      <c r="V37" s="0" t="n">
        <f aca="false">V13</f>
        <v>0.61170213</v>
      </c>
      <c r="W37" s="0" t="n">
        <f aca="false">W13</f>
        <v>0.61170213</v>
      </c>
      <c r="X37" s="0" t="n">
        <f aca="false">X13</f>
        <v>0.61170213</v>
      </c>
      <c r="Y37" s="0" t="n">
        <f aca="false">Y13</f>
        <v>0.61170213</v>
      </c>
      <c r="Z37" s="0" t="n">
        <f aca="false">Z13</f>
        <v>0.61170213</v>
      </c>
      <c r="AA37" s="0" t="n">
        <f aca="false">AA13</f>
        <v>0.61170213</v>
      </c>
      <c r="AB37" s="0" t="n">
        <f aca="false">AB13</f>
        <v>0.61170213</v>
      </c>
    </row>
    <row r="38" customFormat="false" ht="12.8" hidden="false" customHeight="false" outlineLevel="0" collapsed="false">
      <c r="A38" s="0" t="s">
        <v>84</v>
      </c>
      <c r="B38" s="0" t="n">
        <f aca="false">B14</f>
        <v>13</v>
      </c>
      <c r="C38" s="0" t="n">
        <f aca="false">C14</f>
        <v>0.765903223529412</v>
      </c>
      <c r="D38" s="0" t="n">
        <f aca="false">D14</f>
        <v>0.765903223529412</v>
      </c>
      <c r="E38" s="0" t="n">
        <f aca="false">E14</f>
        <v>0.765903223529412</v>
      </c>
      <c r="F38" s="0" t="n">
        <f aca="false">F14</f>
        <v>0.765903223529412</v>
      </c>
      <c r="G38" s="0" t="n">
        <f aca="false">G14</f>
        <v>1.1980046</v>
      </c>
      <c r="H38" s="0" t="n">
        <f aca="false">H14</f>
        <v>1.1980046</v>
      </c>
      <c r="I38" s="0" t="n">
        <f aca="false">I14</f>
        <v>1.1980046</v>
      </c>
      <c r="J38" s="0" t="n">
        <f aca="false">J14</f>
        <v>1.1980046</v>
      </c>
      <c r="K38" s="0" t="n">
        <f aca="false">K14</f>
        <v>1.1980046</v>
      </c>
      <c r="L38" s="0" t="n">
        <f aca="false">L14</f>
        <v>1.1051358</v>
      </c>
      <c r="M38" s="0" t="n">
        <f aca="false">M14</f>
        <v>1.1051358</v>
      </c>
      <c r="N38" s="0" t="n">
        <f aca="false">N14</f>
        <v>1.1051358</v>
      </c>
      <c r="O38" s="0" t="n">
        <f aca="false">O14</f>
        <v>1.1051358</v>
      </c>
      <c r="P38" s="0" t="n">
        <f aca="false">P14</f>
        <v>1.1051358</v>
      </c>
      <c r="Q38" s="0" t="n">
        <f aca="false">Q14</f>
        <v>1.1051358</v>
      </c>
      <c r="R38" s="0" t="n">
        <f aca="false">R14</f>
        <v>1.1051358</v>
      </c>
      <c r="S38" s="0" t="n">
        <f aca="false">S14</f>
        <v>1.1051358</v>
      </c>
      <c r="T38" s="0" t="n">
        <f aca="false">T14</f>
        <v>0.64095745</v>
      </c>
      <c r="U38" s="0" t="n">
        <f aca="false">U14</f>
        <v>0.64095745</v>
      </c>
      <c r="V38" s="0" t="n">
        <f aca="false">V14</f>
        <v>0.64095745</v>
      </c>
      <c r="W38" s="0" t="n">
        <f aca="false">W14</f>
        <v>0.64095745</v>
      </c>
      <c r="X38" s="0" t="n">
        <f aca="false">X14</f>
        <v>0.64095745</v>
      </c>
      <c r="Y38" s="0" t="n">
        <f aca="false">Y14</f>
        <v>0.64095745</v>
      </c>
      <c r="Z38" s="0" t="n">
        <f aca="false">Z14</f>
        <v>0.64095745</v>
      </c>
      <c r="AA38" s="0" t="n">
        <f aca="false">AA14</f>
        <v>0.64095745</v>
      </c>
      <c r="AB38" s="0" t="n">
        <f aca="false">AB14</f>
        <v>0.64095745</v>
      </c>
    </row>
    <row r="39" customFormat="false" ht="12.8" hidden="false" customHeight="false" outlineLevel="0" collapsed="false">
      <c r="A39" s="0" t="s">
        <v>84</v>
      </c>
      <c r="B39" s="0" t="n">
        <f aca="false">B15</f>
        <v>14</v>
      </c>
      <c r="C39" s="0" t="n">
        <f aca="false">C15</f>
        <v>0.877825929411765</v>
      </c>
      <c r="D39" s="0" t="n">
        <f aca="false">D15</f>
        <v>0.877825929411765</v>
      </c>
      <c r="E39" s="0" t="n">
        <f aca="false">E15</f>
        <v>0.877825929411765</v>
      </c>
      <c r="F39" s="0" t="n">
        <f aca="false">F15</f>
        <v>0.877825929411765</v>
      </c>
      <c r="G39" s="0" t="n">
        <f aca="false">G15</f>
        <v>1.161934</v>
      </c>
      <c r="H39" s="0" t="n">
        <f aca="false">H15</f>
        <v>1.161934</v>
      </c>
      <c r="I39" s="0" t="n">
        <f aca="false">I15</f>
        <v>1.161934</v>
      </c>
      <c r="J39" s="0" t="n">
        <f aca="false">J15</f>
        <v>1.161934</v>
      </c>
      <c r="K39" s="0" t="n">
        <f aca="false">K15</f>
        <v>1.161934</v>
      </c>
      <c r="L39" s="0" t="n">
        <f aca="false">L15</f>
        <v>1.0228747</v>
      </c>
      <c r="M39" s="0" t="n">
        <f aca="false">M15</f>
        <v>1.0228747</v>
      </c>
      <c r="N39" s="0" t="n">
        <f aca="false">N15</f>
        <v>1.0228747</v>
      </c>
      <c r="O39" s="0" t="n">
        <f aca="false">O15</f>
        <v>1.0228747</v>
      </c>
      <c r="P39" s="0" t="n">
        <f aca="false">P15</f>
        <v>1.0228747</v>
      </c>
      <c r="Q39" s="0" t="n">
        <f aca="false">Q15</f>
        <v>1.0228747</v>
      </c>
      <c r="R39" s="0" t="n">
        <f aca="false">R15</f>
        <v>1.0228747</v>
      </c>
      <c r="S39" s="0" t="n">
        <f aca="false">S15</f>
        <v>1.0228747</v>
      </c>
      <c r="T39" s="0" t="n">
        <f aca="false">T15</f>
        <v>0.67021277</v>
      </c>
      <c r="U39" s="0" t="n">
        <f aca="false">U15</f>
        <v>0.67021277</v>
      </c>
      <c r="V39" s="0" t="n">
        <f aca="false">V15</f>
        <v>0.67021277</v>
      </c>
      <c r="W39" s="0" t="n">
        <f aca="false">W15</f>
        <v>0.67021277</v>
      </c>
      <c r="X39" s="0" t="n">
        <f aca="false">X15</f>
        <v>0.67021277</v>
      </c>
      <c r="Y39" s="0" t="n">
        <f aca="false">Y15</f>
        <v>0.67021277</v>
      </c>
      <c r="Z39" s="0" t="n">
        <f aca="false">Z15</f>
        <v>0.67021277</v>
      </c>
      <c r="AA39" s="0" t="n">
        <f aca="false">AA15</f>
        <v>0.67021277</v>
      </c>
      <c r="AB39" s="0" t="n">
        <f aca="false">AB15</f>
        <v>0.67021277</v>
      </c>
    </row>
    <row r="40" customFormat="false" ht="12.8" hidden="false" customHeight="false" outlineLevel="0" collapsed="false">
      <c r="A40" s="0" t="s">
        <v>84</v>
      </c>
      <c r="B40" s="0" t="n">
        <f aca="false">B16</f>
        <v>15</v>
      </c>
      <c r="C40" s="0" t="n">
        <f aca="false">C16</f>
        <v>0.866779623529412</v>
      </c>
      <c r="D40" s="0" t="n">
        <f aca="false">D16</f>
        <v>0.866779623529412</v>
      </c>
      <c r="E40" s="0" t="n">
        <f aca="false">E16</f>
        <v>0.866779623529412</v>
      </c>
      <c r="F40" s="0" t="n">
        <f aca="false">F16</f>
        <v>0.866779623529412</v>
      </c>
      <c r="G40" s="0" t="n">
        <f aca="false">G16</f>
        <v>1.328089</v>
      </c>
      <c r="H40" s="0" t="n">
        <f aca="false">H16</f>
        <v>1.328089</v>
      </c>
      <c r="I40" s="0" t="n">
        <f aca="false">I16</f>
        <v>1.328089</v>
      </c>
      <c r="J40" s="0" t="n">
        <f aca="false">J16</f>
        <v>1.328089</v>
      </c>
      <c r="K40" s="0" t="n">
        <f aca="false">K16</f>
        <v>1.328089</v>
      </c>
      <c r="L40" s="0" t="n">
        <f aca="false">L16</f>
        <v>1.1139338</v>
      </c>
      <c r="M40" s="0" t="n">
        <f aca="false">M16</f>
        <v>1.1139338</v>
      </c>
      <c r="N40" s="0" t="n">
        <f aca="false">N16</f>
        <v>1.1139338</v>
      </c>
      <c r="O40" s="0" t="n">
        <f aca="false">O16</f>
        <v>1.1139338</v>
      </c>
      <c r="P40" s="0" t="n">
        <f aca="false">P16</f>
        <v>1.1139338</v>
      </c>
      <c r="Q40" s="0" t="n">
        <f aca="false">Q16</f>
        <v>1.1139338</v>
      </c>
      <c r="R40" s="0" t="n">
        <f aca="false">R16</f>
        <v>1.1139338</v>
      </c>
      <c r="S40" s="0" t="n">
        <f aca="false">S16</f>
        <v>1.1139338</v>
      </c>
      <c r="T40" s="0" t="n">
        <f aca="false">T16</f>
        <v>0.73404255</v>
      </c>
      <c r="U40" s="0" t="n">
        <f aca="false">U16</f>
        <v>0.73404255</v>
      </c>
      <c r="V40" s="0" t="n">
        <f aca="false">V16</f>
        <v>0.73404255</v>
      </c>
      <c r="W40" s="0" t="n">
        <f aca="false">W16</f>
        <v>0.73404255</v>
      </c>
      <c r="X40" s="0" t="n">
        <f aca="false">X16</f>
        <v>0.73404255</v>
      </c>
      <c r="Y40" s="0" t="n">
        <f aca="false">Y16</f>
        <v>0.73404255</v>
      </c>
      <c r="Z40" s="0" t="n">
        <f aca="false">Z16</f>
        <v>0.73404255</v>
      </c>
      <c r="AA40" s="0" t="n">
        <f aca="false">AA16</f>
        <v>0.73404255</v>
      </c>
      <c r="AB40" s="0" t="n">
        <f aca="false">AB16</f>
        <v>0.73404255</v>
      </c>
    </row>
    <row r="41" customFormat="false" ht="12.8" hidden="false" customHeight="false" outlineLevel="0" collapsed="false">
      <c r="A41" s="0" t="s">
        <v>84</v>
      </c>
      <c r="B41" s="0" t="n">
        <f aca="false">B17</f>
        <v>16</v>
      </c>
      <c r="C41" s="0" t="n">
        <f aca="false">C17</f>
        <v>0.855970035294118</v>
      </c>
      <c r="D41" s="0" t="n">
        <f aca="false">D17</f>
        <v>0.855970035294118</v>
      </c>
      <c r="E41" s="0" t="n">
        <f aca="false">E17</f>
        <v>0.855970035294118</v>
      </c>
      <c r="F41" s="0" t="n">
        <f aca="false">F17</f>
        <v>0.855970035294118</v>
      </c>
      <c r="G41" s="0" t="n">
        <f aca="false">G17</f>
        <v>1.3184958</v>
      </c>
      <c r="H41" s="0" t="n">
        <f aca="false">H17</f>
        <v>1.3184958</v>
      </c>
      <c r="I41" s="0" t="n">
        <f aca="false">I17</f>
        <v>1.3184958</v>
      </c>
      <c r="J41" s="0" t="n">
        <f aca="false">J17</f>
        <v>1.3184958</v>
      </c>
      <c r="K41" s="0" t="n">
        <f aca="false">K17</f>
        <v>1.3184958</v>
      </c>
      <c r="L41" s="0" t="n">
        <f aca="false">L17</f>
        <v>1.1805785</v>
      </c>
      <c r="M41" s="0" t="n">
        <f aca="false">M17</f>
        <v>1.1805785</v>
      </c>
      <c r="N41" s="0" t="n">
        <f aca="false">N17</f>
        <v>1.1805785</v>
      </c>
      <c r="O41" s="0" t="n">
        <f aca="false">O17</f>
        <v>1.1805785</v>
      </c>
      <c r="P41" s="0" t="n">
        <f aca="false">P17</f>
        <v>1.1805785</v>
      </c>
      <c r="Q41" s="0" t="n">
        <f aca="false">Q17</f>
        <v>1.1805785</v>
      </c>
      <c r="R41" s="0" t="n">
        <f aca="false">R17</f>
        <v>1.1805785</v>
      </c>
      <c r="S41" s="0" t="n">
        <f aca="false">S17</f>
        <v>1.1805785</v>
      </c>
      <c r="T41" s="0" t="n">
        <f aca="false">T17</f>
        <v>0.76595745</v>
      </c>
      <c r="U41" s="0" t="n">
        <f aca="false">U17</f>
        <v>0.76595745</v>
      </c>
      <c r="V41" s="0" t="n">
        <f aca="false">V17</f>
        <v>0.76595745</v>
      </c>
      <c r="W41" s="0" t="n">
        <f aca="false">W17</f>
        <v>0.76595745</v>
      </c>
      <c r="X41" s="0" t="n">
        <f aca="false">X17</f>
        <v>0.76595745</v>
      </c>
      <c r="Y41" s="0" t="n">
        <f aca="false">Y17</f>
        <v>0.76595745</v>
      </c>
      <c r="Z41" s="0" t="n">
        <f aca="false">Z17</f>
        <v>0.76595745</v>
      </c>
      <c r="AA41" s="0" t="n">
        <f aca="false">AA17</f>
        <v>0.76595745</v>
      </c>
      <c r="AB41" s="0" t="n">
        <f aca="false">AB17</f>
        <v>0.76595745</v>
      </c>
    </row>
    <row r="42" customFormat="false" ht="12.8" hidden="false" customHeight="false" outlineLevel="0" collapsed="false">
      <c r="A42" s="0" t="s">
        <v>84</v>
      </c>
      <c r="B42" s="0" t="n">
        <f aca="false">B18</f>
        <v>17</v>
      </c>
      <c r="C42" s="0" t="n">
        <f aca="false">C18</f>
        <v>0.957990517647059</v>
      </c>
      <c r="D42" s="0" t="n">
        <f aca="false">D18</f>
        <v>0.957990517647059</v>
      </c>
      <c r="E42" s="0" t="n">
        <f aca="false">E18</f>
        <v>0.957990517647059</v>
      </c>
      <c r="F42" s="0" t="n">
        <f aca="false">F18</f>
        <v>0.957990517647059</v>
      </c>
      <c r="G42" s="0" t="n">
        <f aca="false">G18</f>
        <v>1.3042978</v>
      </c>
      <c r="H42" s="0" t="n">
        <f aca="false">H18</f>
        <v>1.3042978</v>
      </c>
      <c r="I42" s="0" t="n">
        <f aca="false">I18</f>
        <v>1.3042978</v>
      </c>
      <c r="J42" s="0" t="n">
        <f aca="false">J18</f>
        <v>1.3042978</v>
      </c>
      <c r="K42" s="0" t="n">
        <f aca="false">K18</f>
        <v>1.3042978</v>
      </c>
      <c r="L42" s="0" t="n">
        <f aca="false">L18</f>
        <v>1.2970417</v>
      </c>
      <c r="M42" s="0" t="n">
        <f aca="false">M18</f>
        <v>1.2970417</v>
      </c>
      <c r="N42" s="0" t="n">
        <f aca="false">N18</f>
        <v>1.2970417</v>
      </c>
      <c r="O42" s="0" t="n">
        <f aca="false">O18</f>
        <v>1.2970417</v>
      </c>
      <c r="P42" s="0" t="n">
        <f aca="false">P18</f>
        <v>1.2970417</v>
      </c>
      <c r="Q42" s="0" t="n">
        <f aca="false">Q18</f>
        <v>1.2970417</v>
      </c>
      <c r="R42" s="0" t="n">
        <f aca="false">R18</f>
        <v>1.2970417</v>
      </c>
      <c r="S42" s="0" t="n">
        <f aca="false">S18</f>
        <v>1.2970417</v>
      </c>
      <c r="T42" s="0" t="n">
        <f aca="false">T18</f>
        <v>1.56117021</v>
      </c>
      <c r="U42" s="0" t="n">
        <f aca="false">U18</f>
        <v>1.56117021</v>
      </c>
      <c r="V42" s="0" t="n">
        <f aca="false">V18</f>
        <v>1.56117021</v>
      </c>
      <c r="W42" s="0" t="n">
        <f aca="false">W18</f>
        <v>1.56117021</v>
      </c>
      <c r="X42" s="0" t="n">
        <f aca="false">X18</f>
        <v>1.56117021</v>
      </c>
      <c r="Y42" s="0" t="n">
        <f aca="false">Y18</f>
        <v>1.56117021</v>
      </c>
      <c r="Z42" s="0" t="n">
        <f aca="false">Z18</f>
        <v>1.56117021</v>
      </c>
      <c r="AA42" s="0" t="n">
        <f aca="false">AA18</f>
        <v>1.56117021</v>
      </c>
      <c r="AB42" s="0" t="n">
        <f aca="false">AB18</f>
        <v>1.56117021</v>
      </c>
    </row>
    <row r="43" customFormat="false" ht="12.8" hidden="false" customHeight="false" outlineLevel="0" collapsed="false">
      <c r="A43" s="0" t="s">
        <v>84</v>
      </c>
      <c r="B43" s="0" t="n">
        <f aca="false">B19</f>
        <v>18</v>
      </c>
      <c r="C43" s="0" t="n">
        <f aca="false">C19</f>
        <v>0.937357602352941</v>
      </c>
      <c r="D43" s="0" t="n">
        <f aca="false">D19</f>
        <v>0.937357602352941</v>
      </c>
      <c r="E43" s="0" t="n">
        <f aca="false">E19</f>
        <v>0.937357602352941</v>
      </c>
      <c r="F43" s="0" t="n">
        <f aca="false">F19</f>
        <v>0.937357602352941</v>
      </c>
      <c r="G43" s="0" t="n">
        <f aca="false">G19</f>
        <v>1.2321566</v>
      </c>
      <c r="H43" s="0" t="n">
        <f aca="false">H19</f>
        <v>1.2321566</v>
      </c>
      <c r="I43" s="0" t="n">
        <f aca="false">I19</f>
        <v>1.2321566</v>
      </c>
      <c r="J43" s="0" t="n">
        <f aca="false">J19</f>
        <v>1.2321566</v>
      </c>
      <c r="K43" s="0" t="n">
        <f aca="false">K19</f>
        <v>1.2321566</v>
      </c>
      <c r="L43" s="0" t="n">
        <f aca="false">L19</f>
        <v>1.3602771</v>
      </c>
      <c r="M43" s="0" t="n">
        <f aca="false">M19</f>
        <v>1.3602771</v>
      </c>
      <c r="N43" s="0" t="n">
        <f aca="false">N19</f>
        <v>1.3602771</v>
      </c>
      <c r="O43" s="0" t="n">
        <f aca="false">O19</f>
        <v>1.3602771</v>
      </c>
      <c r="P43" s="0" t="n">
        <f aca="false">P19</f>
        <v>1.3602771</v>
      </c>
      <c r="Q43" s="0" t="n">
        <f aca="false">Q19</f>
        <v>1.3602771</v>
      </c>
      <c r="R43" s="0" t="n">
        <f aca="false">R19</f>
        <v>1.3602771</v>
      </c>
      <c r="S43" s="0" t="n">
        <f aca="false">S19</f>
        <v>1.3602771</v>
      </c>
      <c r="T43" s="0" t="n">
        <f aca="false">T19</f>
        <v>1.19946809</v>
      </c>
      <c r="U43" s="0" t="n">
        <f aca="false">U19</f>
        <v>1.19946809</v>
      </c>
      <c r="V43" s="0" t="n">
        <f aca="false">V19</f>
        <v>1.19946809</v>
      </c>
      <c r="W43" s="0" t="n">
        <f aca="false">W19</f>
        <v>1.19946809</v>
      </c>
      <c r="X43" s="0" t="n">
        <f aca="false">X19</f>
        <v>1.19946809</v>
      </c>
      <c r="Y43" s="0" t="n">
        <f aca="false">Y19</f>
        <v>1.19946809</v>
      </c>
      <c r="Z43" s="0" t="n">
        <f aca="false">Z19</f>
        <v>1.19946809</v>
      </c>
      <c r="AA43" s="0" t="n">
        <f aca="false">AA19</f>
        <v>1.19946809</v>
      </c>
      <c r="AB43" s="0" t="n">
        <f aca="false">AB19</f>
        <v>1.19946809</v>
      </c>
    </row>
    <row r="44" customFormat="false" ht="12.8" hidden="false" customHeight="false" outlineLevel="0" collapsed="false">
      <c r="A44" s="0" t="s">
        <v>84</v>
      </c>
      <c r="B44" s="0" t="n">
        <f aca="false">B20</f>
        <v>19</v>
      </c>
      <c r="C44" s="0" t="n">
        <f aca="false">C20</f>
        <v>0.918645956470588</v>
      </c>
      <c r="D44" s="0" t="n">
        <f aca="false">D20</f>
        <v>0.918645956470588</v>
      </c>
      <c r="E44" s="0" t="n">
        <f aca="false">E20</f>
        <v>0.918645956470588</v>
      </c>
      <c r="F44" s="0" t="n">
        <f aca="false">F20</f>
        <v>0.918645956470588</v>
      </c>
      <c r="G44" s="0" t="n">
        <f aca="false">G20</f>
        <v>1.0510361</v>
      </c>
      <c r="H44" s="0" t="n">
        <f aca="false">H20</f>
        <v>1.0510361</v>
      </c>
      <c r="I44" s="0" t="n">
        <f aca="false">I20</f>
        <v>1.0510361</v>
      </c>
      <c r="J44" s="0" t="n">
        <f aca="false">J20</f>
        <v>1.0510361</v>
      </c>
      <c r="K44" s="0" t="n">
        <f aca="false">K20</f>
        <v>1.0510361</v>
      </c>
      <c r="L44" s="0" t="n">
        <f aca="false">L20</f>
        <v>1.252282</v>
      </c>
      <c r="M44" s="0" t="n">
        <f aca="false">M20</f>
        <v>1.252282</v>
      </c>
      <c r="N44" s="0" t="n">
        <f aca="false">N20</f>
        <v>1.252282</v>
      </c>
      <c r="O44" s="0" t="n">
        <f aca="false">O20</f>
        <v>1.252282</v>
      </c>
      <c r="P44" s="0" t="n">
        <f aca="false">P20</f>
        <v>1.252282</v>
      </c>
      <c r="Q44" s="0" t="n">
        <f aca="false">Q20</f>
        <v>1.252282</v>
      </c>
      <c r="R44" s="0" t="n">
        <f aca="false">R20</f>
        <v>1.252282</v>
      </c>
      <c r="S44" s="0" t="n">
        <f aca="false">S20</f>
        <v>1.252282</v>
      </c>
      <c r="T44" s="0" t="n">
        <f aca="false">T20</f>
        <v>0.66489362</v>
      </c>
      <c r="U44" s="0" t="n">
        <f aca="false">U20</f>
        <v>0.66489362</v>
      </c>
      <c r="V44" s="0" t="n">
        <f aca="false">V20</f>
        <v>0.66489362</v>
      </c>
      <c r="W44" s="0" t="n">
        <f aca="false">W20</f>
        <v>0.66489362</v>
      </c>
      <c r="X44" s="0" t="n">
        <f aca="false">X20</f>
        <v>0.66489362</v>
      </c>
      <c r="Y44" s="0" t="n">
        <f aca="false">Y20</f>
        <v>0.66489362</v>
      </c>
      <c r="Z44" s="0" t="n">
        <f aca="false">Z20</f>
        <v>0.66489362</v>
      </c>
      <c r="AA44" s="0" t="n">
        <f aca="false">AA20</f>
        <v>0.66489362</v>
      </c>
      <c r="AB44" s="0" t="n">
        <f aca="false">AB20</f>
        <v>0.66489362</v>
      </c>
    </row>
    <row r="45" customFormat="false" ht="12.8" hidden="false" customHeight="false" outlineLevel="0" collapsed="false">
      <c r="A45" s="0" t="s">
        <v>84</v>
      </c>
      <c r="B45" s="0" t="n">
        <f aca="false">B21</f>
        <v>20</v>
      </c>
      <c r="C45" s="0" t="n">
        <f aca="false">C21</f>
        <v>0.818925470588235</v>
      </c>
      <c r="D45" s="0" t="n">
        <f aca="false">D21</f>
        <v>0.818925470588235</v>
      </c>
      <c r="E45" s="0" t="n">
        <f aca="false">E21</f>
        <v>0.818925470588235</v>
      </c>
      <c r="F45" s="0" t="n">
        <f aca="false">F21</f>
        <v>0.818925470588235</v>
      </c>
      <c r="G45" s="0" t="n">
        <f aca="false">G21</f>
        <v>0.7271681</v>
      </c>
      <c r="H45" s="0" t="n">
        <f aca="false">H21</f>
        <v>0.7271681</v>
      </c>
      <c r="I45" s="0" t="n">
        <f aca="false">I21</f>
        <v>0.7271681</v>
      </c>
      <c r="J45" s="0" t="n">
        <f aca="false">J21</f>
        <v>0.7271681</v>
      </c>
      <c r="K45" s="0" t="n">
        <f aca="false">K21</f>
        <v>0.7271681</v>
      </c>
      <c r="L45" s="0" t="n">
        <f aca="false">L21</f>
        <v>1.004179</v>
      </c>
      <c r="M45" s="0" t="n">
        <f aca="false">M21</f>
        <v>1.004179</v>
      </c>
      <c r="N45" s="0" t="n">
        <f aca="false">N21</f>
        <v>1.004179</v>
      </c>
      <c r="O45" s="0" t="n">
        <f aca="false">O21</f>
        <v>1.004179</v>
      </c>
      <c r="P45" s="0" t="n">
        <f aca="false">P21</f>
        <v>1.004179</v>
      </c>
      <c r="Q45" s="0" t="n">
        <f aca="false">Q21</f>
        <v>1.004179</v>
      </c>
      <c r="R45" s="0" t="n">
        <f aca="false">R21</f>
        <v>1.004179</v>
      </c>
      <c r="S45" s="0" t="n">
        <f aca="false">S21</f>
        <v>1.004179</v>
      </c>
      <c r="T45" s="0" t="n">
        <f aca="false">T21</f>
        <v>0.2606383</v>
      </c>
      <c r="U45" s="0" t="n">
        <f aca="false">U21</f>
        <v>0.2606383</v>
      </c>
      <c r="V45" s="0" t="n">
        <f aca="false">V21</f>
        <v>0.2606383</v>
      </c>
      <c r="W45" s="0" t="n">
        <f aca="false">W21</f>
        <v>0.2606383</v>
      </c>
      <c r="X45" s="0" t="n">
        <f aca="false">X21</f>
        <v>0.2606383</v>
      </c>
      <c r="Y45" s="0" t="n">
        <f aca="false">Y21</f>
        <v>0.2606383</v>
      </c>
      <c r="Z45" s="0" t="n">
        <f aca="false">Z21</f>
        <v>0.2606383</v>
      </c>
      <c r="AA45" s="0" t="n">
        <f aca="false">AA21</f>
        <v>0.2606383</v>
      </c>
      <c r="AB45" s="0" t="n">
        <f aca="false">AB21</f>
        <v>0.2606383</v>
      </c>
    </row>
    <row r="46" customFormat="false" ht="12.8" hidden="false" customHeight="false" outlineLevel="0" collapsed="false">
      <c r="A46" s="0" t="s">
        <v>84</v>
      </c>
      <c r="B46" s="0" t="n">
        <f aca="false">B22</f>
        <v>21</v>
      </c>
      <c r="C46" s="0" t="n">
        <f aca="false">C22</f>
        <v>0.549667916470588</v>
      </c>
      <c r="D46" s="0" t="n">
        <f aca="false">D22</f>
        <v>0.549667916470588</v>
      </c>
      <c r="E46" s="0" t="n">
        <f aca="false">E22</f>
        <v>0.549667916470588</v>
      </c>
      <c r="F46" s="0" t="n">
        <f aca="false">F22</f>
        <v>0.549667916470588</v>
      </c>
      <c r="G46" s="0" t="n">
        <f aca="false">G22</f>
        <v>0.5072909</v>
      </c>
      <c r="H46" s="0" t="n">
        <f aca="false">H22</f>
        <v>0.5072909</v>
      </c>
      <c r="I46" s="0" t="n">
        <f aca="false">I22</f>
        <v>0.5072909</v>
      </c>
      <c r="J46" s="0" t="n">
        <f aca="false">J22</f>
        <v>0.5072909</v>
      </c>
      <c r="K46" s="0" t="n">
        <f aca="false">K22</f>
        <v>0.5072909</v>
      </c>
      <c r="L46" s="0" t="n">
        <f aca="false">L22</f>
        <v>0.7352909</v>
      </c>
      <c r="M46" s="0" t="n">
        <f aca="false">M22</f>
        <v>0.7352909</v>
      </c>
      <c r="N46" s="0" t="n">
        <f aca="false">N22</f>
        <v>0.7352909</v>
      </c>
      <c r="O46" s="0" t="n">
        <f aca="false">O22</f>
        <v>0.7352909</v>
      </c>
      <c r="P46" s="0" t="n">
        <f aca="false">P22</f>
        <v>0.7352909</v>
      </c>
      <c r="Q46" s="0" t="n">
        <f aca="false">Q22</f>
        <v>0.7352909</v>
      </c>
      <c r="R46" s="0" t="n">
        <f aca="false">R22</f>
        <v>0.7352909</v>
      </c>
      <c r="S46" s="0" t="n">
        <f aca="false">S22</f>
        <v>0.7352909</v>
      </c>
      <c r="T46" s="0" t="n">
        <f aca="false">T22</f>
        <v>0.19148936</v>
      </c>
      <c r="U46" s="0" t="n">
        <f aca="false">U22</f>
        <v>0.19148936</v>
      </c>
      <c r="V46" s="0" t="n">
        <f aca="false">V22</f>
        <v>0.19148936</v>
      </c>
      <c r="W46" s="0" t="n">
        <f aca="false">W22</f>
        <v>0.19148936</v>
      </c>
      <c r="X46" s="0" t="n">
        <f aca="false">X22</f>
        <v>0.19148936</v>
      </c>
      <c r="Y46" s="0" t="n">
        <f aca="false">Y22</f>
        <v>0.19148936</v>
      </c>
      <c r="Z46" s="0" t="n">
        <f aca="false">Z22</f>
        <v>0.19148936</v>
      </c>
      <c r="AA46" s="0" t="n">
        <f aca="false">AA22</f>
        <v>0.19148936</v>
      </c>
      <c r="AB46" s="0" t="n">
        <f aca="false">AB22</f>
        <v>0.19148936</v>
      </c>
    </row>
    <row r="47" customFormat="false" ht="12.8" hidden="false" customHeight="false" outlineLevel="0" collapsed="false">
      <c r="A47" s="0" t="s">
        <v>84</v>
      </c>
      <c r="B47" s="0" t="n">
        <f aca="false">B23</f>
        <v>22</v>
      </c>
      <c r="C47" s="0" t="n">
        <f aca="false">C23</f>
        <v>0.411407671764706</v>
      </c>
      <c r="D47" s="0" t="n">
        <f aca="false">D23</f>
        <v>0.411407671764706</v>
      </c>
      <c r="E47" s="0" t="n">
        <f aca="false">E23</f>
        <v>0.411407671764706</v>
      </c>
      <c r="F47" s="0" t="n">
        <f aca="false">F23</f>
        <v>0.411407671764706</v>
      </c>
      <c r="G47" s="0" t="n">
        <f aca="false">G23</f>
        <v>0.4140445</v>
      </c>
      <c r="H47" s="0" t="n">
        <f aca="false">H23</f>
        <v>0.4140445</v>
      </c>
      <c r="I47" s="0" t="n">
        <f aca="false">I23</f>
        <v>0.4140445</v>
      </c>
      <c r="J47" s="0" t="n">
        <f aca="false">J23</f>
        <v>0.4140445</v>
      </c>
      <c r="K47" s="0" t="n">
        <f aca="false">K23</f>
        <v>0.4140445</v>
      </c>
      <c r="L47" s="0" t="n">
        <f aca="false">L23</f>
        <v>0.6290553</v>
      </c>
      <c r="M47" s="0" t="n">
        <f aca="false">M23</f>
        <v>0.6290553</v>
      </c>
      <c r="N47" s="0" t="n">
        <f aca="false">N23</f>
        <v>0.6290553</v>
      </c>
      <c r="O47" s="0" t="n">
        <f aca="false">O23</f>
        <v>0.6290553</v>
      </c>
      <c r="P47" s="0" t="n">
        <f aca="false">P23</f>
        <v>0.6290553</v>
      </c>
      <c r="Q47" s="0" t="n">
        <f aca="false">Q23</f>
        <v>0.6290553</v>
      </c>
      <c r="R47" s="0" t="n">
        <f aca="false">R23</f>
        <v>0.6290553</v>
      </c>
      <c r="S47" s="0" t="n">
        <f aca="false">S23</f>
        <v>0.6290553</v>
      </c>
      <c r="T47" s="0" t="n">
        <f aca="false">T23</f>
        <v>0.23404255</v>
      </c>
      <c r="U47" s="0" t="n">
        <f aca="false">U23</f>
        <v>0.23404255</v>
      </c>
      <c r="V47" s="0" t="n">
        <f aca="false">V23</f>
        <v>0.23404255</v>
      </c>
      <c r="W47" s="0" t="n">
        <f aca="false">W23</f>
        <v>0.23404255</v>
      </c>
      <c r="X47" s="0" t="n">
        <f aca="false">X23</f>
        <v>0.23404255</v>
      </c>
      <c r="Y47" s="0" t="n">
        <f aca="false">Y23</f>
        <v>0.23404255</v>
      </c>
      <c r="Z47" s="0" t="n">
        <f aca="false">Z23</f>
        <v>0.23404255</v>
      </c>
      <c r="AA47" s="0" t="n">
        <f aca="false">AA23</f>
        <v>0.23404255</v>
      </c>
      <c r="AB47" s="0" t="n">
        <f aca="false">AB23</f>
        <v>0.23404255</v>
      </c>
    </row>
    <row r="48" customFormat="false" ht="12.8" hidden="false" customHeight="false" outlineLevel="0" collapsed="false">
      <c r="A48" s="0" t="s">
        <v>84</v>
      </c>
      <c r="B48" s="0" t="n">
        <f aca="false">B24</f>
        <v>23</v>
      </c>
      <c r="C48" s="0" t="n">
        <f aca="false">C24</f>
        <v>0.330008270588235</v>
      </c>
      <c r="D48" s="0" t="n">
        <f aca="false">D24</f>
        <v>0.330008270588235</v>
      </c>
      <c r="E48" s="0" t="n">
        <f aca="false">E24</f>
        <v>0.330008270588235</v>
      </c>
      <c r="F48" s="0" t="n">
        <f aca="false">F24</f>
        <v>0.330008270588235</v>
      </c>
      <c r="G48" s="0" t="n">
        <f aca="false">G24</f>
        <v>0.4221028</v>
      </c>
      <c r="H48" s="0" t="n">
        <f aca="false">H24</f>
        <v>0.4221028</v>
      </c>
      <c r="I48" s="0" t="n">
        <f aca="false">I24</f>
        <v>0.4221028</v>
      </c>
      <c r="J48" s="0" t="n">
        <f aca="false">J24</f>
        <v>0.4221028</v>
      </c>
      <c r="K48" s="0" t="n">
        <f aca="false">K24</f>
        <v>0.4221028</v>
      </c>
      <c r="L48" s="0" t="n">
        <f aca="false">L24</f>
        <v>0.4647531</v>
      </c>
      <c r="M48" s="0" t="n">
        <f aca="false">M24</f>
        <v>0.4647531</v>
      </c>
      <c r="N48" s="0" t="n">
        <f aca="false">N24</f>
        <v>0.4647531</v>
      </c>
      <c r="O48" s="0" t="n">
        <f aca="false">O24</f>
        <v>0.4647531</v>
      </c>
      <c r="P48" s="0" t="n">
        <f aca="false">P24</f>
        <v>0.4647531</v>
      </c>
      <c r="Q48" s="0" t="n">
        <f aca="false">Q24</f>
        <v>0.4647531</v>
      </c>
      <c r="R48" s="0" t="n">
        <f aca="false">R24</f>
        <v>0.4647531</v>
      </c>
      <c r="S48" s="0" t="n">
        <f aca="false">S24</f>
        <v>0.4647531</v>
      </c>
      <c r="T48" s="0" t="n">
        <f aca="false">T24</f>
        <v>0.08776596</v>
      </c>
      <c r="U48" s="0" t="n">
        <f aca="false">U24</f>
        <v>0.08776596</v>
      </c>
      <c r="V48" s="0" t="n">
        <f aca="false">V24</f>
        <v>0.08776596</v>
      </c>
      <c r="W48" s="0" t="n">
        <f aca="false">W24</f>
        <v>0.08776596</v>
      </c>
      <c r="X48" s="0" t="n">
        <f aca="false">X24</f>
        <v>0.08776596</v>
      </c>
      <c r="Y48" s="0" t="n">
        <f aca="false">Y24</f>
        <v>0.08776596</v>
      </c>
      <c r="Z48" s="0" t="n">
        <f aca="false">Z24</f>
        <v>0.08776596</v>
      </c>
      <c r="AA48" s="0" t="n">
        <f aca="false">AA24</f>
        <v>0.08776596</v>
      </c>
      <c r="AB48" s="0" t="n">
        <f aca="false">AB24</f>
        <v>0.08776596</v>
      </c>
    </row>
    <row r="49" customFormat="false" ht="12.8" hidden="false" customHeight="false" outlineLevel="0" collapsed="false">
      <c r="A49" s="0" t="s">
        <v>84</v>
      </c>
      <c r="B49" s="0" t="n">
        <f aca="false">B25</f>
        <v>24</v>
      </c>
      <c r="C49" s="0" t="n">
        <f aca="false">C25</f>
        <v>0.219071835294118</v>
      </c>
      <c r="D49" s="0" t="n">
        <f aca="false">D25</f>
        <v>0.219071835294118</v>
      </c>
      <c r="E49" s="0" t="n">
        <f aca="false">E25</f>
        <v>0.219071835294118</v>
      </c>
      <c r="F49" s="0" t="n">
        <f aca="false">F25</f>
        <v>0.219071835294118</v>
      </c>
      <c r="G49" s="0" t="n">
        <f aca="false">G25</f>
        <v>0.4359171</v>
      </c>
      <c r="H49" s="0" t="n">
        <f aca="false">H25</f>
        <v>0.4359171</v>
      </c>
      <c r="I49" s="0" t="n">
        <f aca="false">I25</f>
        <v>0.4359171</v>
      </c>
      <c r="J49" s="0" t="n">
        <f aca="false">J25</f>
        <v>0.4359171</v>
      </c>
      <c r="K49" s="0" t="n">
        <f aca="false">K25</f>
        <v>0.4359171</v>
      </c>
      <c r="L49" s="0" t="n">
        <f aca="false">L25</f>
        <v>0.3545585</v>
      </c>
      <c r="M49" s="0" t="n">
        <f aca="false">M25</f>
        <v>0.3545585</v>
      </c>
      <c r="N49" s="0" t="n">
        <f aca="false">N25</f>
        <v>0.3545585</v>
      </c>
      <c r="O49" s="0" t="n">
        <f aca="false">O25</f>
        <v>0.3545585</v>
      </c>
      <c r="P49" s="0" t="n">
        <f aca="false">P25</f>
        <v>0.3545585</v>
      </c>
      <c r="Q49" s="0" t="n">
        <f aca="false">Q25</f>
        <v>0.3545585</v>
      </c>
      <c r="R49" s="0" t="n">
        <f aca="false">R25</f>
        <v>0.3545585</v>
      </c>
      <c r="S49" s="0" t="n">
        <f aca="false">S25</f>
        <v>0.3545585</v>
      </c>
      <c r="T49" s="0" t="n">
        <f aca="false">T25</f>
        <v>0.84574468</v>
      </c>
      <c r="U49" s="0" t="n">
        <f aca="false">U25</f>
        <v>0.84574468</v>
      </c>
      <c r="V49" s="0" t="n">
        <f aca="false">V25</f>
        <v>0.84574468</v>
      </c>
      <c r="W49" s="0" t="n">
        <f aca="false">W25</f>
        <v>0.84574468</v>
      </c>
      <c r="X49" s="0" t="n">
        <f aca="false">X25</f>
        <v>0.84574468</v>
      </c>
      <c r="Y49" s="0" t="n">
        <f aca="false">Y25</f>
        <v>0.84574468</v>
      </c>
      <c r="Z49" s="0" t="n">
        <f aca="false">Z25</f>
        <v>0.84574468</v>
      </c>
      <c r="AA49" s="0" t="n">
        <f aca="false">AA25</f>
        <v>0.84574468</v>
      </c>
      <c r="AB49" s="0" t="n">
        <f aca="false">AB25</f>
        <v>0.84574468</v>
      </c>
    </row>
    <row r="50" customFormat="false" ht="12.8" hidden="false" customHeight="false" outlineLevel="0" collapsed="false">
      <c r="A50" s="0" t="s">
        <v>85</v>
      </c>
      <c r="B50" s="0" t="n">
        <f aca="false">B26</f>
        <v>1</v>
      </c>
      <c r="C50" s="0" t="n">
        <f aca="false">C26</f>
        <v>0.159697964705882</v>
      </c>
      <c r="D50" s="0" t="n">
        <f aca="false">D26</f>
        <v>0.159697964705882</v>
      </c>
      <c r="E50" s="0" t="n">
        <f aca="false">E26</f>
        <v>0.159697964705882</v>
      </c>
      <c r="F50" s="0" t="n">
        <f aca="false">F26</f>
        <v>0.159697964705882</v>
      </c>
      <c r="G50" s="0" t="n">
        <f aca="false">G26</f>
        <v>0.1588642</v>
      </c>
      <c r="H50" s="0" t="n">
        <f aca="false">H26</f>
        <v>0.1588642</v>
      </c>
      <c r="I50" s="0" t="n">
        <f aca="false">I26</f>
        <v>0.1588642</v>
      </c>
      <c r="J50" s="0" t="n">
        <f aca="false">J26</f>
        <v>0.1588642</v>
      </c>
      <c r="K50" s="0" t="n">
        <f aca="false">K26</f>
        <v>0.1588642</v>
      </c>
      <c r="L50" s="0" t="n">
        <f aca="false">L26</f>
        <v>0.1537446</v>
      </c>
      <c r="M50" s="0" t="n">
        <f aca="false">M26</f>
        <v>0.1537446</v>
      </c>
      <c r="N50" s="0" t="n">
        <f aca="false">N26</f>
        <v>0.1537446</v>
      </c>
      <c r="O50" s="0" t="n">
        <f aca="false">O26</f>
        <v>0.1537446</v>
      </c>
      <c r="P50" s="0" t="n">
        <f aca="false">P26</f>
        <v>0.1537446</v>
      </c>
      <c r="Q50" s="0" t="n">
        <f aca="false">Q26</f>
        <v>0.1537446</v>
      </c>
      <c r="R50" s="0" t="n">
        <f aca="false">R26</f>
        <v>0.1537446</v>
      </c>
      <c r="S50" s="0" t="n">
        <f aca="false">S26</f>
        <v>0.1537446</v>
      </c>
      <c r="T50" s="0" t="n">
        <f aca="false">T26</f>
        <v>0.07978723</v>
      </c>
      <c r="U50" s="0" t="n">
        <f aca="false">U26</f>
        <v>0.07978723</v>
      </c>
      <c r="V50" s="0" t="n">
        <f aca="false">V26</f>
        <v>0.07978723</v>
      </c>
      <c r="W50" s="0" t="n">
        <f aca="false">W26</f>
        <v>0.07978723</v>
      </c>
      <c r="X50" s="0" t="n">
        <f aca="false">X26</f>
        <v>0.07978723</v>
      </c>
      <c r="Y50" s="0" t="n">
        <f aca="false">Y26</f>
        <v>0.07978723</v>
      </c>
      <c r="Z50" s="0" t="n">
        <f aca="false">Z26</f>
        <v>0.07978723</v>
      </c>
      <c r="AA50" s="0" t="n">
        <f aca="false">AA26</f>
        <v>0.07978723</v>
      </c>
      <c r="AB50" s="0" t="n">
        <f aca="false">AB26</f>
        <v>0.07978723</v>
      </c>
    </row>
    <row r="51" customFormat="false" ht="12.8" hidden="false" customHeight="false" outlineLevel="0" collapsed="false">
      <c r="A51" s="0" t="s">
        <v>85</v>
      </c>
      <c r="B51" s="0" t="n">
        <f aca="false">B27</f>
        <v>2</v>
      </c>
      <c r="C51" s="0" t="n">
        <f aca="false">C27</f>
        <v>0.078507647058824</v>
      </c>
      <c r="D51" s="0" t="n">
        <f aca="false">D27</f>
        <v>0.078507647058824</v>
      </c>
      <c r="E51" s="0" t="n">
        <f aca="false">E27</f>
        <v>0.078507647058824</v>
      </c>
      <c r="F51" s="0" t="n">
        <f aca="false">F27</f>
        <v>0.078507647058824</v>
      </c>
      <c r="G51" s="0" t="n">
        <f aca="false">G27</f>
        <v>0.1132003</v>
      </c>
      <c r="H51" s="0" t="n">
        <f aca="false">H27</f>
        <v>0.1132003</v>
      </c>
      <c r="I51" s="0" t="n">
        <f aca="false">I27</f>
        <v>0.1132003</v>
      </c>
      <c r="J51" s="0" t="n">
        <f aca="false">J27</f>
        <v>0.1132003</v>
      </c>
      <c r="K51" s="0" t="n">
        <f aca="false">K27</f>
        <v>0.1132003</v>
      </c>
      <c r="L51" s="0" t="n">
        <f aca="false">L27</f>
        <v>0.1244914</v>
      </c>
      <c r="M51" s="0" t="n">
        <f aca="false">M27</f>
        <v>0.1244914</v>
      </c>
      <c r="N51" s="0" t="n">
        <f aca="false">N27</f>
        <v>0.1244914</v>
      </c>
      <c r="O51" s="0" t="n">
        <f aca="false">O27</f>
        <v>0.1244914</v>
      </c>
      <c r="P51" s="0" t="n">
        <f aca="false">P27</f>
        <v>0.1244914</v>
      </c>
      <c r="Q51" s="0" t="n">
        <f aca="false">Q27</f>
        <v>0.1244914</v>
      </c>
      <c r="R51" s="0" t="n">
        <f aca="false">R27</f>
        <v>0.1244914</v>
      </c>
      <c r="S51" s="0" t="n">
        <f aca="false">S27</f>
        <v>0.1244914</v>
      </c>
      <c r="T51" s="0" t="n">
        <f aca="false">T27</f>
        <v>0.04255319</v>
      </c>
      <c r="U51" s="0" t="n">
        <f aca="false">U27</f>
        <v>0.04255319</v>
      </c>
      <c r="V51" s="0" t="n">
        <f aca="false">V27</f>
        <v>0.04255319</v>
      </c>
      <c r="W51" s="0" t="n">
        <f aca="false">W27</f>
        <v>0.04255319</v>
      </c>
      <c r="X51" s="0" t="n">
        <f aca="false">X27</f>
        <v>0.04255319</v>
      </c>
      <c r="Y51" s="0" t="n">
        <f aca="false">Y27</f>
        <v>0.04255319</v>
      </c>
      <c r="Z51" s="0" t="n">
        <f aca="false">Z27</f>
        <v>0.04255319</v>
      </c>
      <c r="AA51" s="0" t="n">
        <f aca="false">AA27</f>
        <v>0.04255319</v>
      </c>
      <c r="AB51" s="0" t="n">
        <f aca="false">AB27</f>
        <v>0.04255319</v>
      </c>
    </row>
    <row r="52" customFormat="false" ht="12.8" hidden="false" customHeight="false" outlineLevel="0" collapsed="false">
      <c r="A52" s="0" t="s">
        <v>85</v>
      </c>
      <c r="B52" s="0" t="n">
        <f aca="false">B28</f>
        <v>3</v>
      </c>
      <c r="C52" s="0" t="n">
        <f aca="false">C28</f>
        <v>0.043632894117647</v>
      </c>
      <c r="D52" s="0" t="n">
        <f aca="false">D28</f>
        <v>0.043632894117647</v>
      </c>
      <c r="E52" s="0" t="n">
        <f aca="false">E28</f>
        <v>0.043632894117647</v>
      </c>
      <c r="F52" s="0" t="n">
        <f aca="false">F28</f>
        <v>0.043632894117647</v>
      </c>
      <c r="G52" s="0" t="n">
        <f aca="false">G28</f>
        <v>0.1128166</v>
      </c>
      <c r="H52" s="0" t="n">
        <f aca="false">H28</f>
        <v>0.1128166</v>
      </c>
      <c r="I52" s="0" t="n">
        <f aca="false">I28</f>
        <v>0.1128166</v>
      </c>
      <c r="J52" s="0" t="n">
        <f aca="false">J28</f>
        <v>0.1128166</v>
      </c>
      <c r="K52" s="0" t="n">
        <f aca="false">K28</f>
        <v>0.1128166</v>
      </c>
      <c r="L52" s="0" t="n">
        <f aca="false">L28</f>
        <v>0.1322996</v>
      </c>
      <c r="M52" s="0" t="n">
        <f aca="false">M28</f>
        <v>0.1322996</v>
      </c>
      <c r="N52" s="0" t="n">
        <f aca="false">N28</f>
        <v>0.1322996</v>
      </c>
      <c r="O52" s="0" t="n">
        <f aca="false">O28</f>
        <v>0.1322996</v>
      </c>
      <c r="P52" s="0" t="n">
        <f aca="false">P28</f>
        <v>0.1322996</v>
      </c>
      <c r="Q52" s="0" t="n">
        <f aca="false">Q28</f>
        <v>0.1322996</v>
      </c>
      <c r="R52" s="0" t="n">
        <f aca="false">R28</f>
        <v>0.1322996</v>
      </c>
      <c r="S52" s="0" t="n">
        <f aca="false">S28</f>
        <v>0.1322996</v>
      </c>
      <c r="T52" s="0" t="n">
        <f aca="false">T28</f>
        <v>0.03723404</v>
      </c>
      <c r="U52" s="0" t="n">
        <f aca="false">U28</f>
        <v>0.03723404</v>
      </c>
      <c r="V52" s="0" t="n">
        <f aca="false">V28</f>
        <v>0.03723404</v>
      </c>
      <c r="W52" s="0" t="n">
        <f aca="false">W28</f>
        <v>0.03723404</v>
      </c>
      <c r="X52" s="0" t="n">
        <f aca="false">X28</f>
        <v>0.03723404</v>
      </c>
      <c r="Y52" s="0" t="n">
        <f aca="false">Y28</f>
        <v>0.03723404</v>
      </c>
      <c r="Z52" s="0" t="n">
        <f aca="false">Z28</f>
        <v>0.03723404</v>
      </c>
      <c r="AA52" s="0" t="n">
        <f aca="false">AA28</f>
        <v>0.03723404</v>
      </c>
      <c r="AB52" s="0" t="n">
        <f aca="false">AB28</f>
        <v>0.03723404</v>
      </c>
    </row>
    <row r="53" customFormat="false" ht="12.8" hidden="false" customHeight="false" outlineLevel="0" collapsed="false">
      <c r="A53" s="0" t="s">
        <v>85</v>
      </c>
      <c r="B53" s="0" t="n">
        <f aca="false">B29</f>
        <v>4</v>
      </c>
      <c r="C53" s="0" t="n">
        <f aca="false">C29</f>
        <v>0.040555705882353</v>
      </c>
      <c r="D53" s="0" t="n">
        <f aca="false">D29</f>
        <v>0.040555705882353</v>
      </c>
      <c r="E53" s="0" t="n">
        <f aca="false">E29</f>
        <v>0.040555705882353</v>
      </c>
      <c r="F53" s="0" t="n">
        <f aca="false">F29</f>
        <v>0.040555705882353</v>
      </c>
      <c r="G53" s="0" t="n">
        <f aca="false">G29</f>
        <v>0.1646201</v>
      </c>
      <c r="H53" s="0" t="n">
        <f aca="false">H29</f>
        <v>0.1646201</v>
      </c>
      <c r="I53" s="0" t="n">
        <f aca="false">I29</f>
        <v>0.1646201</v>
      </c>
      <c r="J53" s="0" t="n">
        <f aca="false">J29</f>
        <v>0.1646201</v>
      </c>
      <c r="K53" s="0" t="n">
        <f aca="false">K29</f>
        <v>0.1646201</v>
      </c>
      <c r="L53" s="0" t="n">
        <f aca="false">L29</f>
        <v>0.1854174</v>
      </c>
      <c r="M53" s="0" t="n">
        <f aca="false">M29</f>
        <v>0.1854174</v>
      </c>
      <c r="N53" s="0" t="n">
        <f aca="false">N29</f>
        <v>0.1854174</v>
      </c>
      <c r="O53" s="0" t="n">
        <f aca="false">O29</f>
        <v>0.1854174</v>
      </c>
      <c r="P53" s="0" t="n">
        <f aca="false">P29</f>
        <v>0.1854174</v>
      </c>
      <c r="Q53" s="0" t="n">
        <f aca="false">Q29</f>
        <v>0.1854174</v>
      </c>
      <c r="R53" s="0" t="n">
        <f aca="false">R29</f>
        <v>0.1854174</v>
      </c>
      <c r="S53" s="0" t="n">
        <f aca="false">S29</f>
        <v>0.1854174</v>
      </c>
      <c r="T53" s="0" t="n">
        <f aca="false">T29</f>
        <v>0.02659574</v>
      </c>
      <c r="U53" s="0" t="n">
        <f aca="false">U29</f>
        <v>0.02659574</v>
      </c>
      <c r="V53" s="0" t="n">
        <f aca="false">V29</f>
        <v>0.02659574</v>
      </c>
      <c r="W53" s="0" t="n">
        <f aca="false">W29</f>
        <v>0.02659574</v>
      </c>
      <c r="X53" s="0" t="n">
        <f aca="false">X29</f>
        <v>0.02659574</v>
      </c>
      <c r="Y53" s="0" t="n">
        <f aca="false">Y29</f>
        <v>0.02659574</v>
      </c>
      <c r="Z53" s="0" t="n">
        <f aca="false">Z29</f>
        <v>0.02659574</v>
      </c>
      <c r="AA53" s="0" t="n">
        <f aca="false">AA29</f>
        <v>0.02659574</v>
      </c>
      <c r="AB53" s="0" t="n">
        <f aca="false">AB29</f>
        <v>0.02659574</v>
      </c>
    </row>
    <row r="54" customFormat="false" ht="12.8" hidden="false" customHeight="false" outlineLevel="0" collapsed="false">
      <c r="A54" s="0" t="s">
        <v>85</v>
      </c>
      <c r="B54" s="0" t="n">
        <f aca="false">B30</f>
        <v>5</v>
      </c>
      <c r="C54" s="0" t="n">
        <f aca="false">C30</f>
        <v>0.095037647058824</v>
      </c>
      <c r="D54" s="0" t="n">
        <f aca="false">D30</f>
        <v>0.095037647058824</v>
      </c>
      <c r="E54" s="0" t="n">
        <f aca="false">E30</f>
        <v>0.095037647058824</v>
      </c>
      <c r="F54" s="0" t="n">
        <f aca="false">F30</f>
        <v>0.095037647058824</v>
      </c>
      <c r="G54" s="0" t="n">
        <f aca="false">G30</f>
        <v>0.3300077</v>
      </c>
      <c r="H54" s="0" t="n">
        <f aca="false">H30</f>
        <v>0.3300077</v>
      </c>
      <c r="I54" s="0" t="n">
        <f aca="false">I30</f>
        <v>0.3300077</v>
      </c>
      <c r="J54" s="0" t="n">
        <f aca="false">J30</f>
        <v>0.3300077</v>
      </c>
      <c r="K54" s="0" t="n">
        <f aca="false">K30</f>
        <v>0.3300077</v>
      </c>
      <c r="L54" s="0" t="n">
        <f aca="false">L30</f>
        <v>0.2978115</v>
      </c>
      <c r="M54" s="0" t="n">
        <f aca="false">M30</f>
        <v>0.2978115</v>
      </c>
      <c r="N54" s="0" t="n">
        <f aca="false">N30</f>
        <v>0.2978115</v>
      </c>
      <c r="O54" s="0" t="n">
        <f aca="false">O30</f>
        <v>0.2978115</v>
      </c>
      <c r="P54" s="0" t="n">
        <f aca="false">P30</f>
        <v>0.2978115</v>
      </c>
      <c r="Q54" s="0" t="n">
        <f aca="false">Q30</f>
        <v>0.2978115</v>
      </c>
      <c r="R54" s="0" t="n">
        <f aca="false">R30</f>
        <v>0.2978115</v>
      </c>
      <c r="S54" s="0" t="n">
        <f aca="false">S30</f>
        <v>0.2978115</v>
      </c>
      <c r="T54" s="0" t="n">
        <f aca="false">T30</f>
        <v>0.12234043</v>
      </c>
      <c r="U54" s="0" t="n">
        <f aca="false">U30</f>
        <v>0.12234043</v>
      </c>
      <c r="V54" s="0" t="n">
        <f aca="false">V30</f>
        <v>0.12234043</v>
      </c>
      <c r="W54" s="0" t="n">
        <f aca="false">W30</f>
        <v>0.12234043</v>
      </c>
      <c r="X54" s="0" t="n">
        <f aca="false">X30</f>
        <v>0.12234043</v>
      </c>
      <c r="Y54" s="0" t="n">
        <f aca="false">Y30</f>
        <v>0.12234043</v>
      </c>
      <c r="Z54" s="0" t="n">
        <f aca="false">Z30</f>
        <v>0.12234043</v>
      </c>
      <c r="AA54" s="0" t="n">
        <f aca="false">AA30</f>
        <v>0.12234043</v>
      </c>
      <c r="AB54" s="0" t="n">
        <f aca="false">AB30</f>
        <v>0.12234043</v>
      </c>
    </row>
    <row r="55" customFormat="false" ht="12.8" hidden="false" customHeight="false" outlineLevel="0" collapsed="false">
      <c r="A55" s="0" t="s">
        <v>85</v>
      </c>
      <c r="B55" s="0" t="n">
        <f aca="false">B31</f>
        <v>6</v>
      </c>
      <c r="C55" s="0" t="n">
        <f aca="false">C31</f>
        <v>0.366697764705882</v>
      </c>
      <c r="D55" s="0" t="n">
        <f aca="false">D31</f>
        <v>0.366697764705882</v>
      </c>
      <c r="E55" s="0" t="n">
        <f aca="false">E31</f>
        <v>0.366697764705882</v>
      </c>
      <c r="F55" s="0" t="n">
        <f aca="false">F31</f>
        <v>0.366697764705882</v>
      </c>
      <c r="G55" s="0" t="n">
        <f aca="false">G31</f>
        <v>0.724482</v>
      </c>
      <c r="H55" s="0" t="n">
        <f aca="false">H31</f>
        <v>0.724482</v>
      </c>
      <c r="I55" s="0" t="n">
        <f aca="false">I31</f>
        <v>0.724482</v>
      </c>
      <c r="J55" s="0" t="n">
        <f aca="false">J31</f>
        <v>0.724482</v>
      </c>
      <c r="K55" s="0" t="n">
        <f aca="false">K31</f>
        <v>0.724482</v>
      </c>
      <c r="L55" s="0" t="n">
        <f aca="false">L31</f>
        <v>0.6245464</v>
      </c>
      <c r="M55" s="0" t="n">
        <f aca="false">M31</f>
        <v>0.6245464</v>
      </c>
      <c r="N55" s="0" t="n">
        <f aca="false">N31</f>
        <v>0.6245464</v>
      </c>
      <c r="O55" s="0" t="n">
        <f aca="false">O31</f>
        <v>0.6245464</v>
      </c>
      <c r="P55" s="0" t="n">
        <f aca="false">P31</f>
        <v>0.6245464</v>
      </c>
      <c r="Q55" s="0" t="n">
        <f aca="false">Q31</f>
        <v>0.6245464</v>
      </c>
      <c r="R55" s="0" t="n">
        <f aca="false">R31</f>
        <v>0.6245464</v>
      </c>
      <c r="S55" s="0" t="n">
        <f aca="false">S31</f>
        <v>0.6245464</v>
      </c>
      <c r="T55" s="0" t="n">
        <f aca="false">T31</f>
        <v>0.58244681</v>
      </c>
      <c r="U55" s="0" t="n">
        <f aca="false">U31</f>
        <v>0.58244681</v>
      </c>
      <c r="V55" s="0" t="n">
        <f aca="false">V31</f>
        <v>0.58244681</v>
      </c>
      <c r="W55" s="0" t="n">
        <f aca="false">W31</f>
        <v>0.58244681</v>
      </c>
      <c r="X55" s="0" t="n">
        <f aca="false">X31</f>
        <v>0.58244681</v>
      </c>
      <c r="Y55" s="0" t="n">
        <f aca="false">Y31</f>
        <v>0.58244681</v>
      </c>
      <c r="Z55" s="0" t="n">
        <f aca="false">Z31</f>
        <v>0.58244681</v>
      </c>
      <c r="AA55" s="0" t="n">
        <f aca="false">AA31</f>
        <v>0.58244681</v>
      </c>
      <c r="AB55" s="0" t="n">
        <f aca="false">AB31</f>
        <v>0.58244681</v>
      </c>
    </row>
    <row r="56" customFormat="false" ht="12.8" hidden="false" customHeight="false" outlineLevel="0" collapsed="false">
      <c r="A56" s="0" t="s">
        <v>85</v>
      </c>
      <c r="B56" s="0" t="n">
        <f aca="false">B32</f>
        <v>7</v>
      </c>
      <c r="C56" s="0" t="n">
        <f aca="false">C32</f>
        <v>0.806932341176471</v>
      </c>
      <c r="D56" s="0" t="n">
        <f aca="false">D32</f>
        <v>0.806932341176471</v>
      </c>
      <c r="E56" s="0" t="n">
        <f aca="false">E32</f>
        <v>0.806932341176471</v>
      </c>
      <c r="F56" s="0" t="n">
        <f aca="false">F32</f>
        <v>0.806932341176471</v>
      </c>
      <c r="G56" s="0" t="n">
        <f aca="false">G32</f>
        <v>1.0502686</v>
      </c>
      <c r="H56" s="0" t="n">
        <f aca="false">H32</f>
        <v>1.0502686</v>
      </c>
      <c r="I56" s="0" t="n">
        <f aca="false">I32</f>
        <v>1.0502686</v>
      </c>
      <c r="J56" s="0" t="n">
        <f aca="false">J32</f>
        <v>1.0502686</v>
      </c>
      <c r="K56" s="0" t="n">
        <f aca="false">K32</f>
        <v>1.0502686</v>
      </c>
      <c r="L56" s="0" t="n">
        <f aca="false">L32</f>
        <v>0.9631585</v>
      </c>
      <c r="M56" s="0" t="n">
        <f aca="false">M32</f>
        <v>0.9631585</v>
      </c>
      <c r="N56" s="0" t="n">
        <f aca="false">N32</f>
        <v>0.9631585</v>
      </c>
      <c r="O56" s="0" t="n">
        <f aca="false">O32</f>
        <v>0.9631585</v>
      </c>
      <c r="P56" s="0" t="n">
        <f aca="false">P32</f>
        <v>0.9631585</v>
      </c>
      <c r="Q56" s="0" t="n">
        <f aca="false">Q32</f>
        <v>0.9631585</v>
      </c>
      <c r="R56" s="0" t="n">
        <f aca="false">R32</f>
        <v>0.9631585</v>
      </c>
      <c r="S56" s="0" t="n">
        <f aca="false">S32</f>
        <v>0.9631585</v>
      </c>
      <c r="T56" s="0" t="n">
        <f aca="false">T32</f>
        <v>1.71276596</v>
      </c>
      <c r="U56" s="0" t="n">
        <f aca="false">U32</f>
        <v>1.71276596</v>
      </c>
      <c r="V56" s="0" t="n">
        <f aca="false">V32</f>
        <v>1.71276596</v>
      </c>
      <c r="W56" s="0" t="n">
        <f aca="false">W32</f>
        <v>1.71276596</v>
      </c>
      <c r="X56" s="0" t="n">
        <f aca="false">X32</f>
        <v>1.71276596</v>
      </c>
      <c r="Y56" s="0" t="n">
        <f aca="false">Y32</f>
        <v>1.71276596</v>
      </c>
      <c r="Z56" s="0" t="n">
        <f aca="false">Z32</f>
        <v>1.71276596</v>
      </c>
      <c r="AA56" s="0" t="n">
        <f aca="false">AA32</f>
        <v>1.71276596</v>
      </c>
      <c r="AB56" s="0" t="n">
        <f aca="false">AB32</f>
        <v>1.71276596</v>
      </c>
    </row>
    <row r="57" customFormat="false" ht="12.8" hidden="false" customHeight="false" outlineLevel="0" collapsed="false">
      <c r="A57" s="0" t="s">
        <v>85</v>
      </c>
      <c r="B57" s="0" t="n">
        <f aca="false">B33</f>
        <v>8</v>
      </c>
      <c r="C57" s="0" t="n">
        <f aca="false">C33</f>
        <v>0.983120855294118</v>
      </c>
      <c r="D57" s="0" t="n">
        <f aca="false">D33</f>
        <v>0.983120855294118</v>
      </c>
      <c r="E57" s="0" t="n">
        <f aca="false">E33</f>
        <v>0.983120855294118</v>
      </c>
      <c r="F57" s="0" t="n">
        <f aca="false">F33</f>
        <v>0.983120855294118</v>
      </c>
      <c r="G57" s="0" t="n">
        <f aca="false">G33</f>
        <v>1.1650038</v>
      </c>
      <c r="H57" s="0" t="n">
        <f aca="false">H33</f>
        <v>1.1650038</v>
      </c>
      <c r="I57" s="0" t="n">
        <f aca="false">I33</f>
        <v>1.1650038</v>
      </c>
      <c r="J57" s="0" t="n">
        <f aca="false">J33</f>
        <v>1.1650038</v>
      </c>
      <c r="K57" s="0" t="n">
        <f aca="false">K33</f>
        <v>1.1650038</v>
      </c>
      <c r="L57" s="0" t="n">
        <f aca="false">L33</f>
        <v>0.9769053</v>
      </c>
      <c r="M57" s="0" t="n">
        <f aca="false">M33</f>
        <v>0.9769053</v>
      </c>
      <c r="N57" s="0" t="n">
        <f aca="false">N33</f>
        <v>0.9769053</v>
      </c>
      <c r="O57" s="0" t="n">
        <f aca="false">O33</f>
        <v>0.9769053</v>
      </c>
      <c r="P57" s="0" t="n">
        <f aca="false">P33</f>
        <v>0.9769053</v>
      </c>
      <c r="Q57" s="0" t="n">
        <f aca="false">Q33</f>
        <v>0.9769053</v>
      </c>
      <c r="R57" s="0" t="n">
        <f aca="false">R33</f>
        <v>0.9769053</v>
      </c>
      <c r="S57" s="0" t="n">
        <f aca="false">S33</f>
        <v>0.9769053</v>
      </c>
      <c r="T57" s="0" t="n">
        <f aca="false">T33</f>
        <v>1.87765957</v>
      </c>
      <c r="U57" s="0" t="n">
        <f aca="false">U33</f>
        <v>1.87765957</v>
      </c>
      <c r="V57" s="0" t="n">
        <f aca="false">V33</f>
        <v>1.87765957</v>
      </c>
      <c r="W57" s="0" t="n">
        <f aca="false">W33</f>
        <v>1.87765957</v>
      </c>
      <c r="X57" s="0" t="n">
        <f aca="false">X33</f>
        <v>1.87765957</v>
      </c>
      <c r="Y57" s="0" t="n">
        <f aca="false">Y33</f>
        <v>1.87765957</v>
      </c>
      <c r="Z57" s="0" t="n">
        <f aca="false">Z33</f>
        <v>1.87765957</v>
      </c>
      <c r="AA57" s="0" t="n">
        <f aca="false">AA33</f>
        <v>1.87765957</v>
      </c>
      <c r="AB57" s="0" t="n">
        <f aca="false">AB33</f>
        <v>1.87765957</v>
      </c>
    </row>
    <row r="58" customFormat="false" ht="12.8" hidden="false" customHeight="false" outlineLevel="0" collapsed="false">
      <c r="A58" s="0" t="s">
        <v>85</v>
      </c>
      <c r="B58" s="0" t="n">
        <f aca="false">B34</f>
        <v>9</v>
      </c>
      <c r="C58" s="0" t="n">
        <f aca="false">C34</f>
        <v>1</v>
      </c>
      <c r="D58" s="0" t="n">
        <f aca="false">D34</f>
        <v>1</v>
      </c>
      <c r="E58" s="0" t="n">
        <f aca="false">E34</f>
        <v>1</v>
      </c>
      <c r="F58" s="0" t="n">
        <f aca="false">F34</f>
        <v>1</v>
      </c>
      <c r="G58" s="0" t="n">
        <f aca="false">G34</f>
        <v>1</v>
      </c>
      <c r="H58" s="0" t="n">
        <f aca="false">H34</f>
        <v>1</v>
      </c>
      <c r="I58" s="0" t="n">
        <f aca="false">I34</f>
        <v>1</v>
      </c>
      <c r="J58" s="0" t="n">
        <f aca="false">J34</f>
        <v>1</v>
      </c>
      <c r="K58" s="0" t="n">
        <f aca="false">K34</f>
        <v>1</v>
      </c>
      <c r="L58" s="0" t="n">
        <f aca="false">L34</f>
        <v>1</v>
      </c>
      <c r="M58" s="0" t="n">
        <f aca="false">M34</f>
        <v>1</v>
      </c>
      <c r="N58" s="0" t="n">
        <f aca="false">N34</f>
        <v>1</v>
      </c>
      <c r="O58" s="0" t="n">
        <f aca="false">O34</f>
        <v>1</v>
      </c>
      <c r="P58" s="0" t="n">
        <f aca="false">P34</f>
        <v>1</v>
      </c>
      <c r="Q58" s="0" t="n">
        <f aca="false">Q34</f>
        <v>1</v>
      </c>
      <c r="R58" s="0" t="n">
        <f aca="false">R34</f>
        <v>1</v>
      </c>
      <c r="S58" s="0" t="n">
        <f aca="false">S34</f>
        <v>1</v>
      </c>
      <c r="T58" s="0" t="n">
        <f aca="false">T34</f>
        <v>1</v>
      </c>
      <c r="U58" s="0" t="n">
        <f aca="false">U34</f>
        <v>1</v>
      </c>
      <c r="V58" s="0" t="n">
        <f aca="false">V34</f>
        <v>1</v>
      </c>
      <c r="W58" s="0" t="n">
        <f aca="false">W34</f>
        <v>1</v>
      </c>
      <c r="X58" s="0" t="n">
        <f aca="false">X34</f>
        <v>1</v>
      </c>
      <c r="Y58" s="0" t="n">
        <f aca="false">Y34</f>
        <v>1</v>
      </c>
      <c r="Z58" s="0" t="n">
        <f aca="false">Z34</f>
        <v>1</v>
      </c>
      <c r="AA58" s="0" t="n">
        <f aca="false">AA34</f>
        <v>1</v>
      </c>
      <c r="AB58" s="0" t="n">
        <f aca="false">AB34</f>
        <v>1</v>
      </c>
    </row>
    <row r="59" customFormat="false" ht="12.8" hidden="false" customHeight="false" outlineLevel="0" collapsed="false">
      <c r="A59" s="0" t="s">
        <v>85</v>
      </c>
      <c r="B59" s="0" t="n">
        <f aca="false">B35</f>
        <v>10</v>
      </c>
      <c r="C59" s="0" t="n">
        <f aca="false">C35</f>
        <v>1.00169442</v>
      </c>
      <c r="D59" s="0" t="n">
        <f aca="false">D35</f>
        <v>1.00169442</v>
      </c>
      <c r="E59" s="0" t="n">
        <f aca="false">E35</f>
        <v>1.00169442</v>
      </c>
      <c r="F59" s="0" t="n">
        <f aca="false">F35</f>
        <v>1.00169442</v>
      </c>
      <c r="G59" s="0" t="n">
        <f aca="false">G35</f>
        <v>1.1688411</v>
      </c>
      <c r="H59" s="0" t="n">
        <f aca="false">H35</f>
        <v>1.1688411</v>
      </c>
      <c r="I59" s="0" t="n">
        <f aca="false">I35</f>
        <v>1.1688411</v>
      </c>
      <c r="J59" s="0" t="n">
        <f aca="false">J35</f>
        <v>1.1688411</v>
      </c>
      <c r="K59" s="0" t="n">
        <f aca="false">K35</f>
        <v>1.1688411</v>
      </c>
      <c r="L59" s="0" t="n">
        <f aca="false">L35</f>
        <v>1.0757726</v>
      </c>
      <c r="M59" s="0" t="n">
        <f aca="false">M35</f>
        <v>1.0757726</v>
      </c>
      <c r="N59" s="0" t="n">
        <f aca="false">N35</f>
        <v>1.0757726</v>
      </c>
      <c r="O59" s="0" t="n">
        <f aca="false">O35</f>
        <v>1.0757726</v>
      </c>
      <c r="P59" s="0" t="n">
        <f aca="false">P35</f>
        <v>1.0757726</v>
      </c>
      <c r="Q59" s="0" t="n">
        <f aca="false">Q35</f>
        <v>1.0757726</v>
      </c>
      <c r="R59" s="0" t="n">
        <f aca="false">R35</f>
        <v>1.0757726</v>
      </c>
      <c r="S59" s="0" t="n">
        <f aca="false">S35</f>
        <v>1.0757726</v>
      </c>
      <c r="T59" s="0" t="n">
        <f aca="false">T35</f>
        <v>0.75265957</v>
      </c>
      <c r="U59" s="0" t="n">
        <f aca="false">U35</f>
        <v>0.75265957</v>
      </c>
      <c r="V59" s="0" t="n">
        <f aca="false">V35</f>
        <v>0.75265957</v>
      </c>
      <c r="W59" s="0" t="n">
        <f aca="false">W35</f>
        <v>0.75265957</v>
      </c>
      <c r="X59" s="0" t="n">
        <f aca="false">X35</f>
        <v>0.75265957</v>
      </c>
      <c r="Y59" s="0" t="n">
        <f aca="false">Y35</f>
        <v>0.75265957</v>
      </c>
      <c r="Z59" s="0" t="n">
        <f aca="false">Z35</f>
        <v>0.75265957</v>
      </c>
      <c r="AA59" s="0" t="n">
        <f aca="false">AA35</f>
        <v>0.75265957</v>
      </c>
      <c r="AB59" s="0" t="n">
        <f aca="false">AB35</f>
        <v>0.75265957</v>
      </c>
    </row>
    <row r="60" customFormat="false" ht="12.8" hidden="false" customHeight="false" outlineLevel="0" collapsed="false">
      <c r="A60" s="0" t="s">
        <v>85</v>
      </c>
      <c r="B60" s="0" t="n">
        <f aca="false">B36</f>
        <v>11</v>
      </c>
      <c r="C60" s="0" t="n">
        <f aca="false">C36</f>
        <v>0.905204976470588</v>
      </c>
      <c r="D60" s="0" t="n">
        <f aca="false">D36</f>
        <v>0.905204976470588</v>
      </c>
      <c r="E60" s="0" t="n">
        <f aca="false">E36</f>
        <v>0.905204976470588</v>
      </c>
      <c r="F60" s="0" t="n">
        <f aca="false">F36</f>
        <v>0.905204976470588</v>
      </c>
      <c r="G60" s="0" t="n">
        <f aca="false">G36</f>
        <v>1.1995395</v>
      </c>
      <c r="H60" s="0" t="n">
        <f aca="false">H36</f>
        <v>1.1995395</v>
      </c>
      <c r="I60" s="0" t="n">
        <f aca="false">I36</f>
        <v>1.1995395</v>
      </c>
      <c r="J60" s="0" t="n">
        <f aca="false">J36</f>
        <v>1.1995395</v>
      </c>
      <c r="K60" s="0" t="n">
        <f aca="false">K36</f>
        <v>1.1995395</v>
      </c>
      <c r="L60" s="0" t="n">
        <f aca="false">L36</f>
        <v>1.108545</v>
      </c>
      <c r="M60" s="0" t="n">
        <f aca="false">M36</f>
        <v>1.108545</v>
      </c>
      <c r="N60" s="0" t="n">
        <f aca="false">N36</f>
        <v>1.108545</v>
      </c>
      <c r="O60" s="0" t="n">
        <f aca="false">O36</f>
        <v>1.108545</v>
      </c>
      <c r="P60" s="0" t="n">
        <f aca="false">P36</f>
        <v>1.108545</v>
      </c>
      <c r="Q60" s="0" t="n">
        <f aca="false">Q36</f>
        <v>1.108545</v>
      </c>
      <c r="R60" s="0" t="n">
        <f aca="false">R36</f>
        <v>1.108545</v>
      </c>
      <c r="S60" s="0" t="n">
        <f aca="false">S36</f>
        <v>1.108545</v>
      </c>
      <c r="T60" s="0" t="n">
        <f aca="false">T36</f>
        <v>0.65957447</v>
      </c>
      <c r="U60" s="0" t="n">
        <f aca="false">U36</f>
        <v>0.65957447</v>
      </c>
      <c r="V60" s="0" t="n">
        <f aca="false">V36</f>
        <v>0.65957447</v>
      </c>
      <c r="W60" s="0" t="n">
        <f aca="false">W36</f>
        <v>0.65957447</v>
      </c>
      <c r="X60" s="0" t="n">
        <f aca="false">X36</f>
        <v>0.65957447</v>
      </c>
      <c r="Y60" s="0" t="n">
        <f aca="false">Y36</f>
        <v>0.65957447</v>
      </c>
      <c r="Z60" s="0" t="n">
        <f aca="false">Z36</f>
        <v>0.65957447</v>
      </c>
      <c r="AA60" s="0" t="n">
        <f aca="false">AA36</f>
        <v>0.65957447</v>
      </c>
      <c r="AB60" s="0" t="n">
        <f aca="false">AB36</f>
        <v>0.65957447</v>
      </c>
    </row>
    <row r="61" customFormat="false" ht="12.8" hidden="false" customHeight="false" outlineLevel="0" collapsed="false">
      <c r="A61" s="0" t="s">
        <v>85</v>
      </c>
      <c r="B61" s="0" t="n">
        <f aca="false">B37</f>
        <v>12</v>
      </c>
      <c r="C61" s="0" t="n">
        <f aca="false">C37</f>
        <v>0.805906611764706</v>
      </c>
      <c r="D61" s="0" t="n">
        <f aca="false">D37</f>
        <v>0.805906611764706</v>
      </c>
      <c r="E61" s="0" t="n">
        <f aca="false">E37</f>
        <v>0.805906611764706</v>
      </c>
      <c r="F61" s="0" t="n">
        <f aca="false">F37</f>
        <v>0.805906611764706</v>
      </c>
      <c r="G61" s="0" t="n">
        <f aca="false">G37</f>
        <v>1.2440522</v>
      </c>
      <c r="H61" s="0" t="n">
        <f aca="false">H37</f>
        <v>1.2440522</v>
      </c>
      <c r="I61" s="0" t="n">
        <f aca="false">I37</f>
        <v>1.2440522</v>
      </c>
      <c r="J61" s="0" t="n">
        <f aca="false">J37</f>
        <v>1.2440522</v>
      </c>
      <c r="K61" s="0" t="n">
        <f aca="false">K37</f>
        <v>1.2440522</v>
      </c>
      <c r="L61" s="0" t="n">
        <f aca="false">L37</f>
        <v>1.1031563</v>
      </c>
      <c r="M61" s="0" t="n">
        <f aca="false">M37</f>
        <v>1.1031563</v>
      </c>
      <c r="N61" s="0" t="n">
        <f aca="false">N37</f>
        <v>1.1031563</v>
      </c>
      <c r="O61" s="0" t="n">
        <f aca="false">O37</f>
        <v>1.1031563</v>
      </c>
      <c r="P61" s="0" t="n">
        <f aca="false">P37</f>
        <v>1.1031563</v>
      </c>
      <c r="Q61" s="0" t="n">
        <f aca="false">Q37</f>
        <v>1.1031563</v>
      </c>
      <c r="R61" s="0" t="n">
        <f aca="false">R37</f>
        <v>1.1031563</v>
      </c>
      <c r="S61" s="0" t="n">
        <f aca="false">S37</f>
        <v>1.1031563</v>
      </c>
      <c r="T61" s="0" t="n">
        <f aca="false">T37</f>
        <v>0.61170213</v>
      </c>
      <c r="U61" s="0" t="n">
        <f aca="false">U37</f>
        <v>0.61170213</v>
      </c>
      <c r="V61" s="0" t="n">
        <f aca="false">V37</f>
        <v>0.61170213</v>
      </c>
      <c r="W61" s="0" t="n">
        <f aca="false">W37</f>
        <v>0.61170213</v>
      </c>
      <c r="X61" s="0" t="n">
        <f aca="false">X37</f>
        <v>0.61170213</v>
      </c>
      <c r="Y61" s="0" t="n">
        <f aca="false">Y37</f>
        <v>0.61170213</v>
      </c>
      <c r="Z61" s="0" t="n">
        <f aca="false">Z37</f>
        <v>0.61170213</v>
      </c>
      <c r="AA61" s="0" t="n">
        <f aca="false">AA37</f>
        <v>0.61170213</v>
      </c>
      <c r="AB61" s="0" t="n">
        <f aca="false">AB37</f>
        <v>0.61170213</v>
      </c>
    </row>
    <row r="62" customFormat="false" ht="12.8" hidden="false" customHeight="false" outlineLevel="0" collapsed="false">
      <c r="A62" s="0" t="s">
        <v>85</v>
      </c>
      <c r="B62" s="0" t="n">
        <f aca="false">B38</f>
        <v>13</v>
      </c>
      <c r="C62" s="0" t="n">
        <f aca="false">C38</f>
        <v>0.765903223529412</v>
      </c>
      <c r="D62" s="0" t="n">
        <f aca="false">D38</f>
        <v>0.765903223529412</v>
      </c>
      <c r="E62" s="0" t="n">
        <f aca="false">E38</f>
        <v>0.765903223529412</v>
      </c>
      <c r="F62" s="0" t="n">
        <f aca="false">F38</f>
        <v>0.765903223529412</v>
      </c>
      <c r="G62" s="0" t="n">
        <f aca="false">G38</f>
        <v>1.1980046</v>
      </c>
      <c r="H62" s="0" t="n">
        <f aca="false">H38</f>
        <v>1.1980046</v>
      </c>
      <c r="I62" s="0" t="n">
        <f aca="false">I38</f>
        <v>1.1980046</v>
      </c>
      <c r="J62" s="0" t="n">
        <f aca="false">J38</f>
        <v>1.1980046</v>
      </c>
      <c r="K62" s="0" t="n">
        <f aca="false">K38</f>
        <v>1.1980046</v>
      </c>
      <c r="L62" s="0" t="n">
        <f aca="false">L38</f>
        <v>1.1051358</v>
      </c>
      <c r="M62" s="0" t="n">
        <f aca="false">M38</f>
        <v>1.1051358</v>
      </c>
      <c r="N62" s="0" t="n">
        <f aca="false">N38</f>
        <v>1.1051358</v>
      </c>
      <c r="O62" s="0" t="n">
        <f aca="false">O38</f>
        <v>1.1051358</v>
      </c>
      <c r="P62" s="0" t="n">
        <f aca="false">P38</f>
        <v>1.1051358</v>
      </c>
      <c r="Q62" s="0" t="n">
        <f aca="false">Q38</f>
        <v>1.1051358</v>
      </c>
      <c r="R62" s="0" t="n">
        <f aca="false">R38</f>
        <v>1.1051358</v>
      </c>
      <c r="S62" s="0" t="n">
        <f aca="false">S38</f>
        <v>1.1051358</v>
      </c>
      <c r="T62" s="0" t="n">
        <f aca="false">T38</f>
        <v>0.64095745</v>
      </c>
      <c r="U62" s="0" t="n">
        <f aca="false">U38</f>
        <v>0.64095745</v>
      </c>
      <c r="V62" s="0" t="n">
        <f aca="false">V38</f>
        <v>0.64095745</v>
      </c>
      <c r="W62" s="0" t="n">
        <f aca="false">W38</f>
        <v>0.64095745</v>
      </c>
      <c r="X62" s="0" t="n">
        <f aca="false">X38</f>
        <v>0.64095745</v>
      </c>
      <c r="Y62" s="0" t="n">
        <f aca="false">Y38</f>
        <v>0.64095745</v>
      </c>
      <c r="Z62" s="0" t="n">
        <f aca="false">Z38</f>
        <v>0.64095745</v>
      </c>
      <c r="AA62" s="0" t="n">
        <f aca="false">AA38</f>
        <v>0.64095745</v>
      </c>
      <c r="AB62" s="0" t="n">
        <f aca="false">AB38</f>
        <v>0.64095745</v>
      </c>
    </row>
    <row r="63" customFormat="false" ht="12.8" hidden="false" customHeight="false" outlineLevel="0" collapsed="false">
      <c r="A63" s="0" t="s">
        <v>85</v>
      </c>
      <c r="B63" s="0" t="n">
        <f aca="false">B39</f>
        <v>14</v>
      </c>
      <c r="C63" s="0" t="n">
        <f aca="false">C39</f>
        <v>0.877825929411765</v>
      </c>
      <c r="D63" s="0" t="n">
        <f aca="false">D39</f>
        <v>0.877825929411765</v>
      </c>
      <c r="E63" s="0" t="n">
        <f aca="false">E39</f>
        <v>0.877825929411765</v>
      </c>
      <c r="F63" s="0" t="n">
        <f aca="false">F39</f>
        <v>0.877825929411765</v>
      </c>
      <c r="G63" s="0" t="n">
        <f aca="false">G39</f>
        <v>1.161934</v>
      </c>
      <c r="H63" s="0" t="n">
        <f aca="false">H39</f>
        <v>1.161934</v>
      </c>
      <c r="I63" s="0" t="n">
        <f aca="false">I39</f>
        <v>1.161934</v>
      </c>
      <c r="J63" s="0" t="n">
        <f aca="false">J39</f>
        <v>1.161934</v>
      </c>
      <c r="K63" s="0" t="n">
        <f aca="false">K39</f>
        <v>1.161934</v>
      </c>
      <c r="L63" s="0" t="n">
        <f aca="false">L39</f>
        <v>1.0228747</v>
      </c>
      <c r="M63" s="0" t="n">
        <f aca="false">M39</f>
        <v>1.0228747</v>
      </c>
      <c r="N63" s="0" t="n">
        <f aca="false">N39</f>
        <v>1.0228747</v>
      </c>
      <c r="O63" s="0" t="n">
        <f aca="false">O39</f>
        <v>1.0228747</v>
      </c>
      <c r="P63" s="0" t="n">
        <f aca="false">P39</f>
        <v>1.0228747</v>
      </c>
      <c r="Q63" s="0" t="n">
        <f aca="false">Q39</f>
        <v>1.0228747</v>
      </c>
      <c r="R63" s="0" t="n">
        <f aca="false">R39</f>
        <v>1.0228747</v>
      </c>
      <c r="S63" s="0" t="n">
        <f aca="false">S39</f>
        <v>1.0228747</v>
      </c>
      <c r="T63" s="0" t="n">
        <f aca="false">T39</f>
        <v>0.67021277</v>
      </c>
      <c r="U63" s="0" t="n">
        <f aca="false">U39</f>
        <v>0.67021277</v>
      </c>
      <c r="V63" s="0" t="n">
        <f aca="false">V39</f>
        <v>0.67021277</v>
      </c>
      <c r="W63" s="0" t="n">
        <f aca="false">W39</f>
        <v>0.67021277</v>
      </c>
      <c r="X63" s="0" t="n">
        <f aca="false">X39</f>
        <v>0.67021277</v>
      </c>
      <c r="Y63" s="0" t="n">
        <f aca="false">Y39</f>
        <v>0.67021277</v>
      </c>
      <c r="Z63" s="0" t="n">
        <f aca="false">Z39</f>
        <v>0.67021277</v>
      </c>
      <c r="AA63" s="0" t="n">
        <f aca="false">AA39</f>
        <v>0.67021277</v>
      </c>
      <c r="AB63" s="0" t="n">
        <f aca="false">AB39</f>
        <v>0.67021277</v>
      </c>
    </row>
    <row r="64" customFormat="false" ht="12.8" hidden="false" customHeight="false" outlineLevel="0" collapsed="false">
      <c r="A64" s="0" t="s">
        <v>85</v>
      </c>
      <c r="B64" s="0" t="n">
        <f aca="false">B40</f>
        <v>15</v>
      </c>
      <c r="C64" s="0" t="n">
        <f aca="false">C40</f>
        <v>0.866779623529412</v>
      </c>
      <c r="D64" s="0" t="n">
        <f aca="false">D40</f>
        <v>0.866779623529412</v>
      </c>
      <c r="E64" s="0" t="n">
        <f aca="false">E40</f>
        <v>0.866779623529412</v>
      </c>
      <c r="F64" s="0" t="n">
        <f aca="false">F40</f>
        <v>0.866779623529412</v>
      </c>
      <c r="G64" s="0" t="n">
        <f aca="false">G40</f>
        <v>1.328089</v>
      </c>
      <c r="H64" s="0" t="n">
        <f aca="false">H40</f>
        <v>1.328089</v>
      </c>
      <c r="I64" s="0" t="n">
        <f aca="false">I40</f>
        <v>1.328089</v>
      </c>
      <c r="J64" s="0" t="n">
        <f aca="false">J40</f>
        <v>1.328089</v>
      </c>
      <c r="K64" s="0" t="n">
        <f aca="false">K40</f>
        <v>1.328089</v>
      </c>
      <c r="L64" s="0" t="n">
        <f aca="false">L40</f>
        <v>1.1139338</v>
      </c>
      <c r="M64" s="0" t="n">
        <f aca="false">M40</f>
        <v>1.1139338</v>
      </c>
      <c r="N64" s="0" t="n">
        <f aca="false">N40</f>
        <v>1.1139338</v>
      </c>
      <c r="O64" s="0" t="n">
        <f aca="false">O40</f>
        <v>1.1139338</v>
      </c>
      <c r="P64" s="0" t="n">
        <f aca="false">P40</f>
        <v>1.1139338</v>
      </c>
      <c r="Q64" s="0" t="n">
        <f aca="false">Q40</f>
        <v>1.1139338</v>
      </c>
      <c r="R64" s="0" t="n">
        <f aca="false">R40</f>
        <v>1.1139338</v>
      </c>
      <c r="S64" s="0" t="n">
        <f aca="false">S40</f>
        <v>1.1139338</v>
      </c>
      <c r="T64" s="0" t="n">
        <f aca="false">T40</f>
        <v>0.73404255</v>
      </c>
      <c r="U64" s="0" t="n">
        <f aca="false">U40</f>
        <v>0.73404255</v>
      </c>
      <c r="V64" s="0" t="n">
        <f aca="false">V40</f>
        <v>0.73404255</v>
      </c>
      <c r="W64" s="0" t="n">
        <f aca="false">W40</f>
        <v>0.73404255</v>
      </c>
      <c r="X64" s="0" t="n">
        <f aca="false">X40</f>
        <v>0.73404255</v>
      </c>
      <c r="Y64" s="0" t="n">
        <f aca="false">Y40</f>
        <v>0.73404255</v>
      </c>
      <c r="Z64" s="0" t="n">
        <f aca="false">Z40</f>
        <v>0.73404255</v>
      </c>
      <c r="AA64" s="0" t="n">
        <f aca="false">AA40</f>
        <v>0.73404255</v>
      </c>
      <c r="AB64" s="0" t="n">
        <f aca="false">AB40</f>
        <v>0.73404255</v>
      </c>
    </row>
    <row r="65" customFormat="false" ht="12.8" hidden="false" customHeight="false" outlineLevel="0" collapsed="false">
      <c r="A65" s="0" t="s">
        <v>85</v>
      </c>
      <c r="B65" s="0" t="n">
        <f aca="false">B41</f>
        <v>16</v>
      </c>
      <c r="C65" s="0" t="n">
        <f aca="false">C41</f>
        <v>0.855970035294118</v>
      </c>
      <c r="D65" s="0" t="n">
        <f aca="false">D41</f>
        <v>0.855970035294118</v>
      </c>
      <c r="E65" s="0" t="n">
        <f aca="false">E41</f>
        <v>0.855970035294118</v>
      </c>
      <c r="F65" s="0" t="n">
        <f aca="false">F41</f>
        <v>0.855970035294118</v>
      </c>
      <c r="G65" s="0" t="n">
        <f aca="false">G41</f>
        <v>1.3184958</v>
      </c>
      <c r="H65" s="0" t="n">
        <f aca="false">H41</f>
        <v>1.3184958</v>
      </c>
      <c r="I65" s="0" t="n">
        <f aca="false">I41</f>
        <v>1.3184958</v>
      </c>
      <c r="J65" s="0" t="n">
        <f aca="false">J41</f>
        <v>1.3184958</v>
      </c>
      <c r="K65" s="0" t="n">
        <f aca="false">K41</f>
        <v>1.3184958</v>
      </c>
      <c r="L65" s="0" t="n">
        <f aca="false">L41</f>
        <v>1.1805785</v>
      </c>
      <c r="M65" s="0" t="n">
        <f aca="false">M41</f>
        <v>1.1805785</v>
      </c>
      <c r="N65" s="0" t="n">
        <f aca="false">N41</f>
        <v>1.1805785</v>
      </c>
      <c r="O65" s="0" t="n">
        <f aca="false">O41</f>
        <v>1.1805785</v>
      </c>
      <c r="P65" s="0" t="n">
        <f aca="false">P41</f>
        <v>1.1805785</v>
      </c>
      <c r="Q65" s="0" t="n">
        <f aca="false">Q41</f>
        <v>1.1805785</v>
      </c>
      <c r="R65" s="0" t="n">
        <f aca="false">R41</f>
        <v>1.1805785</v>
      </c>
      <c r="S65" s="0" t="n">
        <f aca="false">S41</f>
        <v>1.1805785</v>
      </c>
      <c r="T65" s="0" t="n">
        <f aca="false">T41</f>
        <v>0.76595745</v>
      </c>
      <c r="U65" s="0" t="n">
        <f aca="false">U41</f>
        <v>0.76595745</v>
      </c>
      <c r="V65" s="0" t="n">
        <f aca="false">V41</f>
        <v>0.76595745</v>
      </c>
      <c r="W65" s="0" t="n">
        <f aca="false">W41</f>
        <v>0.76595745</v>
      </c>
      <c r="X65" s="0" t="n">
        <f aca="false">X41</f>
        <v>0.76595745</v>
      </c>
      <c r="Y65" s="0" t="n">
        <f aca="false">Y41</f>
        <v>0.76595745</v>
      </c>
      <c r="Z65" s="0" t="n">
        <f aca="false">Z41</f>
        <v>0.76595745</v>
      </c>
      <c r="AA65" s="0" t="n">
        <f aca="false">AA41</f>
        <v>0.76595745</v>
      </c>
      <c r="AB65" s="0" t="n">
        <f aca="false">AB41</f>
        <v>0.76595745</v>
      </c>
    </row>
    <row r="66" customFormat="false" ht="12.8" hidden="false" customHeight="false" outlineLevel="0" collapsed="false">
      <c r="A66" s="0" t="s">
        <v>85</v>
      </c>
      <c r="B66" s="0" t="n">
        <f aca="false">B42</f>
        <v>17</v>
      </c>
      <c r="C66" s="0" t="n">
        <f aca="false">C42</f>
        <v>0.957990517647059</v>
      </c>
      <c r="D66" s="0" t="n">
        <f aca="false">D42</f>
        <v>0.957990517647059</v>
      </c>
      <c r="E66" s="0" t="n">
        <f aca="false">E42</f>
        <v>0.957990517647059</v>
      </c>
      <c r="F66" s="0" t="n">
        <f aca="false">F42</f>
        <v>0.957990517647059</v>
      </c>
      <c r="G66" s="0" t="n">
        <f aca="false">G42</f>
        <v>1.3042978</v>
      </c>
      <c r="H66" s="0" t="n">
        <f aca="false">H42</f>
        <v>1.3042978</v>
      </c>
      <c r="I66" s="0" t="n">
        <f aca="false">I42</f>
        <v>1.3042978</v>
      </c>
      <c r="J66" s="0" t="n">
        <f aca="false">J42</f>
        <v>1.3042978</v>
      </c>
      <c r="K66" s="0" t="n">
        <f aca="false">K42</f>
        <v>1.3042978</v>
      </c>
      <c r="L66" s="0" t="n">
        <f aca="false">L42</f>
        <v>1.2970417</v>
      </c>
      <c r="M66" s="0" t="n">
        <f aca="false">M42</f>
        <v>1.2970417</v>
      </c>
      <c r="N66" s="0" t="n">
        <f aca="false">N42</f>
        <v>1.2970417</v>
      </c>
      <c r="O66" s="0" t="n">
        <f aca="false">O42</f>
        <v>1.2970417</v>
      </c>
      <c r="P66" s="0" t="n">
        <f aca="false">P42</f>
        <v>1.2970417</v>
      </c>
      <c r="Q66" s="0" t="n">
        <f aca="false">Q42</f>
        <v>1.2970417</v>
      </c>
      <c r="R66" s="0" t="n">
        <f aca="false">R42</f>
        <v>1.2970417</v>
      </c>
      <c r="S66" s="0" t="n">
        <f aca="false">S42</f>
        <v>1.2970417</v>
      </c>
      <c r="T66" s="0" t="n">
        <f aca="false">T42</f>
        <v>1.56117021</v>
      </c>
      <c r="U66" s="0" t="n">
        <f aca="false">U42</f>
        <v>1.56117021</v>
      </c>
      <c r="V66" s="0" t="n">
        <f aca="false">V42</f>
        <v>1.56117021</v>
      </c>
      <c r="W66" s="0" t="n">
        <f aca="false">W42</f>
        <v>1.56117021</v>
      </c>
      <c r="X66" s="0" t="n">
        <f aca="false">X42</f>
        <v>1.56117021</v>
      </c>
      <c r="Y66" s="0" t="n">
        <f aca="false">Y42</f>
        <v>1.56117021</v>
      </c>
      <c r="Z66" s="0" t="n">
        <f aca="false">Z42</f>
        <v>1.56117021</v>
      </c>
      <c r="AA66" s="0" t="n">
        <f aca="false">AA42</f>
        <v>1.56117021</v>
      </c>
      <c r="AB66" s="0" t="n">
        <f aca="false">AB42</f>
        <v>1.56117021</v>
      </c>
    </row>
    <row r="67" customFormat="false" ht="12.8" hidden="false" customHeight="false" outlineLevel="0" collapsed="false">
      <c r="A67" s="0" t="s">
        <v>85</v>
      </c>
      <c r="B67" s="0" t="n">
        <f aca="false">B43</f>
        <v>18</v>
      </c>
      <c r="C67" s="0" t="n">
        <f aca="false">C43</f>
        <v>0.937357602352941</v>
      </c>
      <c r="D67" s="0" t="n">
        <f aca="false">D43</f>
        <v>0.937357602352941</v>
      </c>
      <c r="E67" s="0" t="n">
        <f aca="false">E43</f>
        <v>0.937357602352941</v>
      </c>
      <c r="F67" s="0" t="n">
        <f aca="false">F43</f>
        <v>0.937357602352941</v>
      </c>
      <c r="G67" s="0" t="n">
        <f aca="false">G43</f>
        <v>1.2321566</v>
      </c>
      <c r="H67" s="0" t="n">
        <f aca="false">H43</f>
        <v>1.2321566</v>
      </c>
      <c r="I67" s="0" t="n">
        <f aca="false">I43</f>
        <v>1.2321566</v>
      </c>
      <c r="J67" s="0" t="n">
        <f aca="false">J43</f>
        <v>1.2321566</v>
      </c>
      <c r="K67" s="0" t="n">
        <f aca="false">K43</f>
        <v>1.2321566</v>
      </c>
      <c r="L67" s="0" t="n">
        <f aca="false">L43</f>
        <v>1.3602771</v>
      </c>
      <c r="M67" s="0" t="n">
        <f aca="false">M43</f>
        <v>1.3602771</v>
      </c>
      <c r="N67" s="0" t="n">
        <f aca="false">N43</f>
        <v>1.3602771</v>
      </c>
      <c r="O67" s="0" t="n">
        <f aca="false">O43</f>
        <v>1.3602771</v>
      </c>
      <c r="P67" s="0" t="n">
        <f aca="false">P43</f>
        <v>1.3602771</v>
      </c>
      <c r="Q67" s="0" t="n">
        <f aca="false">Q43</f>
        <v>1.3602771</v>
      </c>
      <c r="R67" s="0" t="n">
        <f aca="false">R43</f>
        <v>1.3602771</v>
      </c>
      <c r="S67" s="0" t="n">
        <f aca="false">S43</f>
        <v>1.3602771</v>
      </c>
      <c r="T67" s="0" t="n">
        <f aca="false">T43</f>
        <v>1.19946809</v>
      </c>
      <c r="U67" s="0" t="n">
        <f aca="false">U43</f>
        <v>1.19946809</v>
      </c>
      <c r="V67" s="0" t="n">
        <f aca="false">V43</f>
        <v>1.19946809</v>
      </c>
      <c r="W67" s="0" t="n">
        <f aca="false">W43</f>
        <v>1.19946809</v>
      </c>
      <c r="X67" s="0" t="n">
        <f aca="false">X43</f>
        <v>1.19946809</v>
      </c>
      <c r="Y67" s="0" t="n">
        <f aca="false">Y43</f>
        <v>1.19946809</v>
      </c>
      <c r="Z67" s="0" t="n">
        <f aca="false">Z43</f>
        <v>1.19946809</v>
      </c>
      <c r="AA67" s="0" t="n">
        <f aca="false">AA43</f>
        <v>1.19946809</v>
      </c>
      <c r="AB67" s="0" t="n">
        <f aca="false">AB43</f>
        <v>1.19946809</v>
      </c>
    </row>
    <row r="68" customFormat="false" ht="12.8" hidden="false" customHeight="false" outlineLevel="0" collapsed="false">
      <c r="A68" s="0" t="s">
        <v>85</v>
      </c>
      <c r="B68" s="0" t="n">
        <f aca="false">B44</f>
        <v>19</v>
      </c>
      <c r="C68" s="0" t="n">
        <f aca="false">C44</f>
        <v>0.918645956470588</v>
      </c>
      <c r="D68" s="0" t="n">
        <f aca="false">D44</f>
        <v>0.918645956470588</v>
      </c>
      <c r="E68" s="0" t="n">
        <f aca="false">E44</f>
        <v>0.918645956470588</v>
      </c>
      <c r="F68" s="0" t="n">
        <f aca="false">F44</f>
        <v>0.918645956470588</v>
      </c>
      <c r="G68" s="0" t="n">
        <f aca="false">G44</f>
        <v>1.0510361</v>
      </c>
      <c r="H68" s="0" t="n">
        <f aca="false">H44</f>
        <v>1.0510361</v>
      </c>
      <c r="I68" s="0" t="n">
        <f aca="false">I44</f>
        <v>1.0510361</v>
      </c>
      <c r="J68" s="0" t="n">
        <f aca="false">J44</f>
        <v>1.0510361</v>
      </c>
      <c r="K68" s="0" t="n">
        <f aca="false">K44</f>
        <v>1.0510361</v>
      </c>
      <c r="L68" s="0" t="n">
        <f aca="false">L44</f>
        <v>1.252282</v>
      </c>
      <c r="M68" s="0" t="n">
        <f aca="false">M44</f>
        <v>1.252282</v>
      </c>
      <c r="N68" s="0" t="n">
        <f aca="false">N44</f>
        <v>1.252282</v>
      </c>
      <c r="O68" s="0" t="n">
        <f aca="false">O44</f>
        <v>1.252282</v>
      </c>
      <c r="P68" s="0" t="n">
        <f aca="false">P44</f>
        <v>1.252282</v>
      </c>
      <c r="Q68" s="0" t="n">
        <f aca="false">Q44</f>
        <v>1.252282</v>
      </c>
      <c r="R68" s="0" t="n">
        <f aca="false">R44</f>
        <v>1.252282</v>
      </c>
      <c r="S68" s="0" t="n">
        <f aca="false">S44</f>
        <v>1.252282</v>
      </c>
      <c r="T68" s="0" t="n">
        <f aca="false">T44</f>
        <v>0.66489362</v>
      </c>
      <c r="U68" s="0" t="n">
        <f aca="false">U44</f>
        <v>0.66489362</v>
      </c>
      <c r="V68" s="0" t="n">
        <f aca="false">V44</f>
        <v>0.66489362</v>
      </c>
      <c r="W68" s="0" t="n">
        <f aca="false">W44</f>
        <v>0.66489362</v>
      </c>
      <c r="X68" s="0" t="n">
        <f aca="false">X44</f>
        <v>0.66489362</v>
      </c>
      <c r="Y68" s="0" t="n">
        <f aca="false">Y44</f>
        <v>0.66489362</v>
      </c>
      <c r="Z68" s="0" t="n">
        <f aca="false">Z44</f>
        <v>0.66489362</v>
      </c>
      <c r="AA68" s="0" t="n">
        <f aca="false">AA44</f>
        <v>0.66489362</v>
      </c>
      <c r="AB68" s="0" t="n">
        <f aca="false">AB44</f>
        <v>0.66489362</v>
      </c>
    </row>
    <row r="69" customFormat="false" ht="12.8" hidden="false" customHeight="false" outlineLevel="0" collapsed="false">
      <c r="A69" s="0" t="s">
        <v>85</v>
      </c>
      <c r="B69" s="0" t="n">
        <f aca="false">B45</f>
        <v>20</v>
      </c>
      <c r="C69" s="0" t="n">
        <f aca="false">C45</f>
        <v>0.818925470588235</v>
      </c>
      <c r="D69" s="0" t="n">
        <f aca="false">D45</f>
        <v>0.818925470588235</v>
      </c>
      <c r="E69" s="0" t="n">
        <f aca="false">E45</f>
        <v>0.818925470588235</v>
      </c>
      <c r="F69" s="0" t="n">
        <f aca="false">F45</f>
        <v>0.818925470588235</v>
      </c>
      <c r="G69" s="0" t="n">
        <f aca="false">G45</f>
        <v>0.7271681</v>
      </c>
      <c r="H69" s="0" t="n">
        <f aca="false">H45</f>
        <v>0.7271681</v>
      </c>
      <c r="I69" s="0" t="n">
        <f aca="false">I45</f>
        <v>0.7271681</v>
      </c>
      <c r="J69" s="0" t="n">
        <f aca="false">J45</f>
        <v>0.7271681</v>
      </c>
      <c r="K69" s="0" t="n">
        <f aca="false">K45</f>
        <v>0.7271681</v>
      </c>
      <c r="L69" s="0" t="n">
        <f aca="false">L45</f>
        <v>1.004179</v>
      </c>
      <c r="M69" s="0" t="n">
        <f aca="false">M45</f>
        <v>1.004179</v>
      </c>
      <c r="N69" s="0" t="n">
        <f aca="false">N45</f>
        <v>1.004179</v>
      </c>
      <c r="O69" s="0" t="n">
        <f aca="false">O45</f>
        <v>1.004179</v>
      </c>
      <c r="P69" s="0" t="n">
        <f aca="false">P45</f>
        <v>1.004179</v>
      </c>
      <c r="Q69" s="0" t="n">
        <f aca="false">Q45</f>
        <v>1.004179</v>
      </c>
      <c r="R69" s="0" t="n">
        <f aca="false">R45</f>
        <v>1.004179</v>
      </c>
      <c r="S69" s="0" t="n">
        <f aca="false">S45</f>
        <v>1.004179</v>
      </c>
      <c r="T69" s="0" t="n">
        <f aca="false">T45</f>
        <v>0.2606383</v>
      </c>
      <c r="U69" s="0" t="n">
        <f aca="false">U45</f>
        <v>0.2606383</v>
      </c>
      <c r="V69" s="0" t="n">
        <f aca="false">V45</f>
        <v>0.2606383</v>
      </c>
      <c r="W69" s="0" t="n">
        <f aca="false">W45</f>
        <v>0.2606383</v>
      </c>
      <c r="X69" s="0" t="n">
        <f aca="false">X45</f>
        <v>0.2606383</v>
      </c>
      <c r="Y69" s="0" t="n">
        <f aca="false">Y45</f>
        <v>0.2606383</v>
      </c>
      <c r="Z69" s="0" t="n">
        <f aca="false">Z45</f>
        <v>0.2606383</v>
      </c>
      <c r="AA69" s="0" t="n">
        <f aca="false">AA45</f>
        <v>0.2606383</v>
      </c>
      <c r="AB69" s="0" t="n">
        <f aca="false">AB45</f>
        <v>0.2606383</v>
      </c>
    </row>
    <row r="70" customFormat="false" ht="12.8" hidden="false" customHeight="false" outlineLevel="0" collapsed="false">
      <c r="A70" s="0" t="s">
        <v>85</v>
      </c>
      <c r="B70" s="0" t="n">
        <f aca="false">B46</f>
        <v>21</v>
      </c>
      <c r="C70" s="0" t="n">
        <f aca="false">C46</f>
        <v>0.549667916470588</v>
      </c>
      <c r="D70" s="0" t="n">
        <f aca="false">D46</f>
        <v>0.549667916470588</v>
      </c>
      <c r="E70" s="0" t="n">
        <f aca="false">E46</f>
        <v>0.549667916470588</v>
      </c>
      <c r="F70" s="0" t="n">
        <f aca="false">F46</f>
        <v>0.549667916470588</v>
      </c>
      <c r="G70" s="0" t="n">
        <f aca="false">G46</f>
        <v>0.5072909</v>
      </c>
      <c r="H70" s="0" t="n">
        <f aca="false">H46</f>
        <v>0.5072909</v>
      </c>
      <c r="I70" s="0" t="n">
        <f aca="false">I46</f>
        <v>0.5072909</v>
      </c>
      <c r="J70" s="0" t="n">
        <f aca="false">J46</f>
        <v>0.5072909</v>
      </c>
      <c r="K70" s="0" t="n">
        <f aca="false">K46</f>
        <v>0.5072909</v>
      </c>
      <c r="L70" s="0" t="n">
        <f aca="false">L46</f>
        <v>0.7352909</v>
      </c>
      <c r="M70" s="0" t="n">
        <f aca="false">M46</f>
        <v>0.7352909</v>
      </c>
      <c r="N70" s="0" t="n">
        <f aca="false">N46</f>
        <v>0.7352909</v>
      </c>
      <c r="O70" s="0" t="n">
        <f aca="false">O46</f>
        <v>0.7352909</v>
      </c>
      <c r="P70" s="0" t="n">
        <f aca="false">P46</f>
        <v>0.7352909</v>
      </c>
      <c r="Q70" s="0" t="n">
        <f aca="false">Q46</f>
        <v>0.7352909</v>
      </c>
      <c r="R70" s="0" t="n">
        <f aca="false">R46</f>
        <v>0.7352909</v>
      </c>
      <c r="S70" s="0" t="n">
        <f aca="false">S46</f>
        <v>0.7352909</v>
      </c>
      <c r="T70" s="0" t="n">
        <f aca="false">T46</f>
        <v>0.19148936</v>
      </c>
      <c r="U70" s="0" t="n">
        <f aca="false">U46</f>
        <v>0.19148936</v>
      </c>
      <c r="V70" s="0" t="n">
        <f aca="false">V46</f>
        <v>0.19148936</v>
      </c>
      <c r="W70" s="0" t="n">
        <f aca="false">W46</f>
        <v>0.19148936</v>
      </c>
      <c r="X70" s="0" t="n">
        <f aca="false">X46</f>
        <v>0.19148936</v>
      </c>
      <c r="Y70" s="0" t="n">
        <f aca="false">Y46</f>
        <v>0.19148936</v>
      </c>
      <c r="Z70" s="0" t="n">
        <f aca="false">Z46</f>
        <v>0.19148936</v>
      </c>
      <c r="AA70" s="0" t="n">
        <f aca="false">AA46</f>
        <v>0.19148936</v>
      </c>
      <c r="AB70" s="0" t="n">
        <f aca="false">AB46</f>
        <v>0.19148936</v>
      </c>
    </row>
    <row r="71" customFormat="false" ht="12.8" hidden="false" customHeight="false" outlineLevel="0" collapsed="false">
      <c r="A71" s="0" t="s">
        <v>85</v>
      </c>
      <c r="B71" s="0" t="n">
        <f aca="false">B47</f>
        <v>22</v>
      </c>
      <c r="C71" s="0" t="n">
        <f aca="false">C47</f>
        <v>0.411407671764706</v>
      </c>
      <c r="D71" s="0" t="n">
        <f aca="false">D47</f>
        <v>0.411407671764706</v>
      </c>
      <c r="E71" s="0" t="n">
        <f aca="false">E47</f>
        <v>0.411407671764706</v>
      </c>
      <c r="F71" s="0" t="n">
        <f aca="false">F47</f>
        <v>0.411407671764706</v>
      </c>
      <c r="G71" s="0" t="n">
        <f aca="false">G47</f>
        <v>0.4140445</v>
      </c>
      <c r="H71" s="0" t="n">
        <f aca="false">H47</f>
        <v>0.4140445</v>
      </c>
      <c r="I71" s="0" t="n">
        <f aca="false">I47</f>
        <v>0.4140445</v>
      </c>
      <c r="J71" s="0" t="n">
        <f aca="false">J47</f>
        <v>0.4140445</v>
      </c>
      <c r="K71" s="0" t="n">
        <f aca="false">K47</f>
        <v>0.4140445</v>
      </c>
      <c r="L71" s="0" t="n">
        <f aca="false">L47</f>
        <v>0.6290553</v>
      </c>
      <c r="M71" s="0" t="n">
        <f aca="false">M47</f>
        <v>0.6290553</v>
      </c>
      <c r="N71" s="0" t="n">
        <f aca="false">N47</f>
        <v>0.6290553</v>
      </c>
      <c r="O71" s="0" t="n">
        <f aca="false">O47</f>
        <v>0.6290553</v>
      </c>
      <c r="P71" s="0" t="n">
        <f aca="false">P47</f>
        <v>0.6290553</v>
      </c>
      <c r="Q71" s="0" t="n">
        <f aca="false">Q47</f>
        <v>0.6290553</v>
      </c>
      <c r="R71" s="0" t="n">
        <f aca="false">R47</f>
        <v>0.6290553</v>
      </c>
      <c r="S71" s="0" t="n">
        <f aca="false">S47</f>
        <v>0.6290553</v>
      </c>
      <c r="T71" s="0" t="n">
        <f aca="false">T47</f>
        <v>0.23404255</v>
      </c>
      <c r="U71" s="0" t="n">
        <f aca="false">U47</f>
        <v>0.23404255</v>
      </c>
      <c r="V71" s="0" t="n">
        <f aca="false">V47</f>
        <v>0.23404255</v>
      </c>
      <c r="W71" s="0" t="n">
        <f aca="false">W47</f>
        <v>0.23404255</v>
      </c>
      <c r="X71" s="0" t="n">
        <f aca="false">X47</f>
        <v>0.23404255</v>
      </c>
      <c r="Y71" s="0" t="n">
        <f aca="false">Y47</f>
        <v>0.23404255</v>
      </c>
      <c r="Z71" s="0" t="n">
        <f aca="false">Z47</f>
        <v>0.23404255</v>
      </c>
      <c r="AA71" s="0" t="n">
        <f aca="false">AA47</f>
        <v>0.23404255</v>
      </c>
      <c r="AB71" s="0" t="n">
        <f aca="false">AB47</f>
        <v>0.23404255</v>
      </c>
    </row>
    <row r="72" customFormat="false" ht="12.8" hidden="false" customHeight="false" outlineLevel="0" collapsed="false">
      <c r="A72" s="0" t="s">
        <v>85</v>
      </c>
      <c r="B72" s="0" t="n">
        <f aca="false">B48</f>
        <v>23</v>
      </c>
      <c r="C72" s="0" t="n">
        <f aca="false">C48</f>
        <v>0.330008270588235</v>
      </c>
      <c r="D72" s="0" t="n">
        <f aca="false">D48</f>
        <v>0.330008270588235</v>
      </c>
      <c r="E72" s="0" t="n">
        <f aca="false">E48</f>
        <v>0.330008270588235</v>
      </c>
      <c r="F72" s="0" t="n">
        <f aca="false">F48</f>
        <v>0.330008270588235</v>
      </c>
      <c r="G72" s="0" t="n">
        <f aca="false">G48</f>
        <v>0.4221028</v>
      </c>
      <c r="H72" s="0" t="n">
        <f aca="false">H48</f>
        <v>0.4221028</v>
      </c>
      <c r="I72" s="0" t="n">
        <f aca="false">I48</f>
        <v>0.4221028</v>
      </c>
      <c r="J72" s="0" t="n">
        <f aca="false">J48</f>
        <v>0.4221028</v>
      </c>
      <c r="K72" s="0" t="n">
        <f aca="false">K48</f>
        <v>0.4221028</v>
      </c>
      <c r="L72" s="0" t="n">
        <f aca="false">L48</f>
        <v>0.4647531</v>
      </c>
      <c r="M72" s="0" t="n">
        <f aca="false">M48</f>
        <v>0.4647531</v>
      </c>
      <c r="N72" s="0" t="n">
        <f aca="false">N48</f>
        <v>0.4647531</v>
      </c>
      <c r="O72" s="0" t="n">
        <f aca="false">O48</f>
        <v>0.4647531</v>
      </c>
      <c r="P72" s="0" t="n">
        <f aca="false">P48</f>
        <v>0.4647531</v>
      </c>
      <c r="Q72" s="0" t="n">
        <f aca="false">Q48</f>
        <v>0.4647531</v>
      </c>
      <c r="R72" s="0" t="n">
        <f aca="false">R48</f>
        <v>0.4647531</v>
      </c>
      <c r="S72" s="0" t="n">
        <f aca="false">S48</f>
        <v>0.4647531</v>
      </c>
      <c r="T72" s="0" t="n">
        <f aca="false">T48</f>
        <v>0.08776596</v>
      </c>
      <c r="U72" s="0" t="n">
        <f aca="false">U48</f>
        <v>0.08776596</v>
      </c>
      <c r="V72" s="0" t="n">
        <f aca="false">V48</f>
        <v>0.08776596</v>
      </c>
      <c r="W72" s="0" t="n">
        <f aca="false">W48</f>
        <v>0.08776596</v>
      </c>
      <c r="X72" s="0" t="n">
        <f aca="false">X48</f>
        <v>0.08776596</v>
      </c>
      <c r="Y72" s="0" t="n">
        <f aca="false">Y48</f>
        <v>0.08776596</v>
      </c>
      <c r="Z72" s="0" t="n">
        <f aca="false">Z48</f>
        <v>0.08776596</v>
      </c>
      <c r="AA72" s="0" t="n">
        <f aca="false">AA48</f>
        <v>0.08776596</v>
      </c>
      <c r="AB72" s="0" t="n">
        <f aca="false">AB48</f>
        <v>0.08776596</v>
      </c>
    </row>
    <row r="73" customFormat="false" ht="12.8" hidden="false" customHeight="false" outlineLevel="0" collapsed="false">
      <c r="A73" s="0" t="s">
        <v>85</v>
      </c>
      <c r="B73" s="0" t="n">
        <f aca="false">B49</f>
        <v>24</v>
      </c>
      <c r="C73" s="0" t="n">
        <f aca="false">C49</f>
        <v>0.219071835294118</v>
      </c>
      <c r="D73" s="0" t="n">
        <f aca="false">D49</f>
        <v>0.219071835294118</v>
      </c>
      <c r="E73" s="0" t="n">
        <f aca="false">E49</f>
        <v>0.219071835294118</v>
      </c>
      <c r="F73" s="0" t="n">
        <f aca="false">F49</f>
        <v>0.219071835294118</v>
      </c>
      <c r="G73" s="0" t="n">
        <f aca="false">G49</f>
        <v>0.4359171</v>
      </c>
      <c r="H73" s="0" t="n">
        <f aca="false">H49</f>
        <v>0.4359171</v>
      </c>
      <c r="I73" s="0" t="n">
        <f aca="false">I49</f>
        <v>0.4359171</v>
      </c>
      <c r="J73" s="0" t="n">
        <f aca="false">J49</f>
        <v>0.4359171</v>
      </c>
      <c r="K73" s="0" t="n">
        <f aca="false">K49</f>
        <v>0.4359171</v>
      </c>
      <c r="L73" s="0" t="n">
        <f aca="false">L49</f>
        <v>0.3545585</v>
      </c>
      <c r="M73" s="0" t="n">
        <f aca="false">M49</f>
        <v>0.3545585</v>
      </c>
      <c r="N73" s="0" t="n">
        <f aca="false">N49</f>
        <v>0.3545585</v>
      </c>
      <c r="O73" s="0" t="n">
        <f aca="false">O49</f>
        <v>0.3545585</v>
      </c>
      <c r="P73" s="0" t="n">
        <f aca="false">P49</f>
        <v>0.3545585</v>
      </c>
      <c r="Q73" s="0" t="n">
        <f aca="false">Q49</f>
        <v>0.3545585</v>
      </c>
      <c r="R73" s="0" t="n">
        <f aca="false">R49</f>
        <v>0.3545585</v>
      </c>
      <c r="S73" s="0" t="n">
        <f aca="false">S49</f>
        <v>0.3545585</v>
      </c>
      <c r="T73" s="0" t="n">
        <f aca="false">T49</f>
        <v>0.84574468</v>
      </c>
      <c r="U73" s="0" t="n">
        <f aca="false">U49</f>
        <v>0.84574468</v>
      </c>
      <c r="V73" s="0" t="n">
        <f aca="false">V49</f>
        <v>0.84574468</v>
      </c>
      <c r="W73" s="0" t="n">
        <f aca="false">W49</f>
        <v>0.84574468</v>
      </c>
      <c r="X73" s="0" t="n">
        <f aca="false">X49</f>
        <v>0.84574468</v>
      </c>
      <c r="Y73" s="0" t="n">
        <f aca="false">Y49</f>
        <v>0.84574468</v>
      </c>
      <c r="Z73" s="0" t="n">
        <f aca="false">Z49</f>
        <v>0.84574468</v>
      </c>
      <c r="AA73" s="0" t="n">
        <f aca="false">AA49</f>
        <v>0.84574468</v>
      </c>
      <c r="AB73" s="0" t="n">
        <f aca="false">AB49</f>
        <v>0.84574468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4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41" activeCellId="0" sqref="A41"/>
    </sheetView>
  </sheetViews>
  <sheetFormatPr defaultColWidth="11.70703125" defaultRowHeight="12.8" zeroHeight="false" outlineLevelRow="0" outlineLevelCol="0"/>
  <cols>
    <col collapsed="false" customWidth="true" hidden="false" outlineLevel="0" max="2" min="1" style="0" width="6.01"/>
    <col collapsed="false" customWidth="true" hidden="false" outlineLevel="0" max="7" min="3" style="0" width="8.67"/>
    <col collapsed="false" customWidth="true" hidden="false" outlineLevel="0" max="8" min="8" style="0" width="7.72"/>
    <col collapsed="false" customWidth="true" hidden="false" outlineLevel="0" max="9" min="9" style="0" width="8.97"/>
    <col collapsed="false" customWidth="true" hidden="false" outlineLevel="0" max="10" min="10" style="0" width="8.82"/>
    <col collapsed="false" customWidth="true" hidden="false" outlineLevel="0" max="11" min="11" style="0" width="8.67"/>
    <col collapsed="false" customWidth="true" hidden="false" outlineLevel="0" max="12" min="12" style="0" width="15.37"/>
    <col collapsed="false" customWidth="true" hidden="false" outlineLevel="0" max="13" min="13" style="0" width="14.13"/>
    <col collapsed="false" customWidth="true" hidden="false" outlineLevel="0" max="14" min="14" style="0" width="14.62"/>
    <col collapsed="false" customWidth="true" hidden="false" outlineLevel="0" max="15" min="15" style="0" width="15.68"/>
    <col collapsed="false" customWidth="true" hidden="false" outlineLevel="0" max="16" min="16" style="0" width="14.43"/>
    <col collapsed="false" customWidth="true" hidden="false" outlineLevel="0" max="17" min="17" style="0" width="15.85"/>
    <col collapsed="false" customWidth="true" hidden="false" outlineLevel="0" max="18" min="18" style="0" width="15.37"/>
    <col collapsed="false" customWidth="true" hidden="false" outlineLevel="0" max="19" min="19" style="0" width="16"/>
    <col collapsed="false" customWidth="true" hidden="false" outlineLevel="0" max="21" min="21" style="0" width="15.85"/>
    <col collapsed="false" customWidth="true" hidden="false" outlineLevel="0" max="23" min="23" style="0" width="12.56"/>
    <col collapsed="false" customWidth="true" hidden="false" outlineLevel="0" max="24" min="24" style="0" width="16.94"/>
    <col collapsed="false" customWidth="true" hidden="false" outlineLevel="0" max="25" min="25" style="0" width="12.56"/>
    <col collapsed="false" customWidth="true" hidden="false" outlineLevel="0" max="26" min="26" style="0" width="12.41"/>
    <col collapsed="false" customWidth="true" hidden="false" outlineLevel="0" max="27" min="27" style="0" width="16.79"/>
    <col collapsed="false" customWidth="true" hidden="false" outlineLevel="0" max="28" min="28" style="0" width="12.41"/>
  </cols>
  <sheetData>
    <row r="1" customFormat="false" ht="12.8" hidden="false" customHeight="false" outlineLevel="0" collapsed="false">
      <c r="A1" s="0" t="s">
        <v>80</v>
      </c>
      <c r="B1" s="0" t="s">
        <v>81</v>
      </c>
      <c r="C1" s="0" t="s">
        <v>9</v>
      </c>
      <c r="D1" s="0" t="s">
        <v>13</v>
      </c>
      <c r="E1" s="0" t="s">
        <v>16</v>
      </c>
      <c r="F1" s="0" t="s">
        <v>18</v>
      </c>
      <c r="G1" s="0" t="s">
        <v>21</v>
      </c>
      <c r="H1" s="0" t="s">
        <v>24</v>
      </c>
      <c r="I1" s="0" t="s">
        <v>26</v>
      </c>
      <c r="J1" s="0" t="s">
        <v>28</v>
      </c>
      <c r="K1" s="0" t="s">
        <v>30</v>
      </c>
      <c r="L1" s="0" t="s">
        <v>34</v>
      </c>
      <c r="M1" s="0" t="s">
        <v>37</v>
      </c>
      <c r="N1" s="0" t="s">
        <v>40</v>
      </c>
      <c r="O1" s="0" t="s">
        <v>43</v>
      </c>
      <c r="P1" s="0" t="s">
        <v>46</v>
      </c>
      <c r="Q1" s="0" t="s">
        <v>49</v>
      </c>
      <c r="R1" s="0" t="s">
        <v>52</v>
      </c>
      <c r="S1" s="0" t="s">
        <v>55</v>
      </c>
      <c r="T1" s="0" t="s">
        <v>59</v>
      </c>
      <c r="U1" s="0" t="s">
        <v>62</v>
      </c>
      <c r="V1" s="0" t="s">
        <v>65</v>
      </c>
      <c r="W1" s="0" t="s">
        <v>68</v>
      </c>
      <c r="X1" s="0" t="s">
        <v>70</v>
      </c>
      <c r="Y1" s="0" t="s">
        <v>72</v>
      </c>
      <c r="Z1" s="0" t="s">
        <v>74</v>
      </c>
      <c r="AA1" s="0" t="s">
        <v>76</v>
      </c>
      <c r="AB1" s="0" t="s">
        <v>78</v>
      </c>
    </row>
    <row r="2" customFormat="false" ht="12.8" hidden="false" customHeight="false" outlineLevel="0" collapsed="false">
      <c r="A2" s="0" t="s">
        <v>86</v>
      </c>
      <c r="B2" s="0" t="n">
        <v>2018</v>
      </c>
      <c r="C2" s="0" t="n">
        <v>11996.7656</v>
      </c>
      <c r="D2" s="0" t="n">
        <v>0</v>
      </c>
      <c r="E2" s="0" t="n">
        <v>17219.502</v>
      </c>
      <c r="F2" s="0" t="n">
        <v>17219.502</v>
      </c>
      <c r="G2" s="0" t="n">
        <v>17932.7643</v>
      </c>
      <c r="H2" s="0" t="n">
        <v>0</v>
      </c>
      <c r="I2" s="0" t="n">
        <v>18219.59</v>
      </c>
      <c r="J2" s="0" t="n">
        <v>18219.59</v>
      </c>
      <c r="K2" s="0" t="n">
        <v>17616.918</v>
      </c>
      <c r="L2" s="0" t="n">
        <v>41083.0622</v>
      </c>
      <c r="M2" s="0" t="n">
        <v>41083.0622</v>
      </c>
      <c r="N2" s="0" t="n">
        <v>41083.0622</v>
      </c>
      <c r="O2" s="0" t="n">
        <v>41083.0622</v>
      </c>
      <c r="P2" s="0" t="n">
        <v>56223.3</v>
      </c>
      <c r="Q2" s="0" t="n">
        <v>62470.1549</v>
      </c>
      <c r="R2" s="0" t="n">
        <v>35578</v>
      </c>
      <c r="S2" s="0" t="n">
        <v>62470.1549</v>
      </c>
      <c r="T2" s="0" t="n">
        <v>12806.7672</v>
      </c>
      <c r="U2" s="0" t="n">
        <v>12806.7672</v>
      </c>
      <c r="V2" s="0" t="n">
        <v>12806.7672</v>
      </c>
      <c r="W2" s="0" t="n">
        <v>12806.7672</v>
      </c>
      <c r="X2" s="0" t="n">
        <v>12806.7672</v>
      </c>
      <c r="Y2" s="0" t="n">
        <v>12806.7672</v>
      </c>
      <c r="Z2" s="0" t="n">
        <v>12806.7672</v>
      </c>
      <c r="AA2" s="0" t="n">
        <v>12806.7672</v>
      </c>
      <c r="AB2" s="0" t="n">
        <v>12806.7672</v>
      </c>
    </row>
    <row r="3" customFormat="false" ht="12.8" hidden="false" customHeight="false" outlineLevel="0" collapsed="false">
      <c r="A3" s="0" t="s">
        <v>86</v>
      </c>
      <c r="B3" s="0" t="n">
        <v>2017</v>
      </c>
      <c r="C3" s="0" t="n">
        <v>12632.4288</v>
      </c>
      <c r="D3" s="0" t="n">
        <v>0</v>
      </c>
      <c r="E3" s="0" t="n">
        <v>15967.656</v>
      </c>
      <c r="F3" s="0" t="n">
        <v>15967.656</v>
      </c>
      <c r="G3" s="0" t="n">
        <v>17638.0464</v>
      </c>
      <c r="H3" s="0" t="n">
        <v>0</v>
      </c>
      <c r="I3" s="0" t="n">
        <v>21109.92</v>
      </c>
      <c r="J3" s="0" t="n">
        <v>21109.92</v>
      </c>
      <c r="K3" s="0" t="n">
        <v>17044.904</v>
      </c>
      <c r="L3" s="0" t="n">
        <v>38116.5968</v>
      </c>
      <c r="M3" s="0" t="n">
        <v>38116.5968</v>
      </c>
      <c r="N3" s="0" t="n">
        <v>38116.5968</v>
      </c>
      <c r="O3" s="0" t="n">
        <v>38116.5968</v>
      </c>
      <c r="P3" s="0" t="n">
        <v>55199.6</v>
      </c>
      <c r="Q3" s="0" t="n">
        <v>58978.9992</v>
      </c>
      <c r="R3" s="0" t="n">
        <v>31654.0938108502</v>
      </c>
      <c r="S3" s="0" t="n">
        <v>58978.9992</v>
      </c>
      <c r="T3" s="0" t="n">
        <v>13077.5856</v>
      </c>
      <c r="U3" s="0" t="n">
        <v>13077.5856</v>
      </c>
      <c r="V3" s="0" t="n">
        <v>13077.5856</v>
      </c>
      <c r="W3" s="0" t="n">
        <v>13077.5856</v>
      </c>
      <c r="X3" s="0" t="n">
        <v>13077.5856</v>
      </c>
      <c r="Y3" s="0" t="n">
        <v>13077.5856</v>
      </c>
      <c r="Z3" s="0" t="n">
        <v>13077.5856</v>
      </c>
      <c r="AA3" s="0" t="n">
        <v>13077.5856</v>
      </c>
      <c r="AB3" s="0" t="n">
        <v>13077.5856</v>
      </c>
    </row>
    <row r="4" customFormat="false" ht="12.8" hidden="false" customHeight="false" outlineLevel="0" collapsed="false">
      <c r="A4" s="0" t="s">
        <v>86</v>
      </c>
      <c r="B4" s="0" t="n">
        <v>2016</v>
      </c>
      <c r="C4" s="0" t="n">
        <v>13177.0192</v>
      </c>
      <c r="D4" s="0" t="n">
        <v>0</v>
      </c>
      <c r="E4" s="0" t="n">
        <v>15276.734</v>
      </c>
      <c r="F4" s="0" t="n">
        <v>15276.734</v>
      </c>
      <c r="G4" s="0" t="n">
        <v>17320.0201</v>
      </c>
      <c r="H4" s="0" t="n">
        <v>0</v>
      </c>
      <c r="I4" s="0" t="n">
        <v>21914.33</v>
      </c>
      <c r="J4" s="0" t="n">
        <v>21914.33</v>
      </c>
      <c r="K4" s="0" t="n">
        <v>17138.406</v>
      </c>
      <c r="L4" s="0" t="n">
        <v>35564.019</v>
      </c>
      <c r="M4" s="0" t="n">
        <v>35564.019</v>
      </c>
      <c r="N4" s="0" t="n">
        <v>35564.019</v>
      </c>
      <c r="O4" s="0" t="n">
        <v>35564.019</v>
      </c>
      <c r="P4" s="0" t="n">
        <v>54175.9</v>
      </c>
      <c r="Q4" s="0" t="n">
        <v>55908.4023</v>
      </c>
      <c r="R4" s="0" t="n">
        <v>29358.7558338498</v>
      </c>
      <c r="S4" s="0" t="n">
        <v>55908.4023</v>
      </c>
      <c r="T4" s="0" t="n">
        <v>13243.4904</v>
      </c>
      <c r="U4" s="0" t="n">
        <v>13243.4904</v>
      </c>
      <c r="V4" s="0" t="n">
        <v>13243.4904</v>
      </c>
      <c r="W4" s="0" t="n">
        <v>13243.4904</v>
      </c>
      <c r="X4" s="0" t="n">
        <v>13243.4904</v>
      </c>
      <c r="Y4" s="0" t="n">
        <v>13243.4904</v>
      </c>
      <c r="Z4" s="0" t="n">
        <v>13243.4904</v>
      </c>
      <c r="AA4" s="0" t="n">
        <v>13243.4904</v>
      </c>
      <c r="AB4" s="0" t="n">
        <v>13243.4904</v>
      </c>
    </row>
    <row r="5" customFormat="false" ht="12.8" hidden="false" customHeight="false" outlineLevel="0" collapsed="false">
      <c r="A5" s="0" t="s">
        <v>86</v>
      </c>
      <c r="B5" s="0" t="n">
        <v>2015</v>
      </c>
      <c r="C5" s="0" t="n">
        <v>13634.5664</v>
      </c>
      <c r="D5" s="0" t="n">
        <v>0</v>
      </c>
      <c r="E5" s="0" t="n">
        <v>15001.008</v>
      </c>
      <c r="F5" s="0" t="n">
        <v>15001.008</v>
      </c>
      <c r="G5" s="0" t="n">
        <v>16980.8592</v>
      </c>
      <c r="H5" s="0" t="n">
        <v>0</v>
      </c>
      <c r="I5" s="0" t="n">
        <v>21277.16</v>
      </c>
      <c r="J5" s="0" t="n">
        <v>21277.16</v>
      </c>
      <c r="K5" s="0" t="n">
        <v>17509.872</v>
      </c>
      <c r="L5" s="0" t="n">
        <v>33385.6016</v>
      </c>
      <c r="M5" s="0" t="n">
        <v>33385.6016</v>
      </c>
      <c r="N5" s="0" t="n">
        <v>33385.6016</v>
      </c>
      <c r="O5" s="0" t="n">
        <v>33385.6016</v>
      </c>
      <c r="P5" s="0" t="n">
        <v>53152.2</v>
      </c>
      <c r="Q5" s="0" t="n">
        <v>53205.2336</v>
      </c>
      <c r="R5" s="0" t="n">
        <v>27730.1876217003</v>
      </c>
      <c r="S5" s="0" t="n">
        <v>53205.2336</v>
      </c>
      <c r="T5" s="0" t="n">
        <v>13312.5168</v>
      </c>
      <c r="U5" s="0" t="n">
        <v>13312.5168</v>
      </c>
      <c r="V5" s="0" t="n">
        <v>13312.5168</v>
      </c>
      <c r="W5" s="0" t="n">
        <v>13312.5168</v>
      </c>
      <c r="X5" s="0" t="n">
        <v>13312.5168</v>
      </c>
      <c r="Y5" s="0" t="n">
        <v>13312.5168</v>
      </c>
      <c r="Z5" s="0" t="n">
        <v>13312.5168</v>
      </c>
      <c r="AA5" s="0" t="n">
        <v>13312.5168</v>
      </c>
      <c r="AB5" s="0" t="n">
        <v>13312.5168</v>
      </c>
    </row>
    <row r="6" customFormat="false" ht="12.8" hidden="false" customHeight="false" outlineLevel="0" collapsed="false">
      <c r="A6" s="0" t="s">
        <v>86</v>
      </c>
      <c r="B6" s="0" t="n">
        <v>2014</v>
      </c>
      <c r="C6" s="0" t="n">
        <v>14009.1</v>
      </c>
      <c r="D6" s="0" t="n">
        <v>0</v>
      </c>
      <c r="E6" s="0" t="n">
        <v>14994.75</v>
      </c>
      <c r="F6" s="0" t="n">
        <v>14994.75</v>
      </c>
      <c r="G6" s="0" t="n">
        <v>16622.7375</v>
      </c>
      <c r="H6" s="0" t="n">
        <v>0</v>
      </c>
      <c r="I6" s="0" t="n">
        <v>19842.75</v>
      </c>
      <c r="J6" s="0" t="n">
        <v>19842.75</v>
      </c>
      <c r="K6" s="0" t="n">
        <v>17771.75</v>
      </c>
      <c r="L6" s="0" t="n">
        <v>31543.475</v>
      </c>
      <c r="M6" s="0" t="n">
        <v>31543.475</v>
      </c>
      <c r="N6" s="0" t="n">
        <v>31543.475</v>
      </c>
      <c r="O6" s="0" t="n">
        <v>31543.475</v>
      </c>
      <c r="P6" s="0" t="n">
        <v>52128.5</v>
      </c>
      <c r="Q6" s="0" t="n">
        <v>50816.3625</v>
      </c>
      <c r="R6" s="0" t="n">
        <v>26466.9719777106</v>
      </c>
      <c r="S6" s="0" t="n">
        <v>50816.3625</v>
      </c>
      <c r="T6" s="0" t="n">
        <v>13292.7</v>
      </c>
      <c r="U6" s="0" t="n">
        <v>13292.7</v>
      </c>
      <c r="V6" s="0" t="n">
        <v>13292.7</v>
      </c>
      <c r="W6" s="0" t="n">
        <v>13292.7</v>
      </c>
      <c r="X6" s="0" t="n">
        <v>13292.7</v>
      </c>
      <c r="Y6" s="0" t="n">
        <v>13292.7</v>
      </c>
      <c r="Z6" s="0" t="n">
        <v>13292.7</v>
      </c>
      <c r="AA6" s="0" t="n">
        <v>13292.7</v>
      </c>
      <c r="AB6" s="0" t="n">
        <v>13292.7</v>
      </c>
    </row>
    <row r="7" customFormat="false" ht="12.8" hidden="false" customHeight="false" outlineLevel="0" collapsed="false">
      <c r="A7" s="0" t="s">
        <v>86</v>
      </c>
      <c r="B7" s="0" t="n">
        <v>2013</v>
      </c>
      <c r="C7" s="0" t="n">
        <v>14304.6496</v>
      </c>
      <c r="D7" s="0" t="n">
        <v>0</v>
      </c>
      <c r="E7" s="0" t="n">
        <v>15112.232</v>
      </c>
      <c r="F7" s="0" t="n">
        <v>15112.232</v>
      </c>
      <c r="G7" s="0" t="n">
        <v>16247.8288</v>
      </c>
      <c r="H7" s="0" t="n">
        <v>0</v>
      </c>
      <c r="I7" s="0" t="n">
        <v>18255.44</v>
      </c>
      <c r="J7" s="0" t="n">
        <v>18255.44</v>
      </c>
      <c r="K7" s="0" t="n">
        <v>17536.488</v>
      </c>
      <c r="L7" s="0" t="n">
        <v>30001.6272</v>
      </c>
      <c r="M7" s="0" t="n">
        <v>30001.6272</v>
      </c>
      <c r="N7" s="0" t="n">
        <v>30001.6272</v>
      </c>
      <c r="O7" s="0" t="n">
        <v>30001.6272</v>
      </c>
      <c r="P7" s="0" t="n">
        <v>51104.8</v>
      </c>
      <c r="Q7" s="0" t="n">
        <v>48688.6584</v>
      </c>
      <c r="R7" s="0" t="n">
        <v>25434.8496447</v>
      </c>
      <c r="S7" s="0" t="n">
        <v>48688.6584</v>
      </c>
      <c r="T7" s="0" t="n">
        <v>13192.0752</v>
      </c>
      <c r="U7" s="0" t="n">
        <v>13192.0752</v>
      </c>
      <c r="V7" s="0" t="n">
        <v>13192.0752</v>
      </c>
      <c r="W7" s="0" t="n">
        <v>13192.0752</v>
      </c>
      <c r="X7" s="0" t="n">
        <v>13192.0752</v>
      </c>
      <c r="Y7" s="0" t="n">
        <v>13192.0752</v>
      </c>
      <c r="Z7" s="0" t="n">
        <v>13192.0752</v>
      </c>
      <c r="AA7" s="0" t="n">
        <v>13192.0752</v>
      </c>
      <c r="AB7" s="0" t="n">
        <v>13192.0752</v>
      </c>
    </row>
    <row r="8" customFormat="false" ht="12.8" hidden="false" customHeight="false" outlineLevel="0" collapsed="false">
      <c r="A8" s="0" t="s">
        <v>86</v>
      </c>
      <c r="B8" s="0" t="n">
        <v>2012</v>
      </c>
      <c r="C8" s="0" t="n">
        <v>14525.2448</v>
      </c>
      <c r="D8" s="0" t="n">
        <v>0</v>
      </c>
      <c r="E8" s="0" t="n">
        <v>15207.726</v>
      </c>
      <c r="F8" s="0" t="n">
        <v>15207.726</v>
      </c>
      <c r="G8" s="0" t="n">
        <v>15858.3069</v>
      </c>
      <c r="H8" s="0" t="n">
        <v>0</v>
      </c>
      <c r="I8" s="0" t="n">
        <v>17159.57</v>
      </c>
      <c r="J8" s="0" t="n">
        <v>17159.57</v>
      </c>
      <c r="K8" s="0" t="n">
        <v>16416.534</v>
      </c>
      <c r="L8" s="0" t="n">
        <v>28725.9038</v>
      </c>
      <c r="M8" s="0" t="n">
        <v>28725.9038</v>
      </c>
      <c r="N8" s="0" t="n">
        <v>28725.9038</v>
      </c>
      <c r="O8" s="0" t="n">
        <v>28725.9038</v>
      </c>
      <c r="P8" s="0" t="n">
        <v>50081.1</v>
      </c>
      <c r="Q8" s="0" t="n">
        <v>46768.9907</v>
      </c>
      <c r="R8" s="0" t="n">
        <v>24562.2026461979</v>
      </c>
      <c r="S8" s="0" t="n">
        <v>46768.9907</v>
      </c>
      <c r="T8" s="0" t="n">
        <v>13018.6776</v>
      </c>
      <c r="U8" s="0" t="n">
        <v>13018.6776</v>
      </c>
      <c r="V8" s="0" t="n">
        <v>13018.6776</v>
      </c>
      <c r="W8" s="0" t="n">
        <v>13018.6776</v>
      </c>
      <c r="X8" s="0" t="n">
        <v>13018.6776</v>
      </c>
      <c r="Y8" s="0" t="n">
        <v>13018.6776</v>
      </c>
      <c r="Z8" s="0" t="n">
        <v>13018.6776</v>
      </c>
      <c r="AA8" s="0" t="n">
        <v>13018.6776</v>
      </c>
      <c r="AB8" s="0" t="n">
        <v>13018.6776</v>
      </c>
    </row>
    <row r="9" customFormat="false" ht="12.8" hidden="false" customHeight="false" outlineLevel="0" collapsed="false">
      <c r="A9" s="0" t="s">
        <v>86</v>
      </c>
      <c r="B9" s="0" t="n">
        <v>2011</v>
      </c>
      <c r="C9" s="0" t="n">
        <v>14674.9152</v>
      </c>
      <c r="D9" s="0" t="n">
        <v>0</v>
      </c>
      <c r="E9" s="0" t="n">
        <v>15135.504</v>
      </c>
      <c r="F9" s="0" t="n">
        <v>15135.504</v>
      </c>
      <c r="G9" s="0" t="n">
        <v>15456.3456</v>
      </c>
      <c r="H9" s="0" t="n">
        <v>0</v>
      </c>
      <c r="I9" s="0" t="n">
        <v>17160.57</v>
      </c>
      <c r="J9" s="0" t="n">
        <v>17160.57</v>
      </c>
      <c r="K9" s="0" t="n">
        <v>14024.336</v>
      </c>
      <c r="L9" s="0" t="n">
        <v>27684.008</v>
      </c>
      <c r="M9" s="0" t="n">
        <v>27684.008</v>
      </c>
      <c r="N9" s="0" t="n">
        <v>27684.008</v>
      </c>
      <c r="O9" s="0" t="n">
        <v>27684.008</v>
      </c>
      <c r="P9" s="0" t="n">
        <v>49057.4</v>
      </c>
      <c r="Q9" s="0" t="n">
        <v>45004.2288</v>
      </c>
      <c r="R9" s="0" t="n">
        <v>23806.2814325505</v>
      </c>
      <c r="S9" s="0" t="n">
        <v>45004.2288</v>
      </c>
      <c r="T9" s="0" t="n">
        <v>12780.5424</v>
      </c>
      <c r="U9" s="0" t="n">
        <v>12780.5424</v>
      </c>
      <c r="V9" s="0" t="n">
        <v>12780.5424</v>
      </c>
      <c r="W9" s="0" t="n">
        <v>12780.5424</v>
      </c>
      <c r="X9" s="0" t="n">
        <v>12780.5424</v>
      </c>
      <c r="Y9" s="0" t="n">
        <v>12780.5424</v>
      </c>
      <c r="Z9" s="0" t="n">
        <v>12780.5424</v>
      </c>
      <c r="AA9" s="0" t="n">
        <v>12780.5424</v>
      </c>
      <c r="AB9" s="0" t="n">
        <v>12780.5424</v>
      </c>
    </row>
    <row r="10" customFormat="false" ht="12.8" hidden="false" customHeight="false" outlineLevel="0" collapsed="false">
      <c r="A10" s="0" t="s">
        <v>86</v>
      </c>
      <c r="B10" s="0" t="n">
        <v>2010</v>
      </c>
      <c r="C10" s="0" t="n">
        <v>14757.6904</v>
      </c>
      <c r="D10" s="0" t="n">
        <v>0</v>
      </c>
      <c r="E10" s="0" t="n">
        <v>14749.838</v>
      </c>
      <c r="F10" s="0" t="n">
        <v>14749.838</v>
      </c>
      <c r="G10" s="0" t="n">
        <v>15044.1187</v>
      </c>
      <c r="H10" s="0" t="n">
        <v>0</v>
      </c>
      <c r="I10" s="0" t="n">
        <v>17161.57</v>
      </c>
      <c r="J10" s="0" t="n">
        <v>17161.57</v>
      </c>
      <c r="K10" s="0" t="n">
        <v>9972.34199999999</v>
      </c>
      <c r="L10" s="0" t="n">
        <v>26845.5006</v>
      </c>
      <c r="M10" s="0" t="n">
        <v>26845.5006</v>
      </c>
      <c r="N10" s="0" t="n">
        <v>26845.5006</v>
      </c>
      <c r="O10" s="0" t="n">
        <v>26845.5006</v>
      </c>
      <c r="P10" s="0" t="n">
        <v>48033.7</v>
      </c>
      <c r="Q10" s="0" t="n">
        <v>43341.2421</v>
      </c>
      <c r="R10" s="0" t="n">
        <v>23139.5116676997</v>
      </c>
      <c r="S10" s="0" t="n">
        <v>43341.2421</v>
      </c>
      <c r="T10" s="0" t="n">
        <v>12485.7048</v>
      </c>
      <c r="U10" s="0" t="n">
        <v>12485.7048</v>
      </c>
      <c r="V10" s="0" t="n">
        <v>12485.7048</v>
      </c>
      <c r="W10" s="0" t="n">
        <v>12485.7048</v>
      </c>
      <c r="X10" s="0" t="n">
        <v>12485.7048</v>
      </c>
      <c r="Y10" s="0" t="n">
        <v>12485.7048</v>
      </c>
      <c r="Z10" s="0" t="n">
        <v>12485.7048</v>
      </c>
      <c r="AA10" s="0" t="n">
        <v>12485.7048</v>
      </c>
      <c r="AB10" s="0" t="n">
        <v>12485.7048</v>
      </c>
    </row>
    <row r="11" customFormat="false" ht="12.8" hidden="false" customHeight="false" outlineLevel="0" collapsed="false">
      <c r="A11" s="0" t="s">
        <v>86</v>
      </c>
      <c r="B11" s="0" t="n">
        <v>2009</v>
      </c>
      <c r="C11" s="0" t="n">
        <v>14777.6</v>
      </c>
      <c r="D11" s="0" t="n">
        <v>0</v>
      </c>
      <c r="E11" s="0" t="n">
        <v>13905</v>
      </c>
      <c r="F11" s="0" t="n">
        <v>13905</v>
      </c>
      <c r="G11" s="0" t="n">
        <v>14623.8</v>
      </c>
      <c r="H11" s="0" t="n">
        <v>0</v>
      </c>
      <c r="I11" s="0" t="n">
        <v>17162.57</v>
      </c>
      <c r="J11" s="0" t="n">
        <v>17162.57</v>
      </c>
      <c r="K11" s="0" t="n">
        <v>3873</v>
      </c>
      <c r="L11" s="0" t="n">
        <v>26181.8</v>
      </c>
      <c r="M11" s="0" t="n">
        <v>26181.8</v>
      </c>
      <c r="N11" s="0" t="n">
        <v>26181.8</v>
      </c>
      <c r="O11" s="0" t="n">
        <v>26181.8</v>
      </c>
      <c r="P11" s="0" t="n">
        <v>47010</v>
      </c>
      <c r="Q11" s="0" t="n">
        <v>41726.9</v>
      </c>
      <c r="R11" s="0" t="n">
        <v>22543.0657885607</v>
      </c>
      <c r="S11" s="0" t="n">
        <v>41726.9</v>
      </c>
      <c r="T11" s="0" t="n">
        <v>12142.2</v>
      </c>
      <c r="U11" s="0" t="n">
        <v>12142.2</v>
      </c>
      <c r="V11" s="0" t="n">
        <v>12142.2</v>
      </c>
      <c r="W11" s="0" t="n">
        <v>12142.2</v>
      </c>
      <c r="X11" s="0" t="n">
        <v>12142.2</v>
      </c>
      <c r="Y11" s="0" t="n">
        <v>12142.2</v>
      </c>
      <c r="Z11" s="0" t="n">
        <v>12142.2</v>
      </c>
      <c r="AA11" s="0" t="n">
        <v>12142.2</v>
      </c>
      <c r="AB11" s="0" t="n">
        <v>12142.2</v>
      </c>
    </row>
    <row r="12" customFormat="false" ht="12.8" hidden="false" customHeight="false" outlineLevel="0" collapsed="false">
      <c r="A12" s="0" t="s">
        <v>86</v>
      </c>
      <c r="B12" s="0" t="n">
        <v>2008</v>
      </c>
      <c r="C12" s="0" t="n">
        <v>14738.6736</v>
      </c>
      <c r="D12" s="0" t="n">
        <v>0</v>
      </c>
      <c r="E12" s="0" t="n">
        <v>12455.262</v>
      </c>
      <c r="F12" s="0" t="n">
        <v>12455.262</v>
      </c>
      <c r="G12" s="0" t="n">
        <v>14197.5633</v>
      </c>
      <c r="H12" s="0" t="n">
        <v>0</v>
      </c>
      <c r="I12" s="0" t="n">
        <v>17163.57</v>
      </c>
      <c r="J12" s="0" t="n">
        <v>17163.57</v>
      </c>
      <c r="K12" s="0" t="n">
        <v>3873</v>
      </c>
      <c r="L12" s="0" t="n">
        <v>25666.1822</v>
      </c>
      <c r="M12" s="0" t="n">
        <v>25666.1822</v>
      </c>
      <c r="N12" s="0" t="n">
        <v>25666.1822</v>
      </c>
      <c r="O12" s="0" t="n">
        <v>25666.1822</v>
      </c>
      <c r="P12" s="0" t="n">
        <v>45986.3</v>
      </c>
      <c r="Q12" s="0" t="n">
        <v>40108.0719</v>
      </c>
      <c r="R12" s="0" t="n">
        <v>22003.5148606884</v>
      </c>
      <c r="S12" s="0" t="n">
        <v>40108.0719</v>
      </c>
      <c r="T12" s="0" t="n">
        <v>11758.0632</v>
      </c>
      <c r="U12" s="0" t="n">
        <v>11758.0632</v>
      </c>
      <c r="V12" s="0" t="n">
        <v>11758.0632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</row>
    <row r="13" customFormat="false" ht="12.8" hidden="false" customHeight="false" outlineLevel="0" collapsed="false">
      <c r="A13" s="0" t="s">
        <v>86</v>
      </c>
      <c r="B13" s="0" t="n">
        <v>2007</v>
      </c>
      <c r="C13" s="0" t="n">
        <v>14644.9408</v>
      </c>
      <c r="D13" s="0" t="n">
        <v>0</v>
      </c>
      <c r="E13" s="0" t="n">
        <v>10254.896</v>
      </c>
      <c r="F13" s="0" t="n">
        <v>10254.896</v>
      </c>
      <c r="G13" s="0" t="n">
        <v>13767.5824</v>
      </c>
      <c r="H13" s="0" t="n">
        <v>0</v>
      </c>
      <c r="I13" s="0" t="n">
        <v>17164.57</v>
      </c>
      <c r="J13" s="0" t="n">
        <v>17164.57</v>
      </c>
      <c r="K13" s="0" t="n">
        <v>3873</v>
      </c>
      <c r="L13" s="0" t="n">
        <v>25273.7808</v>
      </c>
      <c r="M13" s="0" t="n">
        <v>25273.7808</v>
      </c>
      <c r="N13" s="0" t="n">
        <v>25273.7808</v>
      </c>
      <c r="O13" s="0" t="n">
        <v>25273.7808</v>
      </c>
      <c r="P13" s="0" t="n">
        <v>44962.6</v>
      </c>
      <c r="Q13" s="0" t="n">
        <v>38431.6272</v>
      </c>
      <c r="R13" s="0" t="n">
        <v>21510.9434555501</v>
      </c>
      <c r="S13" s="0" t="n">
        <v>38431.6272</v>
      </c>
      <c r="T13" s="0" t="n">
        <v>11341.3296</v>
      </c>
      <c r="U13" s="0" t="n">
        <v>11341.3296</v>
      </c>
      <c r="V13" s="0" t="n">
        <v>11341.3296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</row>
    <row r="14" customFormat="false" ht="12.8" hidden="false" customHeight="false" outlineLevel="0" collapsed="false">
      <c r="A14" s="0" t="s">
        <v>86</v>
      </c>
      <c r="B14" s="0" t="n">
        <v>2006</v>
      </c>
      <c r="C14" s="0" t="n">
        <v>14500.4312</v>
      </c>
      <c r="D14" s="0" t="n">
        <v>13767.066</v>
      </c>
      <c r="E14" s="0" t="n">
        <v>7158.174</v>
      </c>
      <c r="F14" s="0" t="n">
        <v>7158.174</v>
      </c>
      <c r="G14" s="0" t="n">
        <v>13336.0311</v>
      </c>
      <c r="H14" s="0" t="n">
        <v>13767.066</v>
      </c>
      <c r="I14" s="0" t="n">
        <v>17165.57</v>
      </c>
      <c r="J14" s="0" t="n">
        <v>17165.57</v>
      </c>
      <c r="K14" s="0" t="n">
        <v>3873</v>
      </c>
      <c r="L14" s="0" t="n">
        <v>24981.587</v>
      </c>
      <c r="M14" s="0" t="n">
        <v>24981.587</v>
      </c>
      <c r="N14" s="0" t="n">
        <v>24981.587</v>
      </c>
      <c r="O14" s="0" t="n">
        <v>24981.587</v>
      </c>
      <c r="P14" s="0" t="n">
        <v>43938.9</v>
      </c>
      <c r="Q14" s="0" t="n">
        <v>36644.4353</v>
      </c>
      <c r="R14" s="0" t="n">
        <v>21057.8216874102</v>
      </c>
      <c r="S14" s="0" t="n">
        <v>36644.4353</v>
      </c>
      <c r="T14" s="0" t="n">
        <v>10900.0344</v>
      </c>
      <c r="U14" s="0" t="n">
        <v>10900.0344</v>
      </c>
      <c r="V14" s="0" t="n">
        <v>10900.0344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</row>
    <row r="15" customFormat="false" ht="12.8" hidden="false" customHeight="false" outlineLevel="0" collapsed="false">
      <c r="A15" s="0" t="s">
        <v>86</v>
      </c>
      <c r="B15" s="0" t="n">
        <v>2005</v>
      </c>
      <c r="C15" s="0" t="n">
        <v>14309.1744</v>
      </c>
      <c r="D15" s="0" t="n">
        <v>13589.112</v>
      </c>
      <c r="E15" s="0" t="n">
        <v>3019.36800000001</v>
      </c>
      <c r="F15" s="0" t="n">
        <v>3019.36800000001</v>
      </c>
      <c r="G15" s="0" t="n">
        <v>12905.0832</v>
      </c>
      <c r="H15" s="0" t="n">
        <v>13589.112</v>
      </c>
      <c r="I15" s="0" t="n">
        <v>17166.57</v>
      </c>
      <c r="J15" s="0" t="n">
        <v>17166.57</v>
      </c>
      <c r="K15" s="0" t="n">
        <v>3873</v>
      </c>
      <c r="L15" s="0" t="n">
        <v>24768.4496</v>
      </c>
      <c r="M15" s="0" t="n">
        <v>24768.4496</v>
      </c>
      <c r="N15" s="0" t="n">
        <v>24768.4496</v>
      </c>
      <c r="O15" s="0" t="n">
        <v>24768.4496</v>
      </c>
      <c r="P15" s="0" t="n">
        <v>42915.2</v>
      </c>
      <c r="Q15" s="0" t="n">
        <v>34693.3656</v>
      </c>
      <c r="R15" s="0" t="n">
        <v>20638.296457048</v>
      </c>
      <c r="S15" s="0" t="n">
        <v>34693.3656</v>
      </c>
      <c r="T15" s="0" t="n">
        <v>10442.2128</v>
      </c>
      <c r="U15" s="0" t="n">
        <v>10442.2128</v>
      </c>
      <c r="V15" s="0" t="n">
        <v>10442.2128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</row>
    <row r="16" customFormat="false" ht="12.8" hidden="false" customHeight="false" outlineLevel="0" collapsed="false">
      <c r="A16" s="0" t="s">
        <v>86</v>
      </c>
      <c r="B16" s="0" t="n">
        <v>2004</v>
      </c>
      <c r="C16" s="0" t="n">
        <v>14075.2</v>
      </c>
      <c r="D16" s="0" t="n">
        <v>13483.25</v>
      </c>
      <c r="E16" s="0" t="n">
        <v>3019.36800000001</v>
      </c>
      <c r="F16" s="0" t="n">
        <v>3019.36800000001</v>
      </c>
      <c r="G16" s="0" t="n">
        <v>12476.9125</v>
      </c>
      <c r="H16" s="0" t="n">
        <v>13483.25</v>
      </c>
      <c r="I16" s="0" t="n">
        <v>17167.57</v>
      </c>
      <c r="J16" s="0" t="n">
        <v>17167.57</v>
      </c>
      <c r="K16" s="0" t="n">
        <v>3873</v>
      </c>
      <c r="L16" s="0" t="n">
        <v>24615.075</v>
      </c>
      <c r="M16" s="0" t="n">
        <v>24615.075</v>
      </c>
      <c r="N16" s="0" t="n">
        <v>24615.075</v>
      </c>
      <c r="O16" s="0" t="n">
        <v>24615.075</v>
      </c>
      <c r="P16" s="0" t="n">
        <v>41891.5</v>
      </c>
      <c r="Q16" s="0" t="n">
        <v>32525.2875</v>
      </c>
      <c r="R16" s="0" t="n">
        <v>20247.7278115604</v>
      </c>
      <c r="S16" s="0" t="n">
        <v>32525.2875</v>
      </c>
      <c r="T16" s="0" t="n">
        <v>9975.9</v>
      </c>
      <c r="U16" s="0" t="n">
        <v>9975.9</v>
      </c>
      <c r="V16" s="0" t="n">
        <v>9975.9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</row>
    <row r="17" customFormat="false" ht="12.8" hidden="false" customHeight="false" outlineLevel="0" collapsed="false">
      <c r="A17" s="0" t="s">
        <v>86</v>
      </c>
      <c r="B17" s="0" t="n">
        <v>2003</v>
      </c>
      <c r="C17" s="0" t="n">
        <v>13802.5376</v>
      </c>
      <c r="D17" s="0" t="n">
        <v>13429.728</v>
      </c>
      <c r="E17" s="0" t="n">
        <v>3019.36800000001</v>
      </c>
      <c r="F17" s="0" t="n">
        <v>3019.36800000001</v>
      </c>
      <c r="G17" s="0" t="n">
        <v>12053.6928</v>
      </c>
      <c r="H17" s="0" t="n">
        <v>13429.728</v>
      </c>
      <c r="I17" s="0" t="n">
        <v>17168.57</v>
      </c>
      <c r="J17" s="0" t="n">
        <v>17168.57</v>
      </c>
      <c r="K17" s="0" t="n">
        <v>3873</v>
      </c>
      <c r="L17" s="0" t="n">
        <v>24504.0272</v>
      </c>
      <c r="M17" s="0" t="n">
        <v>24504.0272</v>
      </c>
      <c r="N17" s="0" t="n">
        <v>24504.0272</v>
      </c>
      <c r="O17" s="0" t="n">
        <v>24504.0272</v>
      </c>
      <c r="P17" s="0" t="n">
        <v>40867.8</v>
      </c>
      <c r="Q17" s="0" t="n">
        <v>32525.2875</v>
      </c>
      <c r="R17" s="0" t="n">
        <v>20247.7278115604</v>
      </c>
      <c r="S17" s="0" t="n">
        <v>32525.2875</v>
      </c>
      <c r="T17" s="0" t="n">
        <v>9509.1312</v>
      </c>
      <c r="U17" s="0" t="n">
        <v>9509.1312</v>
      </c>
      <c r="V17" s="0" t="n">
        <v>9509.1312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</row>
    <row r="18" customFormat="false" ht="12.8" hidden="false" customHeight="false" outlineLevel="0" collapsed="false">
      <c r="A18" s="0" t="s">
        <v>86</v>
      </c>
      <c r="B18" s="0" t="n">
        <v>2002</v>
      </c>
      <c r="C18" s="0" t="n">
        <v>13495.2168</v>
      </c>
      <c r="D18" s="0" t="n">
        <v>13408.794</v>
      </c>
      <c r="E18" s="0" t="n">
        <v>0</v>
      </c>
      <c r="F18" s="0" t="n">
        <v>0</v>
      </c>
      <c r="G18" s="0" t="n">
        <v>11637.5979</v>
      </c>
      <c r="H18" s="0" t="n">
        <v>13408.794</v>
      </c>
      <c r="I18" s="0" t="n">
        <v>0</v>
      </c>
      <c r="J18" s="0" t="n">
        <v>0</v>
      </c>
      <c r="K18" s="0" t="n">
        <v>3873</v>
      </c>
      <c r="L18" s="0" t="n">
        <v>24419.7278</v>
      </c>
      <c r="M18" s="0" t="n">
        <v>24419.7278</v>
      </c>
      <c r="N18" s="0" t="n">
        <v>24419.7278</v>
      </c>
      <c r="O18" s="0" t="n">
        <v>24419.7278</v>
      </c>
      <c r="P18" s="0" t="n">
        <v>39844.1</v>
      </c>
      <c r="Q18" s="0" t="n">
        <v>32525.2875</v>
      </c>
      <c r="R18" s="0" t="n">
        <v>20247.7278115604</v>
      </c>
      <c r="S18" s="0" t="n">
        <v>32525.2875</v>
      </c>
      <c r="T18" s="0" t="n">
        <v>9049.9416</v>
      </c>
      <c r="U18" s="0" t="n">
        <v>9049.9416</v>
      </c>
      <c r="V18" s="0" t="n">
        <v>9049.9416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</row>
    <row r="19" customFormat="false" ht="12.8" hidden="false" customHeight="false" outlineLevel="0" collapsed="false">
      <c r="A19" s="0" t="s">
        <v>86</v>
      </c>
      <c r="B19" s="0" t="n">
        <v>2001</v>
      </c>
      <c r="C19" s="0" t="n">
        <v>13157.2672</v>
      </c>
      <c r="D19" s="0" t="n">
        <v>13400.696</v>
      </c>
      <c r="E19" s="0" t="n">
        <v>0</v>
      </c>
      <c r="F19" s="0" t="n">
        <v>0</v>
      </c>
      <c r="G19" s="0" t="n">
        <v>11230.8016</v>
      </c>
      <c r="H19" s="0" t="n">
        <v>13400.696</v>
      </c>
      <c r="I19" s="0" t="n">
        <v>0</v>
      </c>
      <c r="J19" s="0" t="n">
        <v>0</v>
      </c>
      <c r="K19" s="0" t="n">
        <v>3873</v>
      </c>
      <c r="L19" s="0" t="n">
        <v>24348.456</v>
      </c>
      <c r="M19" s="0" t="n">
        <v>24348.456</v>
      </c>
      <c r="N19" s="0" t="n">
        <v>24348.456</v>
      </c>
      <c r="O19" s="0" t="n">
        <v>24348.456</v>
      </c>
      <c r="P19" s="0" t="n">
        <v>38820.4</v>
      </c>
      <c r="Q19" s="0" t="n">
        <v>32525.2875</v>
      </c>
      <c r="R19" s="0" t="n">
        <v>20247.7278115604</v>
      </c>
      <c r="S19" s="0" t="n">
        <v>32525.2875</v>
      </c>
      <c r="T19" s="0" t="n">
        <v>8606.3664</v>
      </c>
      <c r="U19" s="0" t="n">
        <v>8606.3664</v>
      </c>
      <c r="V19" s="0" t="n">
        <v>8606.3664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</row>
    <row r="20" customFormat="false" ht="12.8" hidden="false" customHeight="false" outlineLevel="0" collapsed="false">
      <c r="A20" s="0" t="s">
        <v>86</v>
      </c>
      <c r="B20" s="0" t="n">
        <v>2000</v>
      </c>
      <c r="C20" s="0" t="n">
        <v>12792.7184</v>
      </c>
      <c r="D20" s="0" t="n">
        <v>13385.682</v>
      </c>
      <c r="E20" s="0" t="n">
        <v>0</v>
      </c>
      <c r="F20" s="0" t="n">
        <v>0</v>
      </c>
      <c r="G20" s="0" t="n">
        <v>10835.4777</v>
      </c>
      <c r="H20" s="0" t="n">
        <v>13385.682</v>
      </c>
      <c r="I20" s="0" t="n">
        <v>0</v>
      </c>
      <c r="J20" s="0" t="n">
        <v>0</v>
      </c>
      <c r="K20" s="0" t="n">
        <v>3873</v>
      </c>
      <c r="L20" s="0" t="n">
        <v>24278.3486</v>
      </c>
      <c r="M20" s="0" t="n">
        <v>24278.3486</v>
      </c>
      <c r="N20" s="0" t="n">
        <v>24278.3486</v>
      </c>
      <c r="O20" s="0" t="n">
        <v>24278.3486</v>
      </c>
      <c r="P20" s="0" t="n">
        <v>37796.7</v>
      </c>
      <c r="Q20" s="0" t="n">
        <v>32525.2875</v>
      </c>
      <c r="R20" s="0" t="n">
        <v>20247.7278115604</v>
      </c>
      <c r="S20" s="0" t="n">
        <v>32525.2875</v>
      </c>
      <c r="T20" s="0" t="n">
        <v>8186.4408</v>
      </c>
      <c r="U20" s="0" t="n">
        <v>8186.4408</v>
      </c>
      <c r="V20" s="0" t="n">
        <v>8186.4408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</row>
    <row r="21" customFormat="false" ht="12.8" hidden="false" customHeight="false" outlineLevel="0" collapsed="false">
      <c r="A21" s="0" t="s">
        <v>86</v>
      </c>
      <c r="B21" s="0" t="n">
        <v>1999</v>
      </c>
      <c r="C21" s="0" t="n">
        <v>12405.6</v>
      </c>
      <c r="D21" s="0" t="n">
        <v>13344</v>
      </c>
      <c r="E21" s="0" t="n">
        <v>0</v>
      </c>
      <c r="F21" s="0" t="n">
        <v>0</v>
      </c>
      <c r="G21" s="0" t="n">
        <v>10453.8</v>
      </c>
      <c r="H21" s="0" t="n">
        <v>13344</v>
      </c>
      <c r="I21" s="0" t="n">
        <v>0</v>
      </c>
      <c r="J21" s="0" t="n">
        <v>0</v>
      </c>
      <c r="K21" s="0" t="n">
        <v>3873</v>
      </c>
      <c r="L21" s="0" t="n">
        <v>24199.4</v>
      </c>
      <c r="M21" s="0" t="n">
        <v>24199.4</v>
      </c>
      <c r="N21" s="0" t="n">
        <v>24199.4</v>
      </c>
      <c r="O21" s="0" t="n">
        <v>24199.4</v>
      </c>
      <c r="P21" s="0" t="n">
        <v>36773</v>
      </c>
      <c r="Q21" s="0" t="n">
        <v>32525.2875</v>
      </c>
      <c r="R21" s="0" t="n">
        <v>20247.7278115604</v>
      </c>
      <c r="S21" s="0" t="n">
        <v>32525.2875</v>
      </c>
      <c r="T21" s="0" t="n">
        <v>7798.2</v>
      </c>
      <c r="U21" s="0" t="n">
        <v>7798.2</v>
      </c>
      <c r="V21" s="0" t="n">
        <v>7798.2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</row>
    <row r="22" customFormat="false" ht="12.8" hidden="false" customHeight="false" outlineLevel="0" collapsed="false">
      <c r="A22" s="0" t="s">
        <v>86</v>
      </c>
      <c r="B22" s="0" t="n">
        <v>1998</v>
      </c>
      <c r="C22" s="0" t="n">
        <v>11999.9416</v>
      </c>
      <c r="D22" s="0" t="n">
        <v>13255.898</v>
      </c>
      <c r="E22" s="0" t="n">
        <v>0</v>
      </c>
      <c r="F22" s="0" t="n">
        <v>0</v>
      </c>
      <c r="G22" s="0" t="n">
        <v>10087.9423</v>
      </c>
      <c r="H22" s="0" t="n">
        <v>13255.898</v>
      </c>
      <c r="I22" s="0" t="n">
        <v>0</v>
      </c>
      <c r="J22" s="0" t="n">
        <v>0</v>
      </c>
      <c r="K22" s="0" t="n">
        <v>3873</v>
      </c>
      <c r="L22" s="0" t="n">
        <v>24103.4622</v>
      </c>
      <c r="M22" s="0" t="n">
        <v>24103.4622</v>
      </c>
      <c r="N22" s="0" t="n">
        <v>24103.4622</v>
      </c>
      <c r="O22" s="0" t="n">
        <v>24103.4622</v>
      </c>
      <c r="P22" s="0" t="n">
        <v>35749.3</v>
      </c>
      <c r="Q22" s="0" t="n">
        <v>32525.2875</v>
      </c>
      <c r="R22" s="0" t="n">
        <v>20247.7278115604</v>
      </c>
      <c r="S22" s="0" t="n">
        <v>32525.2875</v>
      </c>
      <c r="T22" s="0" t="n">
        <v>7798.2</v>
      </c>
      <c r="U22" s="0" t="n">
        <v>7798.2</v>
      </c>
      <c r="V22" s="0" t="n">
        <v>7798.2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</row>
    <row r="23" customFormat="false" ht="12.8" hidden="false" customHeight="false" outlineLevel="0" collapsed="false">
      <c r="A23" s="0" t="s">
        <v>86</v>
      </c>
      <c r="B23" s="0" t="n">
        <v>1997</v>
      </c>
      <c r="C23" s="0" t="n">
        <v>11579.7728</v>
      </c>
      <c r="D23" s="0" t="n">
        <v>13101.624</v>
      </c>
      <c r="E23" s="0" t="n">
        <v>0</v>
      </c>
      <c r="F23" s="0" t="n">
        <v>0</v>
      </c>
      <c r="G23" s="0" t="n">
        <v>9740.0784</v>
      </c>
      <c r="H23" s="0" t="n">
        <v>13101.624</v>
      </c>
      <c r="I23" s="0" t="n">
        <v>0</v>
      </c>
      <c r="J23" s="0" t="n">
        <v>0</v>
      </c>
      <c r="K23" s="0" t="n">
        <v>3873</v>
      </c>
      <c r="L23" s="0" t="n">
        <v>23984.2448</v>
      </c>
      <c r="M23" s="0" t="n">
        <v>23984.2448</v>
      </c>
      <c r="N23" s="0" t="n">
        <v>23984.2448</v>
      </c>
      <c r="O23" s="0" t="n">
        <v>23984.2448</v>
      </c>
      <c r="P23" s="0" t="n">
        <v>34725.6</v>
      </c>
      <c r="Q23" s="0" t="n">
        <v>32525.2875</v>
      </c>
      <c r="R23" s="0" t="n">
        <v>20247.7278115604</v>
      </c>
      <c r="S23" s="0" t="n">
        <v>32525.2875</v>
      </c>
      <c r="T23" s="0" t="n">
        <v>7798.2</v>
      </c>
      <c r="U23" s="0" t="n">
        <v>7798.2</v>
      </c>
      <c r="V23" s="0" t="n">
        <v>7798.2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</row>
    <row r="24" customFormat="false" ht="12.8" hidden="false" customHeight="false" outlineLevel="0" collapsed="false">
      <c r="A24" s="0" t="s">
        <v>86</v>
      </c>
      <c r="B24" s="0" t="n">
        <v>1996</v>
      </c>
      <c r="C24" s="0" t="n">
        <v>11149.1232</v>
      </c>
      <c r="D24" s="0" t="n">
        <v>12861.426</v>
      </c>
      <c r="E24" s="0" t="n">
        <v>0</v>
      </c>
      <c r="F24" s="0" t="n">
        <v>0</v>
      </c>
      <c r="G24" s="0" t="n">
        <v>9412.3821</v>
      </c>
      <c r="H24" s="0" t="n">
        <v>12861.426</v>
      </c>
      <c r="I24" s="0" t="n">
        <v>0</v>
      </c>
      <c r="J24" s="0" t="n">
        <v>0</v>
      </c>
      <c r="K24" s="0" t="n">
        <v>3873</v>
      </c>
      <c r="L24" s="0" t="n">
        <v>23837.315</v>
      </c>
      <c r="M24" s="0" t="n">
        <v>23837.315</v>
      </c>
      <c r="N24" s="0" t="n">
        <v>23837.315</v>
      </c>
      <c r="O24" s="0" t="n">
        <v>23837.315</v>
      </c>
      <c r="P24" s="0" t="n">
        <v>33701.9</v>
      </c>
      <c r="Q24" s="0" t="n">
        <v>32525.2875</v>
      </c>
      <c r="R24" s="0" t="n">
        <v>20247.7278115604</v>
      </c>
      <c r="S24" s="0" t="n">
        <v>32525.2875</v>
      </c>
      <c r="T24" s="0" t="n">
        <v>7798.2</v>
      </c>
      <c r="U24" s="0" t="n">
        <v>7798.2</v>
      </c>
      <c r="V24" s="0" t="n">
        <v>7798.2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</row>
    <row r="25" customFormat="false" ht="12.8" hidden="false" customHeight="false" outlineLevel="0" collapsed="false">
      <c r="A25" s="0" t="s">
        <v>86</v>
      </c>
      <c r="B25" s="0" t="n">
        <v>1995</v>
      </c>
      <c r="C25" s="0" t="n">
        <v>10712.0224</v>
      </c>
      <c r="D25" s="0" t="n">
        <v>12515.552</v>
      </c>
      <c r="E25" s="0" t="n">
        <v>0</v>
      </c>
      <c r="F25" s="0" t="n">
        <v>0</v>
      </c>
      <c r="G25" s="0" t="n">
        <v>9107.0272</v>
      </c>
      <c r="H25" s="0" t="n">
        <v>12515.552</v>
      </c>
      <c r="I25" s="0" t="n">
        <v>0</v>
      </c>
      <c r="J25" s="0" t="n">
        <v>0</v>
      </c>
      <c r="K25" s="0" t="n">
        <v>3873</v>
      </c>
      <c r="L25" s="0" t="n">
        <v>23660.0976</v>
      </c>
      <c r="M25" s="0" t="n">
        <v>23660.0976</v>
      </c>
      <c r="N25" s="0" t="n">
        <v>23660.0976</v>
      </c>
      <c r="O25" s="0" t="n">
        <v>23660.0976</v>
      </c>
      <c r="P25" s="0" t="n">
        <v>32678.2</v>
      </c>
      <c r="Q25" s="0" t="n">
        <v>32525.2875</v>
      </c>
      <c r="R25" s="0" t="n">
        <v>20247.7278115604</v>
      </c>
      <c r="S25" s="0" t="n">
        <v>32525.2875</v>
      </c>
      <c r="T25" s="0" t="n">
        <v>7798.2</v>
      </c>
      <c r="U25" s="0" t="n">
        <v>7798.2</v>
      </c>
      <c r="V25" s="0" t="n">
        <v>7798.2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</row>
    <row r="26" customFormat="false" ht="12.8" hidden="false" customHeight="false" outlineLevel="0" collapsed="false">
      <c r="A26" s="0" t="s">
        <v>86</v>
      </c>
      <c r="B26" s="0" t="n">
        <v>1994</v>
      </c>
      <c r="C26" s="0" t="n">
        <v>10272.5</v>
      </c>
      <c r="D26" s="0" t="n">
        <v>12044.25</v>
      </c>
      <c r="E26" s="0" t="n">
        <v>0</v>
      </c>
      <c r="F26" s="0" t="n">
        <v>0</v>
      </c>
      <c r="G26" s="0" t="n">
        <v>8826.1875</v>
      </c>
      <c r="H26" s="0" t="n">
        <v>12044.25</v>
      </c>
      <c r="I26" s="0" t="n">
        <v>0</v>
      </c>
      <c r="J26" s="0" t="n">
        <v>0</v>
      </c>
      <c r="K26" s="0" t="n">
        <v>3873</v>
      </c>
      <c r="L26" s="0" t="n">
        <v>23451.875</v>
      </c>
      <c r="M26" s="0" t="n">
        <v>23451.875</v>
      </c>
      <c r="N26" s="0" t="n">
        <v>23451.875</v>
      </c>
      <c r="O26" s="0" t="n">
        <v>23451.875</v>
      </c>
      <c r="P26" s="0" t="n">
        <v>31654.5</v>
      </c>
      <c r="Q26" s="0" t="n">
        <v>32525.2875</v>
      </c>
      <c r="R26" s="0" t="n">
        <v>20247.7278115604</v>
      </c>
      <c r="S26" s="0" t="n">
        <v>32525.2875</v>
      </c>
      <c r="T26" s="0" t="n">
        <v>7798.2</v>
      </c>
      <c r="U26" s="0" t="n">
        <v>7798.2</v>
      </c>
      <c r="V26" s="0" t="n">
        <v>7798.2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</row>
    <row r="27" customFormat="false" ht="12.8" hidden="false" customHeight="false" outlineLevel="0" collapsed="false">
      <c r="A27" s="0" t="s">
        <v>86</v>
      </c>
      <c r="B27" s="0" t="n">
        <v>1993</v>
      </c>
      <c r="C27" s="0" t="n">
        <v>9834.58559999999</v>
      </c>
      <c r="D27" s="0" t="n">
        <v>11427.768</v>
      </c>
      <c r="E27" s="0" t="n">
        <v>0</v>
      </c>
      <c r="F27" s="0" t="n">
        <v>0</v>
      </c>
      <c r="G27" s="0" t="n">
        <v>8572.0368</v>
      </c>
      <c r="H27" s="0" t="n">
        <v>11427.768</v>
      </c>
      <c r="I27" s="0" t="n">
        <v>0</v>
      </c>
      <c r="J27" s="0" t="n">
        <v>0</v>
      </c>
      <c r="K27" s="0" t="n">
        <v>3873</v>
      </c>
      <c r="L27" s="0" t="n">
        <v>23213.7872</v>
      </c>
      <c r="M27" s="0" t="n">
        <v>23213.7872</v>
      </c>
      <c r="N27" s="0" t="n">
        <v>23213.7872</v>
      </c>
      <c r="O27" s="0" t="n">
        <v>23213.7872</v>
      </c>
      <c r="P27" s="0" t="n">
        <v>30630.8</v>
      </c>
      <c r="Q27" s="0" t="n">
        <v>32525.2875</v>
      </c>
      <c r="R27" s="0" t="n">
        <v>20247.7278115604</v>
      </c>
      <c r="S27" s="0" t="n">
        <v>32525.2875</v>
      </c>
      <c r="T27" s="0" t="n">
        <v>7798.2</v>
      </c>
      <c r="U27" s="0" t="n">
        <v>7798.2</v>
      </c>
      <c r="V27" s="0" t="n">
        <v>7798.2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</row>
    <row r="28" customFormat="false" ht="12.8" hidden="false" customHeight="false" outlineLevel="0" collapsed="false">
      <c r="A28" s="0" t="s">
        <v>86</v>
      </c>
      <c r="B28" s="0" t="n">
        <v>1992</v>
      </c>
      <c r="C28" s="0" t="n">
        <v>9402.3088</v>
      </c>
      <c r="D28" s="0" t="n">
        <v>10646.354</v>
      </c>
      <c r="E28" s="0" t="n">
        <v>0</v>
      </c>
      <c r="F28" s="0" t="n">
        <v>0</v>
      </c>
      <c r="G28" s="0" t="n">
        <v>8346.7489</v>
      </c>
      <c r="H28" s="0" t="n">
        <v>10646.354</v>
      </c>
      <c r="I28" s="0" t="n">
        <v>0</v>
      </c>
      <c r="J28" s="0" t="n">
        <v>0</v>
      </c>
      <c r="K28" s="0" t="n">
        <v>3873</v>
      </c>
      <c r="L28" s="0" t="n">
        <v>22948.8318</v>
      </c>
      <c r="M28" s="0" t="n">
        <v>22948.8318</v>
      </c>
      <c r="N28" s="0" t="n">
        <v>22948.8318</v>
      </c>
      <c r="O28" s="0" t="n">
        <v>22948.8318</v>
      </c>
      <c r="P28" s="0" t="n">
        <v>29607.1</v>
      </c>
      <c r="Q28" s="0" t="n">
        <v>32525.2875</v>
      </c>
      <c r="R28" s="0" t="n">
        <v>20247.7278115604</v>
      </c>
      <c r="S28" s="0" t="n">
        <v>32525.2875</v>
      </c>
      <c r="T28" s="0" t="n">
        <v>7798.2</v>
      </c>
      <c r="U28" s="0" t="n">
        <v>7798.2</v>
      </c>
      <c r="V28" s="0" t="n">
        <v>7798.2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</row>
    <row r="29" customFormat="false" ht="12.8" hidden="false" customHeight="false" outlineLevel="0" collapsed="false">
      <c r="A29" s="0" t="s">
        <v>86</v>
      </c>
      <c r="B29" s="0" t="n">
        <v>1991</v>
      </c>
      <c r="C29" s="0" t="n">
        <v>8979.6992</v>
      </c>
      <c r="D29" s="0" t="n">
        <v>9680.25600000001</v>
      </c>
      <c r="E29" s="0" t="n">
        <v>0</v>
      </c>
      <c r="F29" s="0" t="n">
        <v>0</v>
      </c>
      <c r="G29" s="0" t="n">
        <v>8152.4976</v>
      </c>
      <c r="H29" s="0" t="n">
        <v>9680.25600000001</v>
      </c>
      <c r="I29" s="0" t="n">
        <v>0</v>
      </c>
      <c r="J29" s="0" t="n">
        <v>0</v>
      </c>
      <c r="K29" s="0" t="n">
        <v>3873</v>
      </c>
      <c r="L29" s="0" t="n">
        <v>22661.864</v>
      </c>
      <c r="M29" s="0" t="n">
        <v>22661.864</v>
      </c>
      <c r="N29" s="0" t="n">
        <v>22661.864</v>
      </c>
      <c r="O29" s="0" t="n">
        <v>22661.864</v>
      </c>
      <c r="P29" s="0" t="n">
        <v>28583.4</v>
      </c>
      <c r="Q29" s="0" t="n">
        <v>32525.2875</v>
      </c>
      <c r="R29" s="0" t="n">
        <v>20247.7278115604</v>
      </c>
      <c r="S29" s="0" t="n">
        <v>32525.2875</v>
      </c>
      <c r="T29" s="0" t="n">
        <v>7798.2</v>
      </c>
      <c r="U29" s="0" t="n">
        <v>7798.2</v>
      </c>
      <c r="V29" s="0" t="n">
        <v>7798.2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</row>
    <row r="30" customFormat="false" ht="12.8" hidden="false" customHeight="false" outlineLevel="0" collapsed="false">
      <c r="A30" s="0" t="s">
        <v>86</v>
      </c>
      <c r="B30" s="0" t="n">
        <v>1990</v>
      </c>
      <c r="C30" s="0" t="n">
        <v>8570.7864</v>
      </c>
      <c r="D30" s="0" t="n">
        <v>8509.72200000001</v>
      </c>
      <c r="E30" s="0" t="n">
        <v>0</v>
      </c>
      <c r="F30" s="0" t="n">
        <v>0</v>
      </c>
      <c r="G30" s="0" t="n">
        <v>7991.4567</v>
      </c>
      <c r="H30" s="0" t="n">
        <v>8509.72200000001</v>
      </c>
      <c r="I30" s="0" t="n">
        <v>0</v>
      </c>
      <c r="J30" s="0" t="n">
        <v>0</v>
      </c>
      <c r="K30" s="0" t="n">
        <v>3873</v>
      </c>
      <c r="L30" s="0" t="n">
        <v>22359.5966</v>
      </c>
      <c r="M30" s="0" t="n">
        <v>22359.5966</v>
      </c>
      <c r="N30" s="0" t="n">
        <v>22359.5966</v>
      </c>
      <c r="O30" s="0" t="n">
        <v>22359.5966</v>
      </c>
      <c r="P30" s="0" t="n">
        <v>27559.7</v>
      </c>
      <c r="Q30" s="0" t="n">
        <v>32525.2875</v>
      </c>
      <c r="R30" s="0" t="n">
        <v>20247.7278115604</v>
      </c>
      <c r="S30" s="0" t="n">
        <v>32525.2875</v>
      </c>
      <c r="T30" s="0" t="n">
        <v>7798.2</v>
      </c>
      <c r="U30" s="0" t="n">
        <v>7798.2</v>
      </c>
      <c r="V30" s="0" t="n">
        <v>7798.2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</row>
    <row r="31" customFormat="false" ht="12.8" hidden="false" customHeight="false" outlineLevel="0" collapsed="false">
      <c r="A31" s="0" t="s">
        <v>86</v>
      </c>
      <c r="B31" s="0" t="n">
        <v>1989</v>
      </c>
      <c r="C31" s="0" t="n">
        <v>8179.6</v>
      </c>
      <c r="D31" s="0" t="n">
        <v>7115</v>
      </c>
      <c r="E31" s="0" t="n">
        <v>0</v>
      </c>
      <c r="F31" s="0" t="n">
        <v>0</v>
      </c>
      <c r="G31" s="0" t="n">
        <v>7865.8</v>
      </c>
      <c r="H31" s="0" t="n">
        <v>7115</v>
      </c>
      <c r="I31" s="0" t="n">
        <v>0</v>
      </c>
      <c r="J31" s="0" t="n">
        <v>0</v>
      </c>
      <c r="K31" s="0" t="n">
        <v>3873</v>
      </c>
      <c r="L31" s="0" t="n">
        <v>22050.6</v>
      </c>
      <c r="M31" s="0" t="n">
        <v>22050.6</v>
      </c>
      <c r="N31" s="0" t="n">
        <v>22050.6</v>
      </c>
      <c r="O31" s="0" t="n">
        <v>22050.6</v>
      </c>
      <c r="P31" s="0" t="n">
        <v>26536</v>
      </c>
      <c r="Q31" s="0" t="n">
        <v>32525.2875</v>
      </c>
      <c r="R31" s="0" t="n">
        <v>20247.7278115604</v>
      </c>
      <c r="S31" s="0" t="n">
        <v>32525.2875</v>
      </c>
      <c r="T31" s="0" t="n">
        <v>7798.2</v>
      </c>
      <c r="U31" s="0" t="n">
        <v>7798.2</v>
      </c>
      <c r="V31" s="0" t="n">
        <v>7798.2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</row>
    <row r="32" customFormat="false" ht="12.8" hidden="false" customHeight="false" outlineLevel="0" collapsed="false">
      <c r="A32" s="0" t="s">
        <v>86</v>
      </c>
      <c r="B32" s="0" t="n">
        <v>1988</v>
      </c>
      <c r="C32" s="0" t="n">
        <v>7810.1696</v>
      </c>
      <c r="D32" s="0" t="n">
        <v>7115</v>
      </c>
      <c r="E32" s="0" t="n">
        <v>0</v>
      </c>
      <c r="F32" s="0" t="n">
        <v>0</v>
      </c>
      <c r="G32" s="0" t="n">
        <v>7865.8</v>
      </c>
      <c r="H32" s="0" t="n">
        <v>7115</v>
      </c>
      <c r="I32" s="0" t="n">
        <v>0</v>
      </c>
      <c r="J32" s="0" t="n">
        <v>0</v>
      </c>
      <c r="K32" s="0" t="n">
        <v>3873</v>
      </c>
      <c r="L32" s="0" t="n">
        <v>21745.3022</v>
      </c>
      <c r="M32" s="0" t="n">
        <v>21745.3022</v>
      </c>
      <c r="N32" s="0" t="n">
        <v>21745.3022</v>
      </c>
      <c r="O32" s="0" t="n">
        <v>21745.3022</v>
      </c>
      <c r="P32" s="0" t="n">
        <v>25512.3</v>
      </c>
      <c r="Q32" s="0" t="n">
        <v>32525.2875</v>
      </c>
      <c r="R32" s="0" t="n">
        <v>20247.7278115604</v>
      </c>
      <c r="S32" s="0" t="n">
        <v>32525.2875</v>
      </c>
      <c r="T32" s="0" t="n">
        <v>7798.2</v>
      </c>
      <c r="U32" s="0" t="n">
        <v>7798.2</v>
      </c>
      <c r="V32" s="0" t="n">
        <v>7798.2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</row>
    <row r="33" customFormat="false" ht="12.8" hidden="false" customHeight="false" outlineLevel="0" collapsed="false">
      <c r="A33" s="0" t="s">
        <v>86</v>
      </c>
      <c r="B33" s="0" t="n">
        <v>1987</v>
      </c>
      <c r="C33" s="0" t="n">
        <v>7466.5248</v>
      </c>
      <c r="D33" s="0" t="n">
        <v>7115</v>
      </c>
      <c r="E33" s="0" t="n">
        <v>0</v>
      </c>
      <c r="F33" s="0" t="n">
        <v>0</v>
      </c>
      <c r="G33" s="0" t="n">
        <v>7865.8</v>
      </c>
      <c r="H33" s="0" t="n">
        <v>7115</v>
      </c>
      <c r="I33" s="0" t="n">
        <v>0</v>
      </c>
      <c r="J33" s="0" t="n">
        <v>0</v>
      </c>
      <c r="K33" s="0" t="n">
        <v>3873</v>
      </c>
      <c r="L33" s="0" t="n">
        <v>21455.9888</v>
      </c>
      <c r="M33" s="0" t="n">
        <v>21455.9888</v>
      </c>
      <c r="N33" s="0" t="n">
        <v>21455.9888</v>
      </c>
      <c r="O33" s="0" t="n">
        <v>21455.9888</v>
      </c>
      <c r="P33" s="0" t="n">
        <v>24488.6</v>
      </c>
      <c r="Q33" s="0" t="n">
        <v>32525.2875</v>
      </c>
      <c r="R33" s="0" t="n">
        <v>20247.7278115604</v>
      </c>
      <c r="S33" s="0" t="n">
        <v>32525.2875</v>
      </c>
      <c r="T33" s="0" t="n">
        <v>7798.2</v>
      </c>
      <c r="U33" s="0" t="n">
        <v>7798.2</v>
      </c>
      <c r="V33" s="0" t="n">
        <v>7798.2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</row>
    <row r="34" customFormat="false" ht="12.8" hidden="false" customHeight="false" outlineLevel="0" collapsed="false">
      <c r="A34" s="0" t="s">
        <v>86</v>
      </c>
      <c r="B34" s="0" t="n">
        <v>1986</v>
      </c>
      <c r="C34" s="0" t="n">
        <v>7152.69519999999</v>
      </c>
      <c r="D34" s="0" t="n">
        <v>7115</v>
      </c>
      <c r="E34" s="0" t="n">
        <v>0</v>
      </c>
      <c r="F34" s="0" t="n">
        <v>0</v>
      </c>
      <c r="G34" s="0" t="n">
        <v>7865.8</v>
      </c>
      <c r="H34" s="0" t="n">
        <v>7115</v>
      </c>
      <c r="I34" s="0" t="n">
        <v>0</v>
      </c>
      <c r="J34" s="0" t="n">
        <v>0</v>
      </c>
      <c r="K34" s="0" t="n">
        <v>3873</v>
      </c>
      <c r="L34" s="0" t="n">
        <v>21196.803</v>
      </c>
      <c r="M34" s="0" t="n">
        <v>21196.803</v>
      </c>
      <c r="N34" s="0" t="n">
        <v>21196.803</v>
      </c>
      <c r="O34" s="0" t="n">
        <v>21196.803</v>
      </c>
      <c r="P34" s="0" t="n">
        <v>23464.9</v>
      </c>
      <c r="Q34" s="0" t="n">
        <v>32525.2875</v>
      </c>
      <c r="R34" s="0" t="n">
        <v>20247.7278115604</v>
      </c>
      <c r="S34" s="0" t="n">
        <v>32525.2875</v>
      </c>
      <c r="T34" s="0" t="n">
        <v>7798.2</v>
      </c>
      <c r="U34" s="0" t="n">
        <v>7798.2</v>
      </c>
      <c r="V34" s="0" t="n">
        <v>7798.2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</row>
    <row r="35" customFormat="false" ht="12.8" hidden="false" customHeight="false" outlineLevel="0" collapsed="false">
      <c r="A35" s="0" t="s">
        <v>86</v>
      </c>
      <c r="B35" s="0" t="n">
        <v>1985</v>
      </c>
      <c r="C35" s="0" t="n">
        <v>6872.7104</v>
      </c>
      <c r="D35" s="0" t="n">
        <v>7115</v>
      </c>
      <c r="E35" s="0" t="n">
        <v>0</v>
      </c>
      <c r="F35" s="0" t="n">
        <v>0</v>
      </c>
      <c r="G35" s="0" t="n">
        <v>7865.8</v>
      </c>
      <c r="H35" s="0" t="n">
        <v>7115</v>
      </c>
      <c r="I35" s="0" t="n">
        <v>0</v>
      </c>
      <c r="J35" s="0" t="n">
        <v>0</v>
      </c>
      <c r="K35" s="0" t="n">
        <v>3873</v>
      </c>
      <c r="L35" s="0" t="n">
        <v>20983.7456</v>
      </c>
      <c r="M35" s="0" t="n">
        <v>20983.7456</v>
      </c>
      <c r="N35" s="0" t="n">
        <v>20983.7456</v>
      </c>
      <c r="O35" s="0" t="n">
        <v>20983.7456</v>
      </c>
      <c r="P35" s="0" t="n">
        <v>22441.2</v>
      </c>
      <c r="Q35" s="0" t="n">
        <v>32525.2875</v>
      </c>
      <c r="R35" s="0" t="n">
        <v>20247.7278115604</v>
      </c>
      <c r="S35" s="0" t="n">
        <v>32525.2875</v>
      </c>
      <c r="T35" s="0" t="n">
        <v>7798.2</v>
      </c>
      <c r="U35" s="0" t="n">
        <v>7798.2</v>
      </c>
      <c r="V35" s="0" t="n">
        <v>7798.2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</row>
    <row r="36" customFormat="false" ht="12.8" hidden="false" customHeight="false" outlineLevel="0" collapsed="false">
      <c r="A36" s="0" t="s">
        <v>86</v>
      </c>
      <c r="B36" s="0" t="n">
        <v>1984</v>
      </c>
      <c r="C36" s="0" t="n">
        <v>6630.59999999999</v>
      </c>
      <c r="D36" s="0" t="n">
        <v>7115</v>
      </c>
      <c r="E36" s="0" t="n">
        <v>0</v>
      </c>
      <c r="F36" s="0" t="n">
        <v>0</v>
      </c>
      <c r="G36" s="0" t="n">
        <v>7865.8</v>
      </c>
      <c r="H36" s="0" t="n">
        <v>7115</v>
      </c>
      <c r="I36" s="0" t="n">
        <v>0</v>
      </c>
      <c r="J36" s="0" t="n">
        <v>0</v>
      </c>
      <c r="K36" s="0" t="n">
        <v>3873</v>
      </c>
      <c r="L36" s="0" t="n">
        <v>20834.675</v>
      </c>
      <c r="M36" s="0" t="n">
        <v>20834.675</v>
      </c>
      <c r="N36" s="0" t="n">
        <v>20834.675</v>
      </c>
      <c r="O36" s="0" t="n">
        <v>20834.675</v>
      </c>
      <c r="P36" s="0" t="n">
        <v>21417.5</v>
      </c>
      <c r="Q36" s="0" t="n">
        <v>32525.2875</v>
      </c>
      <c r="R36" s="0" t="n">
        <v>20247.7278115604</v>
      </c>
      <c r="S36" s="0" t="n">
        <v>32525.2875</v>
      </c>
      <c r="T36" s="0" t="n">
        <v>7798.2</v>
      </c>
      <c r="U36" s="0" t="n">
        <v>7798.2</v>
      </c>
      <c r="V36" s="0" t="n">
        <v>7798.2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</row>
    <row r="37" customFormat="false" ht="12.8" hidden="false" customHeight="false" outlineLevel="0" collapsed="false">
      <c r="A37" s="0" t="s">
        <v>86</v>
      </c>
      <c r="B37" s="0" t="n">
        <v>1983</v>
      </c>
      <c r="C37" s="0" t="n">
        <v>6430.3936</v>
      </c>
      <c r="D37" s="0" t="n">
        <v>7115</v>
      </c>
      <c r="E37" s="0" t="n">
        <v>0</v>
      </c>
      <c r="F37" s="0" t="n">
        <v>0</v>
      </c>
      <c r="G37" s="0" t="n">
        <v>7865.8</v>
      </c>
      <c r="H37" s="0" t="n">
        <v>7115</v>
      </c>
      <c r="I37" s="0" t="n">
        <v>0</v>
      </c>
      <c r="J37" s="0" t="n">
        <v>0</v>
      </c>
      <c r="K37" s="0" t="n">
        <v>3873</v>
      </c>
      <c r="L37" s="0" t="n">
        <v>20769.3072</v>
      </c>
      <c r="M37" s="0" t="n">
        <v>20769.3072</v>
      </c>
      <c r="N37" s="0" t="n">
        <v>20769.3072</v>
      </c>
      <c r="O37" s="0" t="n">
        <v>20769.3072</v>
      </c>
      <c r="P37" s="0" t="n">
        <v>20393.8</v>
      </c>
      <c r="Q37" s="0" t="n">
        <v>32525.2875</v>
      </c>
      <c r="R37" s="0" t="n">
        <v>20247.7278115604</v>
      </c>
      <c r="S37" s="0" t="n">
        <v>32525.2875</v>
      </c>
      <c r="T37" s="0" t="n">
        <v>7798.2</v>
      </c>
      <c r="U37" s="0" t="n">
        <v>7798.2</v>
      </c>
      <c r="V37" s="0" t="n">
        <v>7798.2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</row>
    <row r="38" customFormat="false" ht="12.8" hidden="false" customHeight="false" outlineLevel="0" collapsed="false">
      <c r="A38" s="0" t="s">
        <v>86</v>
      </c>
      <c r="B38" s="0" t="n">
        <v>1982</v>
      </c>
      <c r="C38" s="0" t="n">
        <v>6276.12079999999</v>
      </c>
      <c r="D38" s="0" t="n">
        <v>7115</v>
      </c>
      <c r="E38" s="0" t="n">
        <v>0</v>
      </c>
      <c r="F38" s="0" t="n">
        <v>0</v>
      </c>
      <c r="G38" s="0" t="n">
        <v>7865.8</v>
      </c>
      <c r="H38" s="0" t="n">
        <v>7115</v>
      </c>
      <c r="I38" s="0" t="n">
        <v>0</v>
      </c>
      <c r="J38" s="0" t="n">
        <v>0</v>
      </c>
      <c r="K38" s="0" t="n">
        <v>3873</v>
      </c>
      <c r="L38" s="0" t="n">
        <v>20809.2158</v>
      </c>
      <c r="M38" s="0" t="n">
        <v>20809.2158</v>
      </c>
      <c r="N38" s="0" t="n">
        <v>20809.2158</v>
      </c>
      <c r="O38" s="0" t="n">
        <v>20809.2158</v>
      </c>
      <c r="P38" s="0" t="n">
        <v>19370.1</v>
      </c>
      <c r="Q38" s="0" t="n">
        <v>32525.2875</v>
      </c>
      <c r="R38" s="0" t="n">
        <v>20247.7278115604</v>
      </c>
      <c r="S38" s="0" t="n">
        <v>32525.2875</v>
      </c>
      <c r="T38" s="0" t="n">
        <v>7798.2</v>
      </c>
      <c r="U38" s="0" t="n">
        <v>7798.2</v>
      </c>
      <c r="V38" s="0" t="n">
        <v>7798.2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</row>
    <row r="39" customFormat="false" ht="12.8" hidden="false" customHeight="false" outlineLevel="0" collapsed="false">
      <c r="A39" s="0" t="s">
        <v>86</v>
      </c>
      <c r="B39" s="0" t="n">
        <v>1981</v>
      </c>
      <c r="C39" s="0" t="n">
        <v>6171.81119999999</v>
      </c>
      <c r="D39" s="0" t="n">
        <v>7115</v>
      </c>
      <c r="E39" s="0" t="n">
        <v>0</v>
      </c>
      <c r="F39" s="0" t="n">
        <v>0</v>
      </c>
      <c r="G39" s="0" t="n">
        <v>7865.8</v>
      </c>
      <c r="H39" s="0" t="n">
        <v>7115</v>
      </c>
      <c r="I39" s="0" t="n">
        <v>0</v>
      </c>
      <c r="J39" s="0" t="n">
        <v>0</v>
      </c>
      <c r="K39" s="0" t="n">
        <v>3873</v>
      </c>
      <c r="L39" s="0" t="n">
        <v>20977.832</v>
      </c>
      <c r="M39" s="0" t="n">
        <v>20977.832</v>
      </c>
      <c r="N39" s="0" t="n">
        <v>20977.832</v>
      </c>
      <c r="O39" s="0" t="n">
        <v>20977.832</v>
      </c>
      <c r="P39" s="0" t="n">
        <v>18346.4</v>
      </c>
      <c r="Q39" s="0" t="n">
        <v>32525.2875</v>
      </c>
      <c r="R39" s="0" t="n">
        <v>20247.7278115604</v>
      </c>
      <c r="S39" s="0" t="n">
        <v>32525.2875</v>
      </c>
      <c r="T39" s="0" t="n">
        <v>7798.2</v>
      </c>
      <c r="U39" s="0" t="n">
        <v>7798.2</v>
      </c>
      <c r="V39" s="0" t="n">
        <v>7798.2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</row>
    <row r="40" customFormat="false" ht="12.8" hidden="false" customHeight="false" outlineLevel="0" collapsed="false">
      <c r="A40" s="0" t="s">
        <v>86</v>
      </c>
      <c r="B40" s="0" t="n">
        <v>1980</v>
      </c>
      <c r="C40" s="0" t="n">
        <v>6121.4944</v>
      </c>
      <c r="D40" s="0" t="n">
        <v>7115</v>
      </c>
      <c r="E40" s="0" t="n">
        <v>0</v>
      </c>
      <c r="F40" s="0" t="n">
        <v>0</v>
      </c>
      <c r="G40" s="0" t="n">
        <v>7865.8</v>
      </c>
      <c r="H40" s="0" t="n">
        <v>7115</v>
      </c>
      <c r="I40" s="0" t="n">
        <v>0</v>
      </c>
      <c r="J40" s="0" t="n">
        <v>0</v>
      </c>
      <c r="K40" s="0" t="n">
        <v>3873</v>
      </c>
      <c r="L40" s="0" t="n">
        <v>21300.4446</v>
      </c>
      <c r="M40" s="0" t="n">
        <v>21300.4446</v>
      </c>
      <c r="N40" s="0" t="n">
        <v>21300.4446</v>
      </c>
      <c r="O40" s="0" t="n">
        <v>21300.4446</v>
      </c>
      <c r="P40" s="0" t="n">
        <v>17322.7</v>
      </c>
      <c r="Q40" s="0" t="n">
        <v>32525.2875</v>
      </c>
      <c r="R40" s="0" t="n">
        <v>20247.7278115604</v>
      </c>
      <c r="S40" s="0" t="n">
        <v>32525.2875</v>
      </c>
      <c r="T40" s="0" t="n">
        <v>7798.2</v>
      </c>
      <c r="U40" s="0" t="n">
        <v>7798.2</v>
      </c>
      <c r="V40" s="0" t="n">
        <v>7798.2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</row>
    <row r="41" customFormat="false" ht="12.8" hidden="false" customHeight="false" outlineLevel="0" collapsed="false">
      <c r="A41" s="0" t="s">
        <v>86</v>
      </c>
      <c r="B41" s="0" t="n">
        <v>1979</v>
      </c>
      <c r="C41" s="0" t="n">
        <v>6129.19999999999</v>
      </c>
      <c r="D41" s="0" t="n">
        <v>7115</v>
      </c>
      <c r="E41" s="0" t="n">
        <v>0</v>
      </c>
      <c r="F41" s="0" t="n">
        <v>0</v>
      </c>
      <c r="G41" s="0" t="n">
        <v>7865.8</v>
      </c>
      <c r="H41" s="0" t="n">
        <v>7115</v>
      </c>
      <c r="I41" s="0" t="n">
        <v>0</v>
      </c>
      <c r="J41" s="0" t="n">
        <v>0</v>
      </c>
      <c r="K41" s="0" t="n">
        <v>3873</v>
      </c>
      <c r="L41" s="0" t="n">
        <v>21804.2</v>
      </c>
      <c r="M41" s="0" t="n">
        <v>21804.2</v>
      </c>
      <c r="N41" s="0" t="n">
        <v>21804.2</v>
      </c>
      <c r="O41" s="0" t="n">
        <v>21804.2</v>
      </c>
      <c r="P41" s="0" t="n">
        <v>16299</v>
      </c>
      <c r="Q41" s="0" t="n">
        <v>32525.2875</v>
      </c>
      <c r="R41" s="0" t="n">
        <v>20247.7278115604</v>
      </c>
      <c r="S41" s="0" t="n">
        <v>32525.2875</v>
      </c>
      <c r="T41" s="0" t="n">
        <v>7798.2</v>
      </c>
      <c r="U41" s="0" t="n">
        <v>7798.2</v>
      </c>
      <c r="V41" s="0" t="n">
        <v>7798.2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7" activeCellId="0" sqref="C17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21.53"/>
    <col collapsed="false" customWidth="true" hidden="false" outlineLevel="0" max="2" min="2" style="0" width="4.48"/>
    <col collapsed="false" customWidth="true" hidden="false" outlineLevel="0" max="3" min="3" style="0" width="11.43"/>
    <col collapsed="false" customWidth="true" hidden="false" outlineLevel="0" max="4" min="4" style="0" width="13.82"/>
  </cols>
  <sheetData>
    <row r="1" customFormat="false" ht="12.8" hidden="false" customHeight="false" outlineLevel="0" collapsed="false">
      <c r="A1" s="0" t="s">
        <v>80</v>
      </c>
      <c r="B1" s="0" t="s">
        <v>3</v>
      </c>
      <c r="C1" s="0" t="s">
        <v>87</v>
      </c>
      <c r="D1" s="0" t="s">
        <v>88</v>
      </c>
      <c r="E1" s="0" t="s">
        <v>89</v>
      </c>
      <c r="F1" s="0" t="s">
        <v>90</v>
      </c>
    </row>
    <row r="2" customFormat="false" ht="12.8" hidden="false" customHeight="false" outlineLevel="0" collapsed="false">
      <c r="A2" s="0" t="s">
        <v>83</v>
      </c>
      <c r="B2" s="0" t="s">
        <v>32</v>
      </c>
      <c r="C2" s="0" t="n">
        <v>0.84</v>
      </c>
      <c r="D2" s="0" t="n">
        <f aca="false">F2*1000</f>
        <v>152000000</v>
      </c>
      <c r="E2" s="0" t="n">
        <v>152</v>
      </c>
      <c r="F2" s="0" t="n">
        <f aca="false">E2*1000</f>
        <v>152000</v>
      </c>
    </row>
    <row r="3" customFormat="false" ht="12.8" hidden="false" customHeight="false" outlineLevel="0" collapsed="false">
      <c r="A3" s="0" t="s">
        <v>84</v>
      </c>
      <c r="B3" s="0" t="s">
        <v>32</v>
      </c>
      <c r="C3" s="0" t="n">
        <v>0.84</v>
      </c>
      <c r="D3" s="0" t="n">
        <f aca="false">F3*1000</f>
        <v>357000000</v>
      </c>
      <c r="E3" s="0" t="n">
        <v>357</v>
      </c>
      <c r="F3" s="0" t="n">
        <f aca="false">E3*1000</f>
        <v>357000</v>
      </c>
    </row>
    <row r="4" customFormat="false" ht="12.8" hidden="false" customHeight="false" outlineLevel="0" collapsed="false">
      <c r="A4" s="0" t="s">
        <v>85</v>
      </c>
      <c r="B4" s="0" t="s">
        <v>32</v>
      </c>
      <c r="C4" s="0" t="n">
        <v>0.84</v>
      </c>
      <c r="D4" s="0" t="n">
        <f aca="false">F4*1000</f>
        <v>96000000</v>
      </c>
      <c r="E4" s="0" t="n">
        <v>96</v>
      </c>
      <c r="F4" s="0" t="n">
        <f aca="false">E4*1000</f>
        <v>96000</v>
      </c>
    </row>
    <row r="5" customFormat="false" ht="12.8" hidden="false" customHeight="false" outlineLevel="0" collapsed="false">
      <c r="A5" s="0" t="s">
        <v>91</v>
      </c>
      <c r="B5" s="0" t="s">
        <v>32</v>
      </c>
      <c r="C5" s="0" t="n">
        <v>0.84</v>
      </c>
      <c r="D5" s="0" t="n">
        <f aca="false">F5*1000</f>
        <v>1110000000</v>
      </c>
      <c r="E5" s="0" t="n">
        <v>1110</v>
      </c>
      <c r="F5" s="0" t="n">
        <f aca="false">E5*1000</f>
        <v>1110000</v>
      </c>
    </row>
    <row r="6" customFormat="false" ht="12.8" hidden="false" customHeight="false" outlineLevel="0" collapsed="false">
      <c r="A6" s="0" t="s">
        <v>92</v>
      </c>
      <c r="B6" s="0" t="s">
        <v>32</v>
      </c>
      <c r="C6" s="0" t="n">
        <v>0.84</v>
      </c>
      <c r="D6" s="0" t="n">
        <f aca="false">F6*1000</f>
        <v>3093000000</v>
      </c>
      <c r="E6" s="0" t="n">
        <v>3093</v>
      </c>
      <c r="F6" s="0" t="n">
        <f aca="false">E6*1000</f>
        <v>3093000</v>
      </c>
    </row>
    <row r="7" customFormat="false" ht="12.8" hidden="false" customHeight="false" outlineLevel="0" collapsed="false">
      <c r="A7" s="0" t="s">
        <v>93</v>
      </c>
      <c r="B7" s="0" t="s">
        <v>32</v>
      </c>
      <c r="C7" s="0" t="n">
        <v>0.84</v>
      </c>
      <c r="D7" s="0" t="n">
        <f aca="false">F7*1000</f>
        <v>1021000000</v>
      </c>
      <c r="E7" s="0" t="n">
        <v>1021</v>
      </c>
      <c r="F7" s="0" t="n">
        <f aca="false">E7*1000</f>
        <v>1021000</v>
      </c>
    </row>
    <row r="8" customFormat="false" ht="12.8" hidden="false" customHeight="false" outlineLevel="0" collapsed="false">
      <c r="A8" s="0" t="s">
        <v>94</v>
      </c>
      <c r="B8" s="0" t="s">
        <v>32</v>
      </c>
      <c r="C8" s="0" t="n">
        <v>0.84</v>
      </c>
      <c r="D8" s="0" t="n">
        <f aca="false">F8*1000</f>
        <v>366000000</v>
      </c>
      <c r="E8" s="0" t="n">
        <v>366</v>
      </c>
      <c r="F8" s="0" t="n">
        <f aca="false">E8*1000</f>
        <v>366000</v>
      </c>
    </row>
    <row r="9" customFormat="false" ht="12.8" hidden="false" customHeight="false" outlineLevel="0" collapsed="false">
      <c r="A9" s="0" t="s">
        <v>95</v>
      </c>
      <c r="B9" s="0" t="s">
        <v>32</v>
      </c>
      <c r="C9" s="0" t="n">
        <v>0.84</v>
      </c>
      <c r="D9" s="0" t="n">
        <f aca="false">F9*1000</f>
        <v>1130000000</v>
      </c>
      <c r="E9" s="0" t="n">
        <v>1130</v>
      </c>
      <c r="F9" s="0" t="n">
        <f aca="false">E9*1000</f>
        <v>1130000</v>
      </c>
    </row>
    <row r="10" customFormat="false" ht="12.8" hidden="false" customHeight="false" outlineLevel="0" collapsed="false">
      <c r="A10" s="0" t="s">
        <v>96</v>
      </c>
      <c r="B10" s="0" t="s">
        <v>32</v>
      </c>
      <c r="C10" s="0" t="n">
        <v>0.84</v>
      </c>
      <c r="D10" s="0" t="n">
        <f aca="false">F10*1000</f>
        <v>2686000000</v>
      </c>
      <c r="E10" s="0" t="n">
        <v>2686</v>
      </c>
      <c r="F10" s="0" t="n">
        <f aca="false">E10*1000</f>
        <v>2686000</v>
      </c>
    </row>
    <row r="11" customFormat="false" ht="12.8" hidden="false" customHeight="false" outlineLevel="0" collapsed="false">
      <c r="A11" s="0" t="s">
        <v>97</v>
      </c>
      <c r="B11" s="0" t="s">
        <v>32</v>
      </c>
      <c r="C11" s="0" t="n">
        <v>0.84</v>
      </c>
      <c r="D11" s="0" t="n">
        <f aca="false">F11*1000</f>
        <v>1395000000</v>
      </c>
      <c r="E11" s="0" t="n">
        <v>1395</v>
      </c>
      <c r="F11" s="0" t="n">
        <f aca="false">E11*1000</f>
        <v>1395000</v>
      </c>
    </row>
    <row r="12" customFormat="false" ht="12.8" hidden="false" customHeight="false" outlineLevel="0" collapsed="false">
      <c r="A12" s="0" t="s">
        <v>98</v>
      </c>
      <c r="B12" s="0" t="s">
        <v>32</v>
      </c>
      <c r="C12" s="0" t="n">
        <v>0.84</v>
      </c>
      <c r="D12" s="0" t="n">
        <f aca="false">F12*1000</f>
        <v>2840000000</v>
      </c>
      <c r="E12" s="0" t="n">
        <v>2840</v>
      </c>
      <c r="F12" s="0" t="n">
        <f aca="false">E12*1000</f>
        <v>2840000</v>
      </c>
    </row>
    <row r="13" customFormat="false" ht="12.8" hidden="false" customHeight="false" outlineLevel="0" collapsed="false">
      <c r="A13" s="0" t="s">
        <v>99</v>
      </c>
      <c r="B13" s="0" t="s">
        <v>32</v>
      </c>
      <c r="C13" s="0" t="n">
        <v>0.84</v>
      </c>
      <c r="D13" s="0" t="n">
        <f aca="false">F13*1000</f>
        <v>1343000000</v>
      </c>
      <c r="E13" s="0" t="n">
        <v>1343</v>
      </c>
      <c r="F13" s="0" t="n">
        <f aca="false">E13*1000</f>
        <v>1343000</v>
      </c>
    </row>
    <row r="14" customFormat="false" ht="12.8" hidden="false" customHeight="false" outlineLevel="0" collapsed="false">
      <c r="A14" s="0" t="s">
        <v>100</v>
      </c>
      <c r="B14" s="0" t="s">
        <v>32</v>
      </c>
      <c r="C14" s="0" t="n">
        <v>0.84</v>
      </c>
      <c r="D14" s="0" t="n">
        <f aca="false">F14*1000</f>
        <v>6797000000</v>
      </c>
      <c r="E14" s="0" t="n">
        <v>6797</v>
      </c>
      <c r="F14" s="0" t="n">
        <f aca="false">E14*1000</f>
        <v>6797000</v>
      </c>
    </row>
    <row r="15" customFormat="false" ht="12.8" hidden="false" customHeight="false" outlineLevel="0" collapsed="false">
      <c r="A15" s="0" t="s">
        <v>101</v>
      </c>
      <c r="B15" s="0" t="s">
        <v>32</v>
      </c>
      <c r="C15" s="0" t="n">
        <v>0.84</v>
      </c>
      <c r="D15" s="0" t="n">
        <f aca="false">F15*1000</f>
        <v>2299000000</v>
      </c>
      <c r="E15" s="0" t="n">
        <v>2299</v>
      </c>
      <c r="F15" s="0" t="n">
        <f aca="false">E15*1000</f>
        <v>2299000</v>
      </c>
    </row>
    <row r="16" customFormat="false" ht="12.8" hidden="false" customHeight="false" outlineLevel="0" collapsed="false">
      <c r="A16" s="0" t="s">
        <v>102</v>
      </c>
      <c r="B16" s="0" t="s">
        <v>32</v>
      </c>
      <c r="C16" s="0" t="n">
        <v>0.84</v>
      </c>
      <c r="D16" s="0" t="n">
        <f aca="false">F16*1000</f>
        <v>432000000</v>
      </c>
      <c r="E16" s="0" t="n">
        <v>432</v>
      </c>
      <c r="F16" s="0" t="n">
        <f aca="false">E16*1000</f>
        <v>432000</v>
      </c>
    </row>
    <row r="17" customFormat="false" ht="12.8" hidden="false" customHeight="false" outlineLevel="0" collapsed="false">
      <c r="A17" s="0" t="s">
        <v>103</v>
      </c>
      <c r="B17" s="0" t="s">
        <v>32</v>
      </c>
      <c r="C17" s="0" t="n">
        <v>0.84</v>
      </c>
      <c r="D17" s="0" t="n">
        <f aca="false">F17*1000</f>
        <v>5485000000</v>
      </c>
      <c r="E17" s="0" t="n">
        <v>5485</v>
      </c>
      <c r="F17" s="0" t="n">
        <f aca="false">E17*1000</f>
        <v>5485000</v>
      </c>
    </row>
    <row r="18" customFormat="false" ht="12.8" hidden="false" customHeight="false" outlineLevel="0" collapsed="false">
      <c r="A18" s="0" t="s">
        <v>104</v>
      </c>
      <c r="B18" s="0" t="s">
        <v>32</v>
      </c>
      <c r="C18" s="0" t="n">
        <v>0.84</v>
      </c>
      <c r="D18" s="0" t="n">
        <f aca="false">F18*1000</f>
        <v>1342000000</v>
      </c>
      <c r="E18" s="0" t="n">
        <v>1342</v>
      </c>
      <c r="F18" s="0" t="n">
        <f aca="false">E18*1000</f>
        <v>1342000</v>
      </c>
    </row>
    <row r="19" customFormat="false" ht="12.8" hidden="false" customHeight="false" outlineLevel="0" collapsed="false">
      <c r="A19" s="0" t="s">
        <v>105</v>
      </c>
      <c r="B19" s="0" t="s">
        <v>32</v>
      </c>
      <c r="C19" s="0" t="n">
        <v>0.84</v>
      </c>
      <c r="D19" s="0" t="n">
        <f aca="false">F19*1000</f>
        <v>517000000</v>
      </c>
      <c r="E19" s="0" t="n">
        <v>517</v>
      </c>
      <c r="F19" s="0" t="n">
        <f aca="false">E19*1000</f>
        <v>517000</v>
      </c>
    </row>
    <row r="20" customFormat="false" ht="12.8" hidden="false" customHeight="false" outlineLevel="0" collapsed="false">
      <c r="A20" s="0" t="s">
        <v>106</v>
      </c>
      <c r="B20" s="0" t="s">
        <v>32</v>
      </c>
      <c r="C20" s="0" t="n">
        <v>0.84</v>
      </c>
      <c r="D20" s="0" t="n">
        <f aca="false">F20*1000</f>
        <v>2280000000</v>
      </c>
      <c r="E20" s="0" t="n">
        <v>2280</v>
      </c>
      <c r="F20" s="0" t="n">
        <f aca="false">E20*1000</f>
        <v>2280000</v>
      </c>
    </row>
    <row r="21" customFormat="false" ht="12.8" hidden="false" customHeight="false" outlineLevel="0" collapsed="false">
      <c r="A21" s="0" t="s">
        <v>107</v>
      </c>
      <c r="B21" s="0" t="s">
        <v>32</v>
      </c>
      <c r="C21" s="0" t="n">
        <v>0.84</v>
      </c>
      <c r="D21" s="0" t="n">
        <f aca="false">F21*1000</f>
        <v>446000000</v>
      </c>
      <c r="E21" s="0" t="n">
        <v>446</v>
      </c>
      <c r="F21" s="0" t="n">
        <f aca="false">E21*1000</f>
        <v>446000</v>
      </c>
    </row>
    <row r="22" customFormat="false" ht="12.8" hidden="false" customHeight="false" outlineLevel="0" collapsed="false">
      <c r="A22" s="0" t="s">
        <v>108</v>
      </c>
      <c r="B22" s="0" t="s">
        <v>32</v>
      </c>
      <c r="C22" s="0" t="n">
        <v>0.84</v>
      </c>
      <c r="D22" s="0" t="n">
        <f aca="false">F22*1000</f>
        <v>3563000000</v>
      </c>
      <c r="E22" s="0" t="n">
        <v>3563</v>
      </c>
      <c r="F22" s="0" t="n">
        <f aca="false">E22*1000</f>
        <v>3563000</v>
      </c>
    </row>
    <row r="23" customFormat="false" ht="12.8" hidden="false" customHeight="false" outlineLevel="0" collapsed="false">
      <c r="A23" s="0" t="s">
        <v>109</v>
      </c>
      <c r="B23" s="0" t="s">
        <v>32</v>
      </c>
      <c r="C23" s="0" t="n">
        <v>0.84</v>
      </c>
      <c r="D23" s="0" t="n">
        <f aca="false">F23*1000</f>
        <v>861000000</v>
      </c>
      <c r="E23" s="0" t="n">
        <v>861</v>
      </c>
      <c r="F23" s="0" t="n">
        <f aca="false">E23*1000</f>
        <v>861000</v>
      </c>
    </row>
    <row r="24" customFormat="false" ht="12.8" hidden="false" customHeight="false" outlineLevel="0" collapsed="false">
      <c r="A24" s="0" t="s">
        <v>110</v>
      </c>
      <c r="B24" s="0" t="s">
        <v>32</v>
      </c>
      <c r="C24" s="0" t="n">
        <v>0.84</v>
      </c>
      <c r="D24" s="0" t="n">
        <f aca="false">F24*1000</f>
        <v>167000000</v>
      </c>
      <c r="E24" s="0" t="n">
        <v>167</v>
      </c>
      <c r="F24" s="0" t="n">
        <f aca="false">E24*1000</f>
        <v>167000</v>
      </c>
    </row>
    <row r="25" customFormat="false" ht="12.8" hidden="false" customHeight="false" outlineLevel="0" collapsed="false">
      <c r="A25" s="0" t="s">
        <v>111</v>
      </c>
      <c r="B25" s="0" t="s">
        <v>32</v>
      </c>
      <c r="C25" s="0" t="n">
        <v>0.84</v>
      </c>
      <c r="D25" s="0" t="n">
        <f aca="false">F25*1000</f>
        <v>2460000000</v>
      </c>
      <c r="E25" s="0" t="n">
        <v>2460</v>
      </c>
      <c r="F25" s="0" t="n">
        <f aca="false">E25*1000</f>
        <v>2460000</v>
      </c>
    </row>
    <row r="26" customFormat="false" ht="12.8" hidden="false" customHeight="false" outlineLevel="0" collapsed="false">
      <c r="A26" s="0" t="s">
        <v>112</v>
      </c>
      <c r="B26" s="0" t="s">
        <v>32</v>
      </c>
      <c r="C26" s="0" t="n">
        <v>0.84</v>
      </c>
      <c r="D26" s="0" t="n">
        <f aca="false">F26*1000</f>
        <v>12113000000</v>
      </c>
      <c r="E26" s="0" t="n">
        <v>12113</v>
      </c>
      <c r="F26" s="0" t="n">
        <f aca="false">E26*1000</f>
        <v>12113000</v>
      </c>
    </row>
    <row r="27" customFormat="false" ht="12.8" hidden="false" customHeight="false" outlineLevel="0" collapsed="false">
      <c r="A27" s="0" t="s">
        <v>113</v>
      </c>
      <c r="B27" s="0" t="s">
        <v>32</v>
      </c>
      <c r="C27" s="0" t="n">
        <v>0.84</v>
      </c>
      <c r="D27" s="0" t="n">
        <f aca="false">F27*1000</f>
        <v>314000000</v>
      </c>
      <c r="E27" s="0" t="n">
        <v>314</v>
      </c>
      <c r="F27" s="0" t="n">
        <f aca="false">E27*1000</f>
        <v>314000</v>
      </c>
    </row>
    <row r="28" customFormat="false" ht="12.8" hidden="false" customHeight="false" outlineLevel="0" collapsed="false">
      <c r="A28" s="0" t="s">
        <v>114</v>
      </c>
      <c r="B28" s="0" t="s">
        <v>32</v>
      </c>
      <c r="C28" s="0" t="n">
        <v>0.84</v>
      </c>
      <c r="D28" s="0" t="n">
        <f aca="false">F28*1000</f>
        <v>966000000</v>
      </c>
      <c r="E28" s="0" t="n">
        <v>966</v>
      </c>
      <c r="F28" s="0" t="n">
        <f aca="false">E28*1000</f>
        <v>966000</v>
      </c>
    </row>
    <row r="29" customFormat="false" ht="12.8" hidden="false" customHeight="false" outlineLevel="0" collapsed="false">
      <c r="A29" s="0" t="s">
        <v>83</v>
      </c>
      <c r="B29" s="0" t="s">
        <v>15</v>
      </c>
      <c r="C29" s="0" t="n">
        <v>0.809</v>
      </c>
      <c r="D29" s="0" t="n">
        <f aca="false">F29*1000</f>
        <v>8630000</v>
      </c>
      <c r="E29" s="0" t="n">
        <v>8.63</v>
      </c>
      <c r="F29" s="0" t="n">
        <f aca="false">E29*1000</f>
        <v>8630</v>
      </c>
    </row>
    <row r="30" customFormat="false" ht="12.8" hidden="false" customHeight="false" outlineLevel="0" collapsed="false">
      <c r="A30" s="0" t="s">
        <v>84</v>
      </c>
      <c r="B30" s="0" t="s">
        <v>15</v>
      </c>
      <c r="C30" s="0" t="n">
        <v>0.809</v>
      </c>
      <c r="D30" s="0" t="n">
        <f aca="false">F30*1000</f>
        <v>77580000</v>
      </c>
      <c r="E30" s="0" t="n">
        <v>77.58</v>
      </c>
      <c r="F30" s="0" t="n">
        <f aca="false">E30*1000</f>
        <v>77580</v>
      </c>
    </row>
    <row r="31" customFormat="false" ht="12.8" hidden="false" customHeight="false" outlineLevel="0" collapsed="false">
      <c r="A31" s="0" t="s">
        <v>85</v>
      </c>
      <c r="B31" s="0" t="s">
        <v>15</v>
      </c>
      <c r="C31" s="0" t="n">
        <v>0.809</v>
      </c>
      <c r="D31" s="0" t="n">
        <f aca="false">F31*1000</f>
        <v>930000</v>
      </c>
      <c r="E31" s="0" t="n">
        <v>0.93</v>
      </c>
      <c r="F31" s="0" t="n">
        <f aca="false">E31*1000</f>
        <v>930</v>
      </c>
    </row>
    <row r="32" customFormat="false" ht="12.8" hidden="false" customHeight="false" outlineLevel="0" collapsed="false">
      <c r="A32" s="0" t="s">
        <v>91</v>
      </c>
      <c r="B32" s="0" t="s">
        <v>15</v>
      </c>
      <c r="C32" s="0" t="n">
        <v>0.809</v>
      </c>
      <c r="D32" s="0" t="n">
        <f aca="false">F32*1000</f>
        <v>90530000</v>
      </c>
      <c r="E32" s="0" t="n">
        <v>90.53</v>
      </c>
      <c r="F32" s="0" t="n">
        <f aca="false">E32*1000</f>
        <v>90530</v>
      </c>
    </row>
    <row r="33" customFormat="false" ht="12.8" hidden="false" customHeight="false" outlineLevel="0" collapsed="false">
      <c r="A33" s="0" t="s">
        <v>92</v>
      </c>
      <c r="B33" s="0" t="s">
        <v>15</v>
      </c>
      <c r="C33" s="0" t="n">
        <v>0.809</v>
      </c>
      <c r="D33" s="0" t="n">
        <f aca="false">F33*1000</f>
        <v>501280000</v>
      </c>
      <c r="E33" s="0" t="n">
        <v>501.28</v>
      </c>
      <c r="F33" s="0" t="n">
        <f aca="false">E33*1000</f>
        <v>501280</v>
      </c>
    </row>
    <row r="34" customFormat="false" ht="12.8" hidden="false" customHeight="false" outlineLevel="0" collapsed="false">
      <c r="A34" s="0" t="s">
        <v>93</v>
      </c>
      <c r="B34" s="0" t="s">
        <v>15</v>
      </c>
      <c r="C34" s="0" t="n">
        <v>0.809</v>
      </c>
      <c r="D34" s="0" t="n">
        <f aca="false">F34*1000</f>
        <v>169710000</v>
      </c>
      <c r="E34" s="0" t="n">
        <v>169.71</v>
      </c>
      <c r="F34" s="0" t="n">
        <f aca="false">E34*1000</f>
        <v>169710</v>
      </c>
    </row>
    <row r="35" customFormat="false" ht="12.8" hidden="false" customHeight="false" outlineLevel="0" collapsed="false">
      <c r="A35" s="0" t="s">
        <v>94</v>
      </c>
      <c r="B35" s="0" t="s">
        <v>15</v>
      </c>
      <c r="C35" s="0" t="n">
        <v>0.809</v>
      </c>
      <c r="D35" s="0" t="n">
        <f aca="false">F35*1000</f>
        <v>167630000</v>
      </c>
      <c r="E35" s="0" t="n">
        <v>167.63</v>
      </c>
      <c r="F35" s="0" t="n">
        <f aca="false">E35*1000</f>
        <v>167630</v>
      </c>
    </row>
    <row r="36" customFormat="false" ht="12.8" hidden="false" customHeight="false" outlineLevel="0" collapsed="false">
      <c r="A36" s="0" t="s">
        <v>95</v>
      </c>
      <c r="B36" s="0" t="s">
        <v>15</v>
      </c>
      <c r="C36" s="0" t="n">
        <v>0.809</v>
      </c>
      <c r="D36" s="0" t="n">
        <f aca="false">F36*1000</f>
        <v>53050000</v>
      </c>
      <c r="E36" s="0" t="n">
        <v>53.05</v>
      </c>
      <c r="F36" s="0" t="n">
        <f aca="false">E36*1000</f>
        <v>53050</v>
      </c>
    </row>
    <row r="37" customFormat="false" ht="12.8" hidden="false" customHeight="false" outlineLevel="0" collapsed="false">
      <c r="A37" s="0" t="s">
        <v>96</v>
      </c>
      <c r="B37" s="0" t="s">
        <v>15</v>
      </c>
      <c r="C37" s="0" t="n">
        <v>0.809</v>
      </c>
      <c r="D37" s="0" t="n">
        <f aca="false">F37*1000</f>
        <v>1516560000</v>
      </c>
      <c r="E37" s="0" t="n">
        <v>1516.56</v>
      </c>
      <c r="F37" s="0" t="n">
        <f aca="false">E37*1000</f>
        <v>1516560</v>
      </c>
    </row>
    <row r="38" customFormat="false" ht="12.8" hidden="false" customHeight="false" outlineLevel="0" collapsed="false">
      <c r="A38" s="0" t="s">
        <v>97</v>
      </c>
      <c r="B38" s="0" t="s">
        <v>15</v>
      </c>
      <c r="C38" s="0" t="n">
        <v>0.809</v>
      </c>
      <c r="D38" s="0" t="n">
        <f aca="false">F38*1000</f>
        <v>37300000</v>
      </c>
      <c r="E38" s="0" t="n">
        <v>37.3</v>
      </c>
      <c r="F38" s="0" t="n">
        <f aca="false">E38*1000</f>
        <v>37300</v>
      </c>
    </row>
    <row r="39" customFormat="false" ht="12.8" hidden="false" customHeight="false" outlineLevel="0" collapsed="false">
      <c r="A39" s="0" t="s">
        <v>98</v>
      </c>
      <c r="B39" s="0" t="s">
        <v>15</v>
      </c>
      <c r="C39" s="0" t="n">
        <v>0.809</v>
      </c>
      <c r="D39" s="0" t="n">
        <f aca="false">F39*1000</f>
        <v>840620000</v>
      </c>
      <c r="E39" s="0" t="n">
        <v>840.62</v>
      </c>
      <c r="F39" s="0" t="n">
        <f aca="false">E39*1000</f>
        <v>840620</v>
      </c>
    </row>
    <row r="40" customFormat="false" ht="12.8" hidden="false" customHeight="false" outlineLevel="0" collapsed="false">
      <c r="A40" s="0" t="s">
        <v>99</v>
      </c>
      <c r="B40" s="0" t="s">
        <v>15</v>
      </c>
      <c r="C40" s="0" t="n">
        <v>0.809</v>
      </c>
      <c r="D40" s="0" t="n">
        <f aca="false">F40*1000</f>
        <v>133380000</v>
      </c>
      <c r="E40" s="0" t="n">
        <v>133.38</v>
      </c>
      <c r="F40" s="0" t="n">
        <f aca="false">E40*1000</f>
        <v>133380</v>
      </c>
    </row>
    <row r="41" customFormat="false" ht="12.8" hidden="false" customHeight="false" outlineLevel="0" collapsed="false">
      <c r="A41" s="0" t="s">
        <v>100</v>
      </c>
      <c r="B41" s="0" t="s">
        <v>15</v>
      </c>
      <c r="C41" s="0" t="n">
        <v>0.809</v>
      </c>
      <c r="D41" s="0" t="n">
        <f aca="false">F41*1000</f>
        <v>2488310000</v>
      </c>
      <c r="E41" s="0" t="n">
        <v>2488.31</v>
      </c>
      <c r="F41" s="0" t="n">
        <f aca="false">E41*1000</f>
        <v>2488310</v>
      </c>
    </row>
    <row r="42" customFormat="false" ht="12.8" hidden="false" customHeight="false" outlineLevel="0" collapsed="false">
      <c r="A42" s="0" t="s">
        <v>101</v>
      </c>
      <c r="B42" s="0" t="s">
        <v>15</v>
      </c>
      <c r="C42" s="0" t="n">
        <v>0.809</v>
      </c>
      <c r="D42" s="0" t="n">
        <f aca="false">F42*1000</f>
        <v>53650000</v>
      </c>
      <c r="E42" s="0" t="n">
        <v>53.65</v>
      </c>
      <c r="F42" s="0" t="n">
        <f aca="false">E42*1000</f>
        <v>53650</v>
      </c>
    </row>
    <row r="43" customFormat="false" ht="12.8" hidden="false" customHeight="false" outlineLevel="0" collapsed="false">
      <c r="A43" s="0" t="s">
        <v>102</v>
      </c>
      <c r="B43" s="0" t="s">
        <v>15</v>
      </c>
      <c r="C43" s="0" t="n">
        <v>0.809</v>
      </c>
      <c r="D43" s="0" t="n">
        <f aca="false">F43*1000</f>
        <v>165180000</v>
      </c>
      <c r="E43" s="0" t="n">
        <v>165.18</v>
      </c>
      <c r="F43" s="0" t="n">
        <f aca="false">E43*1000</f>
        <v>165180</v>
      </c>
    </row>
    <row r="44" customFormat="false" ht="12.8" hidden="false" customHeight="false" outlineLevel="0" collapsed="false">
      <c r="A44" s="0" t="s">
        <v>103</v>
      </c>
      <c r="B44" s="0" t="s">
        <v>15</v>
      </c>
      <c r="C44" s="0" t="n">
        <v>0.809</v>
      </c>
      <c r="D44" s="0" t="n">
        <f aca="false">F44*1000</f>
        <v>1566080000</v>
      </c>
      <c r="E44" s="0" t="n">
        <v>1566.08</v>
      </c>
      <c r="F44" s="0" t="n">
        <f aca="false">E44*1000</f>
        <v>1566080</v>
      </c>
    </row>
    <row r="45" customFormat="false" ht="12.8" hidden="false" customHeight="false" outlineLevel="0" collapsed="false">
      <c r="A45" s="0" t="s">
        <v>104</v>
      </c>
      <c r="B45" s="0" t="s">
        <v>15</v>
      </c>
      <c r="C45" s="0" t="n">
        <v>0.809</v>
      </c>
      <c r="D45" s="0" t="n">
        <f aca="false">F45*1000</f>
        <v>372300000</v>
      </c>
      <c r="E45" s="0" t="n">
        <v>372.3</v>
      </c>
      <c r="F45" s="0" t="n">
        <f aca="false">E45*1000</f>
        <v>372300</v>
      </c>
    </row>
    <row r="46" customFormat="false" ht="12.8" hidden="false" customHeight="false" outlineLevel="0" collapsed="false">
      <c r="A46" s="0" t="s">
        <v>105</v>
      </c>
      <c r="B46" s="0" t="s">
        <v>15</v>
      </c>
      <c r="C46" s="0" t="n">
        <v>0.809</v>
      </c>
      <c r="D46" s="0" t="n">
        <f aca="false">F46*1000</f>
        <v>72280000</v>
      </c>
      <c r="E46" s="0" t="n">
        <v>72.28</v>
      </c>
      <c r="F46" s="0" t="n">
        <f aca="false">E46*1000</f>
        <v>72280</v>
      </c>
    </row>
    <row r="47" customFormat="false" ht="12.8" hidden="false" customHeight="false" outlineLevel="0" collapsed="false">
      <c r="A47" s="0" t="s">
        <v>106</v>
      </c>
      <c r="B47" s="0" t="s">
        <v>15</v>
      </c>
      <c r="C47" s="0" t="n">
        <v>0.809</v>
      </c>
      <c r="D47" s="0" t="n">
        <f aca="false">F47*1000</f>
        <v>746350000</v>
      </c>
      <c r="E47" s="0" t="n">
        <v>746.35</v>
      </c>
      <c r="F47" s="0" t="n">
        <f aca="false">E47*1000</f>
        <v>746350</v>
      </c>
    </row>
    <row r="48" customFormat="false" ht="12.8" hidden="false" customHeight="false" outlineLevel="0" collapsed="false">
      <c r="A48" s="0" t="s">
        <v>107</v>
      </c>
      <c r="B48" s="0" t="s">
        <v>15</v>
      </c>
      <c r="C48" s="0" t="n">
        <v>0.809</v>
      </c>
      <c r="D48" s="0" t="n">
        <f aca="false">F48*1000</f>
        <v>100970000</v>
      </c>
      <c r="E48" s="0" t="n">
        <v>100.97</v>
      </c>
      <c r="F48" s="0" t="n">
        <f aca="false">E48*1000</f>
        <v>100970</v>
      </c>
    </row>
    <row r="49" customFormat="false" ht="12.8" hidden="false" customHeight="false" outlineLevel="0" collapsed="false">
      <c r="A49" s="0" t="s">
        <v>108</v>
      </c>
      <c r="B49" s="0" t="s">
        <v>15</v>
      </c>
      <c r="C49" s="0" t="n">
        <v>0.809</v>
      </c>
      <c r="D49" s="0" t="n">
        <f aca="false">F49*1000</f>
        <v>69210000</v>
      </c>
      <c r="E49" s="0" t="n">
        <v>69.21</v>
      </c>
      <c r="F49" s="0" t="n">
        <f aca="false">E49*1000</f>
        <v>69210</v>
      </c>
    </row>
    <row r="50" customFormat="false" ht="12.8" hidden="false" customHeight="false" outlineLevel="0" collapsed="false">
      <c r="A50" s="0" t="s">
        <v>109</v>
      </c>
      <c r="B50" s="0" t="s">
        <v>15</v>
      </c>
      <c r="C50" s="0" t="n">
        <v>0.809</v>
      </c>
      <c r="D50" s="0" t="n">
        <f aca="false">F50*1000</f>
        <v>15640000</v>
      </c>
      <c r="E50" s="0" t="n">
        <v>15.64</v>
      </c>
      <c r="F50" s="0" t="n">
        <f aca="false">E50*1000</f>
        <v>15640</v>
      </c>
    </row>
    <row r="51" customFormat="false" ht="12.8" hidden="false" customHeight="false" outlineLevel="0" collapsed="false">
      <c r="A51" s="0" t="s">
        <v>110</v>
      </c>
      <c r="B51" s="0" t="s">
        <v>15</v>
      </c>
      <c r="C51" s="0" t="n">
        <v>0.809</v>
      </c>
      <c r="D51" s="0" t="n">
        <f aca="false">F51*1000</f>
        <v>2000000</v>
      </c>
      <c r="E51" s="0" t="n">
        <v>2</v>
      </c>
      <c r="F51" s="0" t="n">
        <f aca="false">E51*1000</f>
        <v>2000</v>
      </c>
    </row>
    <row r="52" customFormat="false" ht="12.8" hidden="false" customHeight="false" outlineLevel="0" collapsed="false">
      <c r="A52" s="0" t="s">
        <v>111</v>
      </c>
      <c r="B52" s="0" t="s">
        <v>15</v>
      </c>
      <c r="C52" s="0" t="n">
        <v>0.809</v>
      </c>
      <c r="D52" s="0" t="n">
        <f aca="false">F52*1000</f>
        <v>96300000</v>
      </c>
      <c r="E52" s="0" t="n">
        <v>96.3</v>
      </c>
      <c r="F52" s="0" t="n">
        <f aca="false">E52*1000</f>
        <v>96300</v>
      </c>
    </row>
    <row r="53" customFormat="false" ht="12.8" hidden="false" customHeight="false" outlineLevel="0" collapsed="false">
      <c r="A53" s="0" t="s">
        <v>112</v>
      </c>
      <c r="B53" s="0" t="s">
        <v>15</v>
      </c>
      <c r="C53" s="0" t="n">
        <v>0.809</v>
      </c>
      <c r="D53" s="0" t="n">
        <f aca="false">F53*1000</f>
        <v>9956760000</v>
      </c>
      <c r="E53" s="0" t="n">
        <v>9956.76</v>
      </c>
      <c r="F53" s="0" t="n">
        <f aca="false">E53*1000</f>
        <v>9956760</v>
      </c>
    </row>
    <row r="54" customFormat="false" ht="12.8" hidden="false" customHeight="false" outlineLevel="0" collapsed="false">
      <c r="A54" s="0" t="s">
        <v>113</v>
      </c>
      <c r="B54" s="0" t="s">
        <v>15</v>
      </c>
      <c r="C54" s="0" t="n">
        <v>0.809</v>
      </c>
      <c r="D54" s="0" t="n">
        <f aca="false">F54*1000</f>
        <v>48440000</v>
      </c>
      <c r="E54" s="0" t="n">
        <v>48.44</v>
      </c>
      <c r="F54" s="0" t="n">
        <f aca="false">E54*1000</f>
        <v>48440</v>
      </c>
    </row>
    <row r="55" customFormat="false" ht="12.8" hidden="false" customHeight="false" outlineLevel="0" collapsed="false">
      <c r="A55" s="0" t="s">
        <v>114</v>
      </c>
      <c r="B55" s="0" t="s">
        <v>15</v>
      </c>
      <c r="C55" s="0" t="n">
        <v>0.809</v>
      </c>
      <c r="D55" s="0" t="n">
        <f aca="false">F55*1000</f>
        <v>34120000</v>
      </c>
      <c r="E55" s="0" t="n">
        <v>34.12</v>
      </c>
      <c r="F55" s="0" t="n">
        <f aca="false">E55*1000</f>
        <v>34120</v>
      </c>
    </row>
    <row r="56" customFormat="false" ht="12.8" hidden="false" customHeight="false" outlineLevel="0" collapsed="false">
      <c r="A56" s="0" t="s">
        <v>83</v>
      </c>
      <c r="B56" s="0" t="s">
        <v>11</v>
      </c>
      <c r="C56" s="0" t="n">
        <v>0.75425</v>
      </c>
      <c r="D56" s="0" t="n">
        <f aca="false">F56*1000</f>
        <v>134000000</v>
      </c>
      <c r="E56" s="0" t="n">
        <v>134</v>
      </c>
      <c r="F56" s="0" t="n">
        <f aca="false">E56*1000</f>
        <v>134000</v>
      </c>
    </row>
    <row r="57" customFormat="false" ht="12.8" hidden="false" customHeight="false" outlineLevel="0" collapsed="false">
      <c r="A57" s="0" t="s">
        <v>84</v>
      </c>
      <c r="B57" s="0" t="s">
        <v>11</v>
      </c>
      <c r="C57" s="0" t="n">
        <v>0.75425</v>
      </c>
      <c r="D57" s="0" t="n">
        <f aca="false">F57*1000</f>
        <v>418000000</v>
      </c>
      <c r="E57" s="0" t="n">
        <v>418</v>
      </c>
      <c r="F57" s="0" t="n">
        <f aca="false">E57*1000</f>
        <v>418000</v>
      </c>
    </row>
    <row r="58" customFormat="false" ht="12.8" hidden="false" customHeight="false" outlineLevel="0" collapsed="false">
      <c r="A58" s="0" t="s">
        <v>85</v>
      </c>
      <c r="B58" s="0" t="s">
        <v>11</v>
      </c>
      <c r="C58" s="0" t="n">
        <v>0.75425</v>
      </c>
      <c r="D58" s="0" t="n">
        <f aca="false">F58*1000</f>
        <v>158000000</v>
      </c>
      <c r="E58" s="0" t="n">
        <v>158</v>
      </c>
      <c r="F58" s="0" t="n">
        <f aca="false">E58*1000</f>
        <v>158000</v>
      </c>
    </row>
    <row r="59" customFormat="false" ht="12.8" hidden="false" customHeight="false" outlineLevel="0" collapsed="false">
      <c r="A59" s="0" t="s">
        <v>91</v>
      </c>
      <c r="B59" s="0" t="s">
        <v>11</v>
      </c>
      <c r="C59" s="0" t="n">
        <v>0.75425</v>
      </c>
      <c r="D59" s="0" t="n">
        <f aca="false">F59*1000</f>
        <v>614000000</v>
      </c>
      <c r="E59" s="0" t="n">
        <v>614</v>
      </c>
      <c r="F59" s="0" t="n">
        <f aca="false">E59*1000</f>
        <v>614000</v>
      </c>
    </row>
    <row r="60" customFormat="false" ht="12.8" hidden="false" customHeight="false" outlineLevel="0" collapsed="false">
      <c r="A60" s="0" t="s">
        <v>92</v>
      </c>
      <c r="B60" s="0" t="s">
        <v>11</v>
      </c>
      <c r="C60" s="0" t="n">
        <v>0.75425</v>
      </c>
      <c r="D60" s="0" t="n">
        <f aca="false">F60*1000</f>
        <v>2011000000</v>
      </c>
      <c r="E60" s="0" t="n">
        <v>2011</v>
      </c>
      <c r="F60" s="0" t="n">
        <f aca="false">E60*1000</f>
        <v>2011000</v>
      </c>
    </row>
    <row r="61" customFormat="false" ht="12.8" hidden="false" customHeight="false" outlineLevel="0" collapsed="false">
      <c r="A61" s="0" t="s">
        <v>93</v>
      </c>
      <c r="B61" s="0" t="s">
        <v>11</v>
      </c>
      <c r="C61" s="0" t="n">
        <v>0.75425</v>
      </c>
      <c r="D61" s="0" t="n">
        <f aca="false">F61*1000</f>
        <v>1330000000</v>
      </c>
      <c r="E61" s="0" t="n">
        <v>1330</v>
      </c>
      <c r="F61" s="0" t="n">
        <f aca="false">E61*1000</f>
        <v>1330000</v>
      </c>
    </row>
    <row r="62" customFormat="false" ht="12.8" hidden="false" customHeight="false" outlineLevel="0" collapsed="false">
      <c r="A62" s="0" t="s">
        <v>94</v>
      </c>
      <c r="B62" s="0" t="s">
        <v>11</v>
      </c>
      <c r="C62" s="0" t="n">
        <v>0.75425</v>
      </c>
      <c r="D62" s="0" t="n">
        <f aca="false">F62*1000</f>
        <v>1091000000</v>
      </c>
      <c r="E62" s="0" t="n">
        <v>1091</v>
      </c>
      <c r="F62" s="0" t="n">
        <f aca="false">E62*1000</f>
        <v>1091000</v>
      </c>
    </row>
    <row r="63" customFormat="false" ht="12.8" hidden="false" customHeight="false" outlineLevel="0" collapsed="false">
      <c r="A63" s="0" t="s">
        <v>95</v>
      </c>
      <c r="B63" s="0" t="s">
        <v>11</v>
      </c>
      <c r="C63" s="0" t="n">
        <v>0.75425</v>
      </c>
      <c r="D63" s="0" t="n">
        <f aca="false">F63*1000</f>
        <v>910000000</v>
      </c>
      <c r="E63" s="0" t="n">
        <v>910</v>
      </c>
      <c r="F63" s="0" t="n">
        <f aca="false">E63*1000</f>
        <v>910000</v>
      </c>
    </row>
    <row r="64" customFormat="false" ht="12.8" hidden="false" customHeight="false" outlineLevel="0" collapsed="false">
      <c r="A64" s="0" t="s">
        <v>96</v>
      </c>
      <c r="B64" s="0" t="s">
        <v>11</v>
      </c>
      <c r="C64" s="0" t="n">
        <v>0.75425</v>
      </c>
      <c r="D64" s="0" t="n">
        <f aca="false">F64*1000</f>
        <v>1223000000</v>
      </c>
      <c r="E64" s="0" t="n">
        <v>1223</v>
      </c>
      <c r="F64" s="0" t="n">
        <f aca="false">E64*1000</f>
        <v>1223000</v>
      </c>
    </row>
    <row r="65" customFormat="false" ht="12.8" hidden="false" customHeight="false" outlineLevel="0" collapsed="false">
      <c r="A65" s="0" t="s">
        <v>97</v>
      </c>
      <c r="B65" s="0" t="s">
        <v>11</v>
      </c>
      <c r="C65" s="0" t="n">
        <v>0.75425</v>
      </c>
      <c r="D65" s="0" t="n">
        <f aca="false">F65*1000</f>
        <v>943000000</v>
      </c>
      <c r="E65" s="0" t="n">
        <v>943</v>
      </c>
      <c r="F65" s="0" t="n">
        <f aca="false">E65*1000</f>
        <v>943000</v>
      </c>
    </row>
    <row r="66" customFormat="false" ht="12.8" hidden="false" customHeight="false" outlineLevel="0" collapsed="false">
      <c r="A66" s="0" t="s">
        <v>98</v>
      </c>
      <c r="B66" s="0" t="s">
        <v>11</v>
      </c>
      <c r="C66" s="0" t="n">
        <v>0.75425</v>
      </c>
      <c r="D66" s="0" t="n">
        <f aca="false">F66*1000</f>
        <v>522000000</v>
      </c>
      <c r="E66" s="0" t="n">
        <v>522</v>
      </c>
      <c r="F66" s="0" t="n">
        <f aca="false">E66*1000</f>
        <v>522000</v>
      </c>
    </row>
    <row r="67" customFormat="false" ht="12.8" hidden="false" customHeight="false" outlineLevel="0" collapsed="false">
      <c r="A67" s="0" t="s">
        <v>99</v>
      </c>
      <c r="B67" s="0" t="s">
        <v>11</v>
      </c>
      <c r="C67" s="0" t="n">
        <v>0.75425</v>
      </c>
      <c r="D67" s="0" t="n">
        <f aca="false">F67*1000</f>
        <v>713000000</v>
      </c>
      <c r="E67" s="0" t="n">
        <v>713</v>
      </c>
      <c r="F67" s="0" t="n">
        <f aca="false">E67*1000</f>
        <v>713000</v>
      </c>
    </row>
    <row r="68" customFormat="false" ht="12.8" hidden="false" customHeight="false" outlineLevel="0" collapsed="false">
      <c r="A68" s="0" t="s">
        <v>100</v>
      </c>
      <c r="B68" s="0" t="s">
        <v>11</v>
      </c>
      <c r="C68" s="0" t="n">
        <v>0.75425</v>
      </c>
      <c r="D68" s="0" t="n">
        <f aca="false">F68*1000</f>
        <v>3573000000</v>
      </c>
      <c r="E68" s="0" t="n">
        <v>3573</v>
      </c>
      <c r="F68" s="0" t="n">
        <f aca="false">E68*1000</f>
        <v>3573000</v>
      </c>
    </row>
    <row r="69" customFormat="false" ht="12.8" hidden="false" customHeight="false" outlineLevel="0" collapsed="false">
      <c r="A69" s="0" t="s">
        <v>101</v>
      </c>
      <c r="B69" s="0" t="s">
        <v>11</v>
      </c>
      <c r="C69" s="0" t="n">
        <v>0.75425</v>
      </c>
      <c r="D69" s="0" t="n">
        <f aca="false">F69*1000</f>
        <v>1137000000</v>
      </c>
      <c r="E69" s="0" t="n">
        <v>1137</v>
      </c>
      <c r="F69" s="0" t="n">
        <f aca="false">E69*1000</f>
        <v>1137000</v>
      </c>
    </row>
    <row r="70" customFormat="false" ht="12.8" hidden="false" customHeight="false" outlineLevel="0" collapsed="false">
      <c r="A70" s="0" t="s">
        <v>102</v>
      </c>
      <c r="B70" s="0" t="s">
        <v>11</v>
      </c>
      <c r="C70" s="0" t="n">
        <v>0.75425</v>
      </c>
      <c r="D70" s="0" t="n">
        <f aca="false">F70*1000</f>
        <v>638000000</v>
      </c>
      <c r="E70" s="0" t="n">
        <v>638</v>
      </c>
      <c r="F70" s="0" t="n">
        <f aca="false">E70*1000</f>
        <v>638000</v>
      </c>
    </row>
    <row r="71" customFormat="false" ht="12.8" hidden="false" customHeight="false" outlineLevel="0" collapsed="false">
      <c r="A71" s="0" t="s">
        <v>103</v>
      </c>
      <c r="B71" s="0" t="s">
        <v>11</v>
      </c>
      <c r="C71" s="0" t="n">
        <v>0.75425</v>
      </c>
      <c r="D71" s="0" t="n">
        <f aca="false">F71*1000</f>
        <v>2536000000</v>
      </c>
      <c r="E71" s="0" t="n">
        <v>2536</v>
      </c>
      <c r="F71" s="0" t="n">
        <f aca="false">E71*1000</f>
        <v>2536000</v>
      </c>
    </row>
    <row r="72" customFormat="false" ht="12.8" hidden="false" customHeight="false" outlineLevel="0" collapsed="false">
      <c r="A72" s="0" t="s">
        <v>104</v>
      </c>
      <c r="B72" s="0" t="s">
        <v>11</v>
      </c>
      <c r="C72" s="0" t="n">
        <v>0.75425</v>
      </c>
      <c r="D72" s="0" t="n">
        <f aca="false">F72*1000</f>
        <v>1311000000</v>
      </c>
      <c r="E72" s="0" t="n">
        <v>1311</v>
      </c>
      <c r="F72" s="0" t="n">
        <f aca="false">E72*1000</f>
        <v>1311000</v>
      </c>
    </row>
    <row r="73" customFormat="false" ht="12.8" hidden="false" customHeight="false" outlineLevel="0" collapsed="false">
      <c r="A73" s="0" t="s">
        <v>105</v>
      </c>
      <c r="B73" s="0" t="s">
        <v>11</v>
      </c>
      <c r="C73" s="0" t="n">
        <v>0.75425</v>
      </c>
      <c r="D73" s="0" t="n">
        <f aca="false">F73*1000</f>
        <v>558000000</v>
      </c>
      <c r="E73" s="0" t="n">
        <v>558</v>
      </c>
      <c r="F73" s="0" t="n">
        <f aca="false">E73*1000</f>
        <v>558000</v>
      </c>
    </row>
    <row r="74" customFormat="false" ht="12.8" hidden="false" customHeight="false" outlineLevel="0" collapsed="false">
      <c r="A74" s="0" t="s">
        <v>106</v>
      </c>
      <c r="B74" s="0" t="s">
        <v>11</v>
      </c>
      <c r="C74" s="0" t="n">
        <v>0.75425</v>
      </c>
      <c r="D74" s="0" t="n">
        <f aca="false">F74*1000</f>
        <v>2002000000</v>
      </c>
      <c r="E74" s="0" t="n">
        <v>2002</v>
      </c>
      <c r="F74" s="0" t="n">
        <f aca="false">E74*1000</f>
        <v>2002000</v>
      </c>
    </row>
    <row r="75" customFormat="false" ht="12.8" hidden="false" customHeight="false" outlineLevel="0" collapsed="false">
      <c r="A75" s="0" t="s">
        <v>107</v>
      </c>
      <c r="B75" s="0" t="s">
        <v>11</v>
      </c>
      <c r="C75" s="0" t="n">
        <v>0.75425</v>
      </c>
      <c r="D75" s="0" t="n">
        <f aca="false">F75*1000</f>
        <v>608000000</v>
      </c>
      <c r="E75" s="0" t="n">
        <v>608</v>
      </c>
      <c r="F75" s="0" t="n">
        <f aca="false">E75*1000</f>
        <v>608000</v>
      </c>
    </row>
    <row r="76" customFormat="false" ht="12.8" hidden="false" customHeight="false" outlineLevel="0" collapsed="false">
      <c r="A76" s="0" t="s">
        <v>108</v>
      </c>
      <c r="B76" s="0" t="s">
        <v>11</v>
      </c>
      <c r="C76" s="0" t="n">
        <v>0.75425</v>
      </c>
      <c r="D76" s="0" t="n">
        <f aca="false">F76*1000</f>
        <v>3461000000</v>
      </c>
      <c r="E76" s="0" t="n">
        <v>3461</v>
      </c>
      <c r="F76" s="0" t="n">
        <f aca="false">E76*1000</f>
        <v>3461000</v>
      </c>
    </row>
    <row r="77" customFormat="false" ht="12.8" hidden="false" customHeight="false" outlineLevel="0" collapsed="false">
      <c r="A77" s="0" t="s">
        <v>109</v>
      </c>
      <c r="B77" s="0" t="s">
        <v>11</v>
      </c>
      <c r="C77" s="0" t="n">
        <v>0.75425</v>
      </c>
      <c r="D77" s="0" t="n">
        <f aca="false">F77*1000</f>
        <v>428000000</v>
      </c>
      <c r="E77" s="0" t="n">
        <v>428</v>
      </c>
      <c r="F77" s="0" t="n">
        <f aca="false">E77*1000</f>
        <v>428000</v>
      </c>
    </row>
    <row r="78" customFormat="false" ht="12.8" hidden="false" customHeight="false" outlineLevel="0" collapsed="false">
      <c r="A78" s="0" t="s">
        <v>110</v>
      </c>
      <c r="B78" s="0" t="s">
        <v>11</v>
      </c>
      <c r="C78" s="0" t="n">
        <v>0.75425</v>
      </c>
      <c r="D78" s="0" t="n">
        <f aca="false">F78*1000</f>
        <v>141000000</v>
      </c>
      <c r="E78" s="0" t="n">
        <v>141</v>
      </c>
      <c r="F78" s="0" t="n">
        <f aca="false">E78*1000</f>
        <v>141000</v>
      </c>
    </row>
    <row r="79" customFormat="false" ht="12.8" hidden="false" customHeight="false" outlineLevel="0" collapsed="false">
      <c r="A79" s="0" t="s">
        <v>111</v>
      </c>
      <c r="B79" s="0" t="s">
        <v>11</v>
      </c>
      <c r="C79" s="0" t="n">
        <v>0.75425</v>
      </c>
      <c r="D79" s="0" t="n">
        <f aca="false">F79*1000</f>
        <v>2750000000</v>
      </c>
      <c r="E79" s="0" t="n">
        <v>2750</v>
      </c>
      <c r="F79" s="0" t="n">
        <f aca="false">E79*1000</f>
        <v>2750000</v>
      </c>
    </row>
    <row r="80" customFormat="false" ht="12.8" hidden="false" customHeight="false" outlineLevel="0" collapsed="false">
      <c r="A80" s="0" t="s">
        <v>112</v>
      </c>
      <c r="B80" s="0" t="s">
        <v>11</v>
      </c>
      <c r="C80" s="0" t="n">
        <v>0.75425</v>
      </c>
      <c r="D80" s="0" t="n">
        <f aca="false">F80*1000</f>
        <v>8426000000</v>
      </c>
      <c r="E80" s="0" t="n">
        <v>8426</v>
      </c>
      <c r="F80" s="0" t="n">
        <f aca="false">E80*1000</f>
        <v>8426000</v>
      </c>
    </row>
    <row r="81" customFormat="false" ht="12.8" hidden="false" customHeight="false" outlineLevel="0" collapsed="false">
      <c r="A81" s="0" t="s">
        <v>113</v>
      </c>
      <c r="B81" s="0" t="s">
        <v>11</v>
      </c>
      <c r="C81" s="0" t="n">
        <v>0.75425</v>
      </c>
      <c r="D81" s="0" t="n">
        <f aca="false">F81*1000</f>
        <v>370000000</v>
      </c>
      <c r="E81" s="0" t="n">
        <v>370</v>
      </c>
      <c r="F81" s="0" t="n">
        <f aca="false">E81*1000</f>
        <v>370000</v>
      </c>
    </row>
    <row r="82" customFormat="false" ht="12.8" hidden="false" customHeight="false" outlineLevel="0" collapsed="false">
      <c r="A82" s="0" t="s">
        <v>114</v>
      </c>
      <c r="B82" s="0" t="s">
        <v>11</v>
      </c>
      <c r="C82" s="0" t="n">
        <v>0.75425</v>
      </c>
      <c r="D82" s="0" t="n">
        <f aca="false">F82*1000</f>
        <v>349000000</v>
      </c>
      <c r="E82" s="0" t="n">
        <v>349</v>
      </c>
      <c r="F82" s="0" t="n">
        <f aca="false">E82*1000</f>
        <v>349000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0" t="s">
        <v>80</v>
      </c>
      <c r="B1" s="6" t="s">
        <v>115</v>
      </c>
      <c r="C1" s="4" t="s">
        <v>9</v>
      </c>
      <c r="D1" s="4" t="s">
        <v>13</v>
      </c>
      <c r="E1" s="4" t="s">
        <v>16</v>
      </c>
      <c r="F1" s="4" t="s">
        <v>18</v>
      </c>
      <c r="G1" s="4" t="s">
        <v>21</v>
      </c>
      <c r="H1" s="4" t="s">
        <v>24</v>
      </c>
      <c r="I1" s="4" t="s">
        <v>26</v>
      </c>
      <c r="J1" s="4" t="s">
        <v>28</v>
      </c>
      <c r="K1" s="4" t="s">
        <v>30</v>
      </c>
      <c r="L1" s="4" t="s">
        <v>34</v>
      </c>
      <c r="M1" s="4" t="s">
        <v>37</v>
      </c>
      <c r="N1" s="4" t="s">
        <v>40</v>
      </c>
      <c r="O1" s="4" t="s">
        <v>43</v>
      </c>
      <c r="P1" s="4" t="s">
        <v>46</v>
      </c>
      <c r="Q1" s="4" t="s">
        <v>49</v>
      </c>
      <c r="R1" s="4" t="s">
        <v>52</v>
      </c>
      <c r="S1" s="4" t="s">
        <v>55</v>
      </c>
      <c r="T1" s="4" t="s">
        <v>59</v>
      </c>
      <c r="U1" s="4" t="s">
        <v>62</v>
      </c>
      <c r="V1" s="4" t="s">
        <v>65</v>
      </c>
      <c r="W1" s="4" t="s">
        <v>68</v>
      </c>
      <c r="X1" s="4" t="s">
        <v>70</v>
      </c>
      <c r="Y1" s="4" t="s">
        <v>72</v>
      </c>
      <c r="Z1" s="4" t="s">
        <v>74</v>
      </c>
      <c r="AA1" s="4" t="s">
        <v>76</v>
      </c>
      <c r="AB1" s="4" t="s">
        <v>78</v>
      </c>
    </row>
    <row r="2" customFormat="false" ht="12.8" hidden="false" customHeight="false" outlineLevel="0" collapsed="false">
      <c r="A2" s="0" t="s">
        <v>86</v>
      </c>
      <c r="B2" s="6" t="n">
        <v>1</v>
      </c>
      <c r="C2" s="7" t="n">
        <v>1036035</v>
      </c>
      <c r="D2" s="7" t="n">
        <v>1036035</v>
      </c>
      <c r="E2" s="7" t="n">
        <v>1036035</v>
      </c>
      <c r="F2" s="7" t="n">
        <v>1036035</v>
      </c>
      <c r="G2" s="7" t="n">
        <v>1036035</v>
      </c>
      <c r="H2" s="7" t="n">
        <v>1036035</v>
      </c>
      <c r="I2" s="7" t="n">
        <v>1036035</v>
      </c>
      <c r="J2" s="7" t="n">
        <v>1036035</v>
      </c>
      <c r="K2" s="7" t="n">
        <v>268545</v>
      </c>
      <c r="L2" s="7" t="n">
        <v>268545</v>
      </c>
      <c r="M2" s="7" t="n">
        <v>268545</v>
      </c>
      <c r="N2" s="7" t="n">
        <v>268545</v>
      </c>
      <c r="O2" s="0" t="n">
        <v>268545</v>
      </c>
      <c r="P2" s="0" t="n">
        <v>268545</v>
      </c>
      <c r="Q2" s="0" t="n">
        <v>268545</v>
      </c>
      <c r="R2" s="0" t="n">
        <v>268545</v>
      </c>
      <c r="S2" s="0" t="n">
        <v>268545</v>
      </c>
      <c r="T2" s="7" t="n">
        <v>1036035</v>
      </c>
      <c r="U2" s="7" t="n">
        <v>1036035</v>
      </c>
      <c r="V2" s="7" t="n">
        <v>1036035</v>
      </c>
      <c r="W2" s="7" t="n">
        <v>1036035</v>
      </c>
      <c r="X2" s="7" t="n">
        <v>1036035</v>
      </c>
      <c r="Y2" s="7" t="n">
        <v>1036035</v>
      </c>
      <c r="Z2" s="7" t="n">
        <v>1036035</v>
      </c>
      <c r="AA2" s="7" t="n">
        <v>1036035</v>
      </c>
      <c r="AB2" s="7" t="n">
        <v>1036035</v>
      </c>
    </row>
    <row r="3" customFormat="false" ht="12.8" hidden="false" customHeight="false" outlineLevel="0" collapsed="false">
      <c r="A3" s="0" t="s">
        <v>86</v>
      </c>
      <c r="B3" s="0" t="n">
        <v>2</v>
      </c>
      <c r="C3" s="0" t="n">
        <v>926574</v>
      </c>
      <c r="D3" s="0" t="n">
        <v>926574</v>
      </c>
      <c r="E3" s="0" t="n">
        <v>926574</v>
      </c>
      <c r="F3" s="0" t="n">
        <v>926574</v>
      </c>
      <c r="G3" s="0" t="n">
        <v>926574</v>
      </c>
      <c r="H3" s="0" t="n">
        <v>926574</v>
      </c>
      <c r="I3" s="0" t="n">
        <v>926574</v>
      </c>
      <c r="J3" s="0" t="n">
        <v>926574</v>
      </c>
      <c r="K3" s="0" t="n">
        <v>322852</v>
      </c>
      <c r="L3" s="0" t="n">
        <v>322852</v>
      </c>
      <c r="M3" s="0" t="n">
        <v>322852</v>
      </c>
      <c r="N3" s="0" t="n">
        <v>322852</v>
      </c>
      <c r="O3" s="0" t="n">
        <v>322852</v>
      </c>
      <c r="P3" s="0" t="n">
        <v>322852</v>
      </c>
      <c r="Q3" s="0" t="n">
        <v>322852</v>
      </c>
      <c r="R3" s="0" t="n">
        <v>322852</v>
      </c>
      <c r="S3" s="0" t="n">
        <v>322852</v>
      </c>
      <c r="T3" s="4" t="n">
        <v>926574</v>
      </c>
      <c r="U3" s="4" t="n">
        <v>926574</v>
      </c>
      <c r="V3" s="4" t="n">
        <v>926574</v>
      </c>
      <c r="W3" s="4" t="n">
        <v>926574</v>
      </c>
      <c r="X3" s="4" t="n">
        <v>926574</v>
      </c>
      <c r="Y3" s="4" t="n">
        <v>926574</v>
      </c>
      <c r="Z3" s="4" t="n">
        <v>926574</v>
      </c>
      <c r="AA3" s="4" t="n">
        <v>926574</v>
      </c>
      <c r="AB3" s="4" t="n">
        <v>926574</v>
      </c>
    </row>
    <row r="4" customFormat="false" ht="12.8" hidden="false" customHeight="false" outlineLevel="0" collapsed="false">
      <c r="A4" s="0" t="s">
        <v>86</v>
      </c>
      <c r="B4" s="0" t="n">
        <v>3</v>
      </c>
      <c r="C4" s="0" t="n">
        <v>946441</v>
      </c>
      <c r="D4" s="0" t="n">
        <v>946441</v>
      </c>
      <c r="E4" s="0" t="n">
        <v>946441</v>
      </c>
      <c r="F4" s="0" t="n">
        <v>946441</v>
      </c>
      <c r="G4" s="0" t="n">
        <v>946441</v>
      </c>
      <c r="H4" s="0" t="n">
        <v>946441</v>
      </c>
      <c r="I4" s="0" t="n">
        <v>946441</v>
      </c>
      <c r="J4" s="0" t="n">
        <v>946441</v>
      </c>
      <c r="K4" s="0" t="n">
        <v>267274</v>
      </c>
      <c r="L4" s="0" t="n">
        <v>267274</v>
      </c>
      <c r="M4" s="0" t="n">
        <v>267274</v>
      </c>
      <c r="N4" s="0" t="n">
        <v>267274</v>
      </c>
      <c r="O4" s="0" t="n">
        <v>267274</v>
      </c>
      <c r="P4" s="0" t="n">
        <v>267274</v>
      </c>
      <c r="Q4" s="0" t="n">
        <v>267274</v>
      </c>
      <c r="R4" s="0" t="n">
        <v>267274</v>
      </c>
      <c r="S4" s="0" t="n">
        <v>267274</v>
      </c>
      <c r="T4" s="4" t="n">
        <v>946441</v>
      </c>
      <c r="U4" s="4" t="n">
        <v>946441</v>
      </c>
      <c r="V4" s="4" t="n">
        <v>946441</v>
      </c>
      <c r="W4" s="4" t="n">
        <v>946441</v>
      </c>
      <c r="X4" s="4" t="n">
        <v>946441</v>
      </c>
      <c r="Y4" s="4" t="n">
        <v>946441</v>
      </c>
      <c r="Z4" s="4" t="n">
        <v>946441</v>
      </c>
      <c r="AA4" s="4" t="n">
        <v>946441</v>
      </c>
      <c r="AB4" s="4" t="n">
        <v>946441</v>
      </c>
    </row>
    <row r="5" customFormat="false" ht="12.8" hidden="false" customHeight="false" outlineLevel="0" collapsed="false">
      <c r="A5" s="0" t="s">
        <v>86</v>
      </c>
      <c r="B5" s="0" t="n">
        <v>4</v>
      </c>
      <c r="C5" s="0" t="n">
        <v>870391</v>
      </c>
      <c r="D5" s="0" t="n">
        <v>870391</v>
      </c>
      <c r="E5" s="0" t="n">
        <v>870391</v>
      </c>
      <c r="F5" s="0" t="n">
        <v>870391</v>
      </c>
      <c r="G5" s="0" t="n">
        <v>870391</v>
      </c>
      <c r="H5" s="0" t="n">
        <v>870391</v>
      </c>
      <c r="I5" s="0" t="n">
        <v>870391</v>
      </c>
      <c r="J5" s="0" t="n">
        <v>870391</v>
      </c>
      <c r="K5" s="0" t="n">
        <v>160761</v>
      </c>
      <c r="L5" s="0" t="n">
        <v>160761</v>
      </c>
      <c r="M5" s="0" t="n">
        <v>160761</v>
      </c>
      <c r="N5" s="0" t="n">
        <v>160761</v>
      </c>
      <c r="O5" s="0" t="n">
        <v>160761</v>
      </c>
      <c r="P5" s="0" t="n">
        <v>160761</v>
      </c>
      <c r="Q5" s="0" t="n">
        <v>160761</v>
      </c>
      <c r="R5" s="0" t="n">
        <v>160761</v>
      </c>
      <c r="S5" s="0" t="n">
        <v>160761</v>
      </c>
      <c r="T5" s="4" t="n">
        <v>870391</v>
      </c>
      <c r="U5" s="4" t="n">
        <v>870391</v>
      </c>
      <c r="V5" s="4" t="n">
        <v>870391</v>
      </c>
      <c r="W5" s="4" t="n">
        <v>870391</v>
      </c>
      <c r="X5" s="4" t="n">
        <v>870391</v>
      </c>
      <c r="Y5" s="4" t="n">
        <v>870391</v>
      </c>
      <c r="Z5" s="4" t="n">
        <v>870391</v>
      </c>
      <c r="AA5" s="4" t="n">
        <v>870391</v>
      </c>
      <c r="AB5" s="4" t="n">
        <v>870391</v>
      </c>
    </row>
    <row r="6" customFormat="false" ht="12.8" hidden="false" customHeight="false" outlineLevel="0" collapsed="false">
      <c r="A6" s="0" t="s">
        <v>86</v>
      </c>
      <c r="B6" s="0" t="n">
        <v>5</v>
      </c>
      <c r="C6" s="0" t="n">
        <v>1010240</v>
      </c>
      <c r="D6" s="0" t="n">
        <v>1010240</v>
      </c>
      <c r="E6" s="0" t="n">
        <v>1010240</v>
      </c>
      <c r="F6" s="0" t="n">
        <v>1010240</v>
      </c>
      <c r="G6" s="0" t="n">
        <v>1010240</v>
      </c>
      <c r="H6" s="0" t="n">
        <v>1010240</v>
      </c>
      <c r="I6" s="0" t="n">
        <v>1010240</v>
      </c>
      <c r="J6" s="0" t="n">
        <v>1010240</v>
      </c>
      <c r="K6" s="0" t="n">
        <v>267608</v>
      </c>
      <c r="L6" s="0" t="n">
        <v>267608</v>
      </c>
      <c r="M6" s="0" t="n">
        <v>267608</v>
      </c>
      <c r="N6" s="0" t="n">
        <v>267608</v>
      </c>
      <c r="O6" s="0" t="n">
        <v>267608</v>
      </c>
      <c r="P6" s="0" t="n">
        <v>267608</v>
      </c>
      <c r="Q6" s="0" t="n">
        <v>267608</v>
      </c>
      <c r="R6" s="0" t="n">
        <v>267608</v>
      </c>
      <c r="S6" s="0" t="n">
        <v>267608</v>
      </c>
      <c r="T6" s="4" t="n">
        <v>1010240</v>
      </c>
      <c r="U6" s="4" t="n">
        <v>1010240</v>
      </c>
      <c r="V6" s="4" t="n">
        <v>1010240</v>
      </c>
      <c r="W6" s="4" t="n">
        <v>1010240</v>
      </c>
      <c r="X6" s="4" t="n">
        <v>1010240</v>
      </c>
      <c r="Y6" s="4" t="n">
        <v>1010240</v>
      </c>
      <c r="Z6" s="4" t="n">
        <v>1010240</v>
      </c>
      <c r="AA6" s="4" t="n">
        <v>1010240</v>
      </c>
      <c r="AB6" s="4" t="n">
        <v>1010240</v>
      </c>
    </row>
    <row r="7" customFormat="false" ht="12.8" hidden="false" customHeight="false" outlineLevel="0" collapsed="false">
      <c r="A7" s="0" t="s">
        <v>86</v>
      </c>
      <c r="B7" s="0" t="n">
        <v>6</v>
      </c>
      <c r="C7" s="0" t="n">
        <v>984656</v>
      </c>
      <c r="D7" s="0" t="n">
        <v>984656</v>
      </c>
      <c r="E7" s="0" t="n">
        <v>984656</v>
      </c>
      <c r="F7" s="0" t="n">
        <v>984656</v>
      </c>
      <c r="G7" s="0" t="n">
        <v>984656</v>
      </c>
      <c r="H7" s="0" t="n">
        <v>984656</v>
      </c>
      <c r="I7" s="0" t="n">
        <v>984656</v>
      </c>
      <c r="J7" s="0" t="n">
        <v>984656</v>
      </c>
      <c r="K7" s="0" t="n">
        <v>310058</v>
      </c>
      <c r="L7" s="0" t="n">
        <v>310058</v>
      </c>
      <c r="M7" s="0" t="n">
        <v>310058</v>
      </c>
      <c r="N7" s="0" t="n">
        <v>310058</v>
      </c>
      <c r="O7" s="0" t="n">
        <v>310058</v>
      </c>
      <c r="P7" s="0" t="n">
        <v>310058</v>
      </c>
      <c r="Q7" s="0" t="n">
        <v>310058</v>
      </c>
      <c r="R7" s="0" t="n">
        <v>310058</v>
      </c>
      <c r="S7" s="0" t="n">
        <v>310058</v>
      </c>
      <c r="T7" s="4" t="n">
        <v>984656</v>
      </c>
      <c r="U7" s="4" t="n">
        <v>984656</v>
      </c>
      <c r="V7" s="4" t="n">
        <v>984656</v>
      </c>
      <c r="W7" s="4" t="n">
        <v>984656</v>
      </c>
      <c r="X7" s="4" t="n">
        <v>984656</v>
      </c>
      <c r="Y7" s="4" t="n">
        <v>984656</v>
      </c>
      <c r="Z7" s="4" t="n">
        <v>984656</v>
      </c>
      <c r="AA7" s="4" t="n">
        <v>984656</v>
      </c>
      <c r="AB7" s="4" t="n">
        <v>984656</v>
      </c>
    </row>
    <row r="8" customFormat="false" ht="12.8" hidden="false" customHeight="false" outlineLevel="0" collapsed="false">
      <c r="A8" s="0" t="s">
        <v>86</v>
      </c>
      <c r="B8" s="0" t="n">
        <v>7</v>
      </c>
      <c r="C8" s="0" t="n">
        <v>893082</v>
      </c>
      <c r="D8" s="0" t="n">
        <v>893082</v>
      </c>
      <c r="E8" s="0" t="n">
        <v>893082</v>
      </c>
      <c r="F8" s="0" t="n">
        <v>893082</v>
      </c>
      <c r="G8" s="0" t="n">
        <v>893082</v>
      </c>
      <c r="H8" s="0" t="n">
        <v>893082</v>
      </c>
      <c r="I8" s="0" t="n">
        <v>893082</v>
      </c>
      <c r="J8" s="0" t="n">
        <v>893082</v>
      </c>
      <c r="K8" s="0" t="n">
        <v>224286</v>
      </c>
      <c r="L8" s="0" t="n">
        <v>224286</v>
      </c>
      <c r="M8" s="0" t="n">
        <v>224286</v>
      </c>
      <c r="N8" s="0" t="n">
        <v>224286</v>
      </c>
      <c r="O8" s="0" t="n">
        <v>224286</v>
      </c>
      <c r="P8" s="0" t="n">
        <v>224286</v>
      </c>
      <c r="Q8" s="0" t="n">
        <v>224286</v>
      </c>
      <c r="R8" s="0" t="n">
        <v>224286</v>
      </c>
      <c r="S8" s="0" t="n">
        <v>224286</v>
      </c>
      <c r="T8" s="4" t="n">
        <v>893082</v>
      </c>
      <c r="U8" s="4" t="n">
        <v>893082</v>
      </c>
      <c r="V8" s="4" t="n">
        <v>893082</v>
      </c>
      <c r="W8" s="4" t="n">
        <v>893082</v>
      </c>
      <c r="X8" s="4" t="n">
        <v>893082</v>
      </c>
      <c r="Y8" s="4" t="n">
        <v>893082</v>
      </c>
      <c r="Z8" s="4" t="n">
        <v>893082</v>
      </c>
      <c r="AA8" s="4" t="n">
        <v>893082</v>
      </c>
      <c r="AB8" s="4" t="n">
        <v>893082</v>
      </c>
    </row>
    <row r="9" customFormat="false" ht="12.8" hidden="false" customHeight="false" outlineLevel="0" collapsed="false">
      <c r="A9" s="0" t="s">
        <v>86</v>
      </c>
      <c r="B9" s="0" t="n">
        <v>8</v>
      </c>
      <c r="C9" s="0" t="n">
        <v>771267</v>
      </c>
      <c r="D9" s="0" t="n">
        <v>771267</v>
      </c>
      <c r="E9" s="0" t="n">
        <v>771267</v>
      </c>
      <c r="F9" s="0" t="n">
        <v>771267</v>
      </c>
      <c r="G9" s="0" t="n">
        <v>771267</v>
      </c>
      <c r="H9" s="0" t="n">
        <v>771267</v>
      </c>
      <c r="I9" s="0" t="n">
        <v>771267</v>
      </c>
      <c r="J9" s="0" t="n">
        <v>771267</v>
      </c>
      <c r="K9" s="0" t="n">
        <v>302175</v>
      </c>
      <c r="L9" s="0" t="n">
        <v>302175</v>
      </c>
      <c r="M9" s="0" t="n">
        <v>302175</v>
      </c>
      <c r="N9" s="0" t="n">
        <v>302175</v>
      </c>
      <c r="O9" s="0" t="n">
        <v>302175</v>
      </c>
      <c r="P9" s="0" t="n">
        <v>302175</v>
      </c>
      <c r="Q9" s="0" t="n">
        <v>302175</v>
      </c>
      <c r="R9" s="0" t="n">
        <v>302175</v>
      </c>
      <c r="S9" s="0" t="n">
        <v>302175</v>
      </c>
      <c r="T9" s="4" t="n">
        <v>771267</v>
      </c>
      <c r="U9" s="4" t="n">
        <v>771267</v>
      </c>
      <c r="V9" s="4" t="n">
        <v>771267</v>
      </c>
      <c r="W9" s="4" t="n">
        <v>771267</v>
      </c>
      <c r="X9" s="4" t="n">
        <v>771267</v>
      </c>
      <c r="Y9" s="4" t="n">
        <v>771267</v>
      </c>
      <c r="Z9" s="4" t="n">
        <v>771267</v>
      </c>
      <c r="AA9" s="4" t="n">
        <v>771267</v>
      </c>
      <c r="AB9" s="4" t="n">
        <v>771267</v>
      </c>
    </row>
    <row r="10" customFormat="false" ht="12.8" hidden="false" customHeight="false" outlineLevel="0" collapsed="false">
      <c r="A10" s="0" t="s">
        <v>86</v>
      </c>
      <c r="B10" s="0" t="n">
        <v>9</v>
      </c>
      <c r="C10" s="0" t="n">
        <v>821761</v>
      </c>
      <c r="D10" s="0" t="n">
        <v>821761</v>
      </c>
      <c r="E10" s="0" t="n">
        <v>821761</v>
      </c>
      <c r="F10" s="0" t="n">
        <v>821761</v>
      </c>
      <c r="G10" s="0" t="n">
        <v>821761</v>
      </c>
      <c r="H10" s="0" t="n">
        <v>821761</v>
      </c>
      <c r="I10" s="0" t="n">
        <v>821761</v>
      </c>
      <c r="J10" s="0" t="n">
        <v>821761</v>
      </c>
      <c r="K10" s="0" t="n">
        <v>285806</v>
      </c>
      <c r="L10" s="0" t="n">
        <v>285806</v>
      </c>
      <c r="M10" s="0" t="n">
        <v>285806</v>
      </c>
      <c r="N10" s="0" t="n">
        <v>285806</v>
      </c>
      <c r="O10" s="0" t="n">
        <v>285806</v>
      </c>
      <c r="P10" s="0" t="n">
        <v>285806</v>
      </c>
      <c r="Q10" s="0" t="n">
        <v>285806</v>
      </c>
      <c r="R10" s="0" t="n">
        <v>285806</v>
      </c>
      <c r="S10" s="0" t="n">
        <v>285806</v>
      </c>
      <c r="T10" s="4" t="n">
        <v>821761</v>
      </c>
      <c r="U10" s="4" t="n">
        <v>821761</v>
      </c>
      <c r="V10" s="4" t="n">
        <v>821761</v>
      </c>
      <c r="W10" s="4" t="n">
        <v>821761</v>
      </c>
      <c r="X10" s="4" t="n">
        <v>821761</v>
      </c>
      <c r="Y10" s="4" t="n">
        <v>821761</v>
      </c>
      <c r="Z10" s="4" t="n">
        <v>821761</v>
      </c>
      <c r="AA10" s="4" t="n">
        <v>821761</v>
      </c>
      <c r="AB10" s="4" t="n">
        <v>821761</v>
      </c>
    </row>
    <row r="11" customFormat="false" ht="12.8" hidden="false" customHeight="false" outlineLevel="0" collapsed="false">
      <c r="A11" s="0" t="s">
        <v>86</v>
      </c>
      <c r="B11" s="0" t="n">
        <v>10</v>
      </c>
      <c r="C11" s="0" t="n">
        <v>844501</v>
      </c>
      <c r="D11" s="0" t="n">
        <v>844501</v>
      </c>
      <c r="E11" s="0" t="n">
        <v>844501</v>
      </c>
      <c r="F11" s="0" t="n">
        <v>844501</v>
      </c>
      <c r="G11" s="0" t="n">
        <v>844501</v>
      </c>
      <c r="H11" s="0" t="n">
        <v>844501</v>
      </c>
      <c r="I11" s="0" t="n">
        <v>844501</v>
      </c>
      <c r="J11" s="0" t="n">
        <v>844501</v>
      </c>
      <c r="K11" s="0" t="n">
        <v>241344</v>
      </c>
      <c r="L11" s="0" t="n">
        <v>241344</v>
      </c>
      <c r="M11" s="0" t="n">
        <v>241344</v>
      </c>
      <c r="N11" s="0" t="n">
        <v>241344</v>
      </c>
      <c r="O11" s="0" t="n">
        <v>241344</v>
      </c>
      <c r="P11" s="0" t="n">
        <v>241344</v>
      </c>
      <c r="Q11" s="0" t="n">
        <v>241344</v>
      </c>
      <c r="R11" s="0" t="n">
        <v>241344</v>
      </c>
      <c r="S11" s="0" t="n">
        <v>241344</v>
      </c>
      <c r="T11" s="4" t="n">
        <v>844501</v>
      </c>
      <c r="U11" s="4" t="n">
        <v>844501</v>
      </c>
      <c r="V11" s="4" t="n">
        <v>844501</v>
      </c>
      <c r="W11" s="4" t="n">
        <v>844501</v>
      </c>
      <c r="X11" s="4" t="n">
        <v>844501</v>
      </c>
      <c r="Y11" s="4" t="n">
        <v>844501</v>
      </c>
      <c r="Z11" s="4" t="n">
        <v>844501</v>
      </c>
      <c r="AA11" s="4" t="n">
        <v>844501</v>
      </c>
      <c r="AB11" s="4" t="n">
        <v>844501</v>
      </c>
    </row>
    <row r="12" customFormat="false" ht="12.8" hidden="false" customHeight="false" outlineLevel="0" collapsed="false">
      <c r="A12" s="0" t="s">
        <v>86</v>
      </c>
      <c r="B12" s="0" t="n">
        <v>11</v>
      </c>
      <c r="C12" s="0" t="n">
        <v>827062</v>
      </c>
      <c r="D12" s="0" t="n">
        <v>827062</v>
      </c>
      <c r="E12" s="0" t="n">
        <v>827062</v>
      </c>
      <c r="F12" s="0" t="n">
        <v>827062</v>
      </c>
      <c r="G12" s="0" t="n">
        <v>827062</v>
      </c>
      <c r="H12" s="0" t="n">
        <v>827062</v>
      </c>
      <c r="I12" s="0" t="n">
        <v>827062</v>
      </c>
      <c r="J12" s="0" t="n">
        <v>827062</v>
      </c>
      <c r="K12" s="0" t="n">
        <v>306496</v>
      </c>
      <c r="L12" s="0" t="n">
        <v>306496</v>
      </c>
      <c r="M12" s="0" t="n">
        <v>306496</v>
      </c>
      <c r="N12" s="0" t="n">
        <v>306496</v>
      </c>
      <c r="O12" s="0" t="n">
        <v>306496</v>
      </c>
      <c r="P12" s="0" t="n">
        <v>306496</v>
      </c>
      <c r="Q12" s="0" t="n">
        <v>306496</v>
      </c>
      <c r="R12" s="0" t="n">
        <v>306496</v>
      </c>
      <c r="S12" s="0" t="n">
        <v>306496</v>
      </c>
      <c r="T12" s="4" t="n">
        <v>827062</v>
      </c>
      <c r="U12" s="4" t="n">
        <v>827062</v>
      </c>
      <c r="V12" s="4" t="n">
        <v>827062</v>
      </c>
      <c r="W12" s="4" t="n">
        <v>827062</v>
      </c>
      <c r="X12" s="4" t="n">
        <v>827062</v>
      </c>
      <c r="Y12" s="4" t="n">
        <v>827062</v>
      </c>
      <c r="Z12" s="4" t="n">
        <v>827062</v>
      </c>
      <c r="AA12" s="4" t="n">
        <v>827062</v>
      </c>
      <c r="AB12" s="4" t="n">
        <v>827062</v>
      </c>
    </row>
    <row r="13" customFormat="false" ht="12.8" hidden="false" customHeight="false" outlineLevel="0" collapsed="false">
      <c r="A13" s="0" t="s">
        <v>86</v>
      </c>
      <c r="B13" s="0" t="n">
        <v>12</v>
      </c>
      <c r="C13" s="0" t="n">
        <v>879490</v>
      </c>
      <c r="D13" s="0" t="n">
        <v>879490</v>
      </c>
      <c r="E13" s="0" t="n">
        <v>879490</v>
      </c>
      <c r="F13" s="0" t="n">
        <v>879490</v>
      </c>
      <c r="G13" s="0" t="n">
        <v>879490</v>
      </c>
      <c r="H13" s="0" t="n">
        <v>879490</v>
      </c>
      <c r="I13" s="0" t="n">
        <v>879490</v>
      </c>
      <c r="J13" s="0" t="n">
        <v>879490</v>
      </c>
      <c r="K13" s="0" t="n">
        <v>333101</v>
      </c>
      <c r="L13" s="0" t="n">
        <v>333101</v>
      </c>
      <c r="M13" s="0" t="n">
        <v>333101</v>
      </c>
      <c r="N13" s="0" t="n">
        <v>333101</v>
      </c>
      <c r="O13" s="0" t="n">
        <v>333101</v>
      </c>
      <c r="P13" s="0" t="n">
        <v>333101</v>
      </c>
      <c r="Q13" s="0" t="n">
        <v>333101</v>
      </c>
      <c r="R13" s="0" t="n">
        <v>333101</v>
      </c>
      <c r="S13" s="0" t="n">
        <v>333101</v>
      </c>
      <c r="T13" s="4" t="n">
        <v>879490</v>
      </c>
      <c r="U13" s="4" t="n">
        <v>879490</v>
      </c>
      <c r="V13" s="4" t="n">
        <v>879490</v>
      </c>
      <c r="W13" s="4" t="n">
        <v>879490</v>
      </c>
      <c r="X13" s="4" t="n">
        <v>879490</v>
      </c>
      <c r="Y13" s="4" t="n">
        <v>879490</v>
      </c>
      <c r="Z13" s="4" t="n">
        <v>879490</v>
      </c>
      <c r="AA13" s="4" t="n">
        <v>879490</v>
      </c>
      <c r="AB13" s="4" t="n">
        <v>879490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3" activeCellId="0" sqref="A13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0" t="s">
        <v>80</v>
      </c>
      <c r="B1" s="4" t="s">
        <v>115</v>
      </c>
      <c r="C1" s="4" t="s">
        <v>116</v>
      </c>
    </row>
    <row r="2" customFormat="false" ht="12.8" hidden="false" customHeight="false" outlineLevel="0" collapsed="false">
      <c r="A2" s="0" t="s">
        <v>86</v>
      </c>
      <c r="B2" s="0" t="n">
        <v>1</v>
      </c>
      <c r="C2" s="0" t="n">
        <v>22.4</v>
      </c>
    </row>
    <row r="3" customFormat="false" ht="12.8" hidden="false" customHeight="false" outlineLevel="0" collapsed="false">
      <c r="A3" s="0" t="s">
        <v>86</v>
      </c>
      <c r="B3" s="0" t="n">
        <v>2</v>
      </c>
      <c r="C3" s="0" t="n">
        <v>21.5</v>
      </c>
    </row>
    <row r="4" customFormat="false" ht="12.8" hidden="false" customHeight="false" outlineLevel="0" collapsed="false">
      <c r="A4" s="0" t="s">
        <v>86</v>
      </c>
      <c r="B4" s="0" t="n">
        <v>3</v>
      </c>
      <c r="C4" s="0" t="n">
        <v>22.8</v>
      </c>
    </row>
    <row r="5" customFormat="false" ht="12.8" hidden="false" customHeight="false" outlineLevel="0" collapsed="false">
      <c r="A5" s="0" t="s">
        <v>86</v>
      </c>
      <c r="B5" s="0" t="n">
        <v>4</v>
      </c>
      <c r="C5" s="0" t="n">
        <v>20.3</v>
      </c>
    </row>
    <row r="6" customFormat="false" ht="12.8" hidden="false" customHeight="false" outlineLevel="0" collapsed="false">
      <c r="A6" s="0" t="s">
        <v>86</v>
      </c>
      <c r="B6" s="0" t="n">
        <v>5</v>
      </c>
      <c r="C6" s="0" t="n">
        <v>18.2</v>
      </c>
    </row>
    <row r="7" customFormat="false" ht="12.8" hidden="false" customHeight="false" outlineLevel="0" collapsed="false">
      <c r="A7" s="0" t="s">
        <v>86</v>
      </c>
      <c r="B7" s="0" t="n">
        <v>6</v>
      </c>
      <c r="C7" s="0" t="n">
        <v>17.2</v>
      </c>
    </row>
    <row r="8" customFormat="false" ht="12.8" hidden="false" customHeight="false" outlineLevel="0" collapsed="false">
      <c r="A8" s="0" t="s">
        <v>86</v>
      </c>
      <c r="B8" s="0" t="n">
        <v>7</v>
      </c>
      <c r="C8" s="0" t="n">
        <v>16.9</v>
      </c>
    </row>
    <row r="9" customFormat="false" ht="12.8" hidden="false" customHeight="false" outlineLevel="0" collapsed="false">
      <c r="A9" s="0" t="s">
        <v>86</v>
      </c>
      <c r="B9" s="0" t="n">
        <v>8</v>
      </c>
      <c r="C9" s="0" t="n">
        <v>16.2</v>
      </c>
    </row>
    <row r="10" customFormat="false" ht="12.8" hidden="false" customHeight="false" outlineLevel="0" collapsed="false">
      <c r="A10" s="0" t="s">
        <v>86</v>
      </c>
      <c r="B10" s="0" t="n">
        <v>9</v>
      </c>
      <c r="C10" s="0" t="n">
        <v>18.3</v>
      </c>
    </row>
    <row r="11" customFormat="false" ht="12.8" hidden="false" customHeight="false" outlineLevel="0" collapsed="false">
      <c r="A11" s="0" t="s">
        <v>86</v>
      </c>
      <c r="B11" s="0" t="n">
        <v>10</v>
      </c>
      <c r="C11" s="0" t="n">
        <v>19.2</v>
      </c>
    </row>
    <row r="12" customFormat="false" ht="12.8" hidden="false" customHeight="false" outlineLevel="0" collapsed="false">
      <c r="A12" s="0" t="s">
        <v>86</v>
      </c>
      <c r="B12" s="0" t="n">
        <v>11</v>
      </c>
      <c r="C12" s="0" t="n">
        <v>20.2</v>
      </c>
    </row>
    <row r="13" customFormat="false" ht="12.8" hidden="false" customHeight="false" outlineLevel="0" collapsed="false">
      <c r="A13" s="0" t="s">
        <v>86</v>
      </c>
      <c r="B13" s="0" t="n">
        <v>12</v>
      </c>
      <c r="C13" s="0" t="n">
        <v>22.5</v>
      </c>
    </row>
    <row r="14" customFormat="false" ht="12.8" hidden="false" customHeight="false" outlineLevel="0" collapsed="false">
      <c r="B14" s="6"/>
      <c r="C14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8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1" topLeftCell="I2" activePane="bottomRight" state="frozen"/>
      <selection pane="topLeft" activeCell="A1" activeCellId="0" sqref="A1"/>
      <selection pane="topRight" activeCell="I1" activeCellId="0" sqref="I1"/>
      <selection pane="bottomLeft" activeCell="A2" activeCellId="0" sqref="A2"/>
      <selection pane="bottomRight" activeCell="N2" activeCellId="0" sqref="N2"/>
    </sheetView>
  </sheetViews>
  <sheetFormatPr defaultColWidth="11.5703125" defaultRowHeight="12.8" zeroHeight="false" outlineLevelRow="0" outlineLevelCol="0"/>
  <sheetData>
    <row r="1" customFormat="false" ht="20.55" hidden="false" customHeight="false" outlineLevel="0" collapsed="false">
      <c r="A1" s="8" t="s">
        <v>117</v>
      </c>
      <c r="B1" s="8" t="s">
        <v>118</v>
      </c>
      <c r="C1" s="9" t="s">
        <v>119</v>
      </c>
      <c r="D1" s="9" t="s">
        <v>120</v>
      </c>
      <c r="E1" s="9" t="s">
        <v>121</v>
      </c>
      <c r="F1" s="9" t="s">
        <v>122</v>
      </c>
      <c r="G1" s="9" t="s">
        <v>123</v>
      </c>
      <c r="H1" s="9" t="s">
        <v>124</v>
      </c>
      <c r="I1" s="9" t="s">
        <v>125</v>
      </c>
      <c r="J1" s="9" t="s">
        <v>126</v>
      </c>
      <c r="K1" s="9" t="s">
        <v>127</v>
      </c>
      <c r="L1" s="9" t="s">
        <v>128</v>
      </c>
      <c r="M1" s="9" t="s">
        <v>129</v>
      </c>
      <c r="N1" s="9" t="s">
        <v>130</v>
      </c>
      <c r="O1" s="9" t="s">
        <v>131</v>
      </c>
      <c r="P1" s="9" t="s">
        <v>132</v>
      </c>
      <c r="Q1" s="9" t="s">
        <v>133</v>
      </c>
      <c r="R1" s="9" t="s">
        <v>134</v>
      </c>
      <c r="S1" s="9" t="s">
        <v>135</v>
      </c>
      <c r="T1" s="9" t="s">
        <v>136</v>
      </c>
      <c r="U1" s="9" t="s">
        <v>137</v>
      </c>
      <c r="V1" s="9" t="s">
        <v>138</v>
      </c>
      <c r="W1" s="9" t="s">
        <v>139</v>
      </c>
      <c r="X1" s="9" t="s">
        <v>140</v>
      </c>
      <c r="Y1" s="0" t="s">
        <v>141</v>
      </c>
    </row>
    <row r="2" customFormat="false" ht="14.65" hidden="false" customHeight="false" outlineLevel="0" collapsed="false">
      <c r="A2" s="0" t="s">
        <v>83</v>
      </c>
      <c r="B2" s="0" t="n">
        <v>2018</v>
      </c>
      <c r="C2" s="10" t="n">
        <v>277831</v>
      </c>
      <c r="D2" s="10" t="n">
        <v>87005</v>
      </c>
      <c r="E2" s="1" t="n">
        <v>0</v>
      </c>
      <c r="F2" s="10" t="n">
        <v>7206</v>
      </c>
      <c r="G2" s="10" t="n">
        <v>925</v>
      </c>
      <c r="H2" s="10" t="n">
        <v>26711</v>
      </c>
      <c r="I2" s="10" t="n">
        <v>4289</v>
      </c>
      <c r="J2" s="10" t="n">
        <v>10</v>
      </c>
      <c r="K2" s="10" t="n">
        <v>614</v>
      </c>
      <c r="L2" s="10" t="n">
        <v>366</v>
      </c>
      <c r="M2" s="10" t="n">
        <v>117656</v>
      </c>
      <c r="N2" s="10" t="n">
        <v>25632</v>
      </c>
      <c r="O2" s="10" t="n">
        <v>1159</v>
      </c>
      <c r="P2" s="10" t="n">
        <v>0</v>
      </c>
      <c r="Q2" s="10" t="n">
        <v>3264</v>
      </c>
      <c r="R2" s="10" t="n">
        <v>1434</v>
      </c>
      <c r="S2" s="10" t="n">
        <v>60</v>
      </c>
      <c r="T2" s="10" t="n">
        <v>25</v>
      </c>
      <c r="U2" s="10" t="n">
        <v>0</v>
      </c>
      <c r="V2" s="10" t="n">
        <v>2</v>
      </c>
      <c r="W2" s="10" t="n">
        <v>171</v>
      </c>
      <c r="X2" s="10" t="n">
        <v>1302</v>
      </c>
      <c r="Y2" s="0" t="str">
        <f aca="false">IF(B2&lt;=1997, "prop 99/2000", "")</f>
        <v/>
      </c>
    </row>
    <row r="3" customFormat="false" ht="14.65" hidden="false" customHeight="false" outlineLevel="0" collapsed="false">
      <c r="A3" s="0" t="s">
        <v>83</v>
      </c>
      <c r="B3" s="0" t="n">
        <v>2017</v>
      </c>
      <c r="C3" s="10" t="n">
        <v>263841</v>
      </c>
      <c r="D3" s="10" t="n">
        <v>83333</v>
      </c>
      <c r="E3" s="1" t="n">
        <v>0</v>
      </c>
      <c r="F3" s="10" t="n">
        <v>7085</v>
      </c>
      <c r="G3" s="10" t="n">
        <v>837</v>
      </c>
      <c r="H3" s="10" t="n">
        <v>25469</v>
      </c>
      <c r="I3" s="10" t="n">
        <v>4139</v>
      </c>
      <c r="J3" s="10" t="n">
        <v>10</v>
      </c>
      <c r="K3" s="10" t="n">
        <v>576</v>
      </c>
      <c r="L3" s="10" t="n">
        <v>360</v>
      </c>
      <c r="M3" s="10" t="n">
        <v>111462</v>
      </c>
      <c r="N3" s="10" t="n">
        <v>23628</v>
      </c>
      <c r="O3" s="10" t="n">
        <v>1126</v>
      </c>
      <c r="P3" s="10" t="n">
        <v>0</v>
      </c>
      <c r="Q3" s="10" t="n">
        <v>3006</v>
      </c>
      <c r="R3" s="10" t="n">
        <v>1326</v>
      </c>
      <c r="S3" s="10" t="n">
        <v>60</v>
      </c>
      <c r="T3" s="10" t="n">
        <v>24</v>
      </c>
      <c r="U3" s="10" t="n">
        <v>0</v>
      </c>
      <c r="V3" s="10" t="n">
        <v>2</v>
      </c>
      <c r="W3" s="10" t="n">
        <v>168</v>
      </c>
      <c r="X3" s="10" t="n">
        <v>1230</v>
      </c>
      <c r="Y3" s="0" t="str">
        <f aca="false">IF(B3&lt;=1997, "prop 99/2000", "")</f>
        <v/>
      </c>
    </row>
    <row r="4" customFormat="false" ht="14.65" hidden="false" customHeight="false" outlineLevel="0" collapsed="false">
      <c r="A4" s="0" t="s">
        <v>83</v>
      </c>
      <c r="B4" s="0" t="n">
        <v>2016</v>
      </c>
      <c r="C4" s="10" t="n">
        <v>251556</v>
      </c>
      <c r="D4" s="10" t="n">
        <v>80355</v>
      </c>
      <c r="E4" s="1" t="n">
        <v>0</v>
      </c>
      <c r="F4" s="10" t="n">
        <v>6968</v>
      </c>
      <c r="G4" s="10" t="n">
        <v>808</v>
      </c>
      <c r="H4" s="10" t="n">
        <v>24114</v>
      </c>
      <c r="I4" s="10" t="n">
        <v>4046</v>
      </c>
      <c r="J4" s="10" t="n">
        <v>10</v>
      </c>
      <c r="K4" s="10" t="n">
        <v>498</v>
      </c>
      <c r="L4" s="10" t="n">
        <v>351</v>
      </c>
      <c r="M4" s="10" t="n">
        <v>105766</v>
      </c>
      <c r="N4" s="10" t="n">
        <v>22189</v>
      </c>
      <c r="O4" s="10" t="n">
        <v>1047</v>
      </c>
      <c r="P4" s="10" t="n">
        <v>0</v>
      </c>
      <c r="Q4" s="10" t="n">
        <v>2747</v>
      </c>
      <c r="R4" s="10" t="n">
        <v>1277</v>
      </c>
      <c r="S4" s="10" t="n">
        <v>60</v>
      </c>
      <c r="T4" s="10" t="n">
        <v>22</v>
      </c>
      <c r="U4" s="10" t="n">
        <v>0</v>
      </c>
      <c r="V4" s="10" t="n">
        <v>2</v>
      </c>
      <c r="W4" s="10" t="n">
        <v>162</v>
      </c>
      <c r="X4" s="10" t="n">
        <v>1134</v>
      </c>
      <c r="Y4" s="0" t="str">
        <f aca="false">IF(B4&lt;=1997, "prop 99/2000", "")</f>
        <v/>
      </c>
    </row>
    <row r="5" customFormat="false" ht="14.65" hidden="false" customHeight="false" outlineLevel="0" collapsed="false">
      <c r="A5" s="0" t="s">
        <v>83</v>
      </c>
      <c r="B5" s="0" t="n">
        <v>2015</v>
      </c>
      <c r="C5" s="10" t="n">
        <v>239657</v>
      </c>
      <c r="D5" s="10" t="n">
        <v>77585</v>
      </c>
      <c r="E5" s="1" t="n">
        <v>0</v>
      </c>
      <c r="F5" s="10" t="n">
        <v>6848</v>
      </c>
      <c r="G5" s="10" t="n">
        <v>753</v>
      </c>
      <c r="H5" s="10" t="n">
        <v>22932</v>
      </c>
      <c r="I5" s="10" t="n">
        <v>3969</v>
      </c>
      <c r="J5" s="10" t="n">
        <v>10</v>
      </c>
      <c r="K5" s="10" t="n">
        <v>262</v>
      </c>
      <c r="L5" s="10" t="n">
        <v>341</v>
      </c>
      <c r="M5" s="10" t="n">
        <v>100151</v>
      </c>
      <c r="N5" s="10" t="n">
        <v>20878</v>
      </c>
      <c r="O5" s="10" t="n">
        <v>1044</v>
      </c>
      <c r="P5" s="10" t="n">
        <v>0</v>
      </c>
      <c r="Q5" s="10" t="n">
        <v>2430</v>
      </c>
      <c r="R5" s="10" t="n">
        <v>1170</v>
      </c>
      <c r="S5" s="10" t="n">
        <v>60</v>
      </c>
      <c r="T5" s="10" t="n">
        <v>19</v>
      </c>
      <c r="U5" s="10" t="n">
        <v>0</v>
      </c>
      <c r="V5" s="10" t="n">
        <v>2</v>
      </c>
      <c r="W5" s="10" t="n">
        <v>149</v>
      </c>
      <c r="X5" s="10" t="n">
        <v>1054</v>
      </c>
      <c r="Y5" s="0" t="str">
        <f aca="false">IF(B5&lt;=1997, "prop 99/2000", "")</f>
        <v/>
      </c>
    </row>
    <row r="6" customFormat="false" ht="14.65" hidden="false" customHeight="false" outlineLevel="0" collapsed="false">
      <c r="A6" s="0" t="s">
        <v>83</v>
      </c>
      <c r="B6" s="0" t="n">
        <v>2014</v>
      </c>
      <c r="C6" s="10" t="n">
        <v>223550</v>
      </c>
      <c r="D6" s="10" t="n">
        <v>72807</v>
      </c>
      <c r="E6" s="1" t="n">
        <v>0</v>
      </c>
      <c r="F6" s="10" t="n">
        <v>6614</v>
      </c>
      <c r="G6" s="10" t="n">
        <v>658</v>
      </c>
      <c r="H6" s="10" t="n">
        <v>21293</v>
      </c>
      <c r="I6" s="10" t="n">
        <v>3757</v>
      </c>
      <c r="J6" s="10" t="n">
        <v>10</v>
      </c>
      <c r="K6" s="10" t="n">
        <v>243</v>
      </c>
      <c r="L6" s="10" t="n">
        <v>325</v>
      </c>
      <c r="M6" s="10" t="n">
        <v>93402</v>
      </c>
      <c r="N6" s="10" t="n">
        <v>19093</v>
      </c>
      <c r="O6" s="10" t="n">
        <v>1010</v>
      </c>
      <c r="P6" s="10" t="n">
        <v>0</v>
      </c>
      <c r="Q6" s="10" t="n">
        <v>2088</v>
      </c>
      <c r="R6" s="10" t="n">
        <v>1064</v>
      </c>
      <c r="S6" s="10" t="n">
        <v>60</v>
      </c>
      <c r="T6" s="10" t="n">
        <v>17</v>
      </c>
      <c r="U6" s="10" t="n">
        <v>0</v>
      </c>
      <c r="V6" s="10" t="n">
        <v>1</v>
      </c>
      <c r="W6" s="10" t="n">
        <v>131</v>
      </c>
      <c r="X6" s="10" t="n">
        <v>977</v>
      </c>
      <c r="Y6" s="0" t="str">
        <f aca="false">IF(B6&lt;=1997, "prop 99/2000", "")</f>
        <v/>
      </c>
    </row>
    <row r="7" customFormat="false" ht="14.65" hidden="false" customHeight="false" outlineLevel="0" collapsed="false">
      <c r="A7" s="0" t="s">
        <v>83</v>
      </c>
      <c r="B7" s="0" t="n">
        <v>2013</v>
      </c>
      <c r="C7" s="10" t="n">
        <v>205777</v>
      </c>
      <c r="D7" s="10" t="n">
        <v>67461</v>
      </c>
      <c r="E7" s="1" t="n">
        <v>0</v>
      </c>
      <c r="F7" s="10" t="n">
        <v>6297</v>
      </c>
      <c r="G7" s="10" t="n">
        <v>574</v>
      </c>
      <c r="H7" s="10" t="n">
        <v>19373</v>
      </c>
      <c r="I7" s="10" t="n">
        <v>3535</v>
      </c>
      <c r="J7" s="1" t="n">
        <v>12</v>
      </c>
      <c r="K7" s="10" t="n">
        <v>225</v>
      </c>
      <c r="L7" s="10" t="n">
        <v>290</v>
      </c>
      <c r="M7" s="10" t="n">
        <v>86048</v>
      </c>
      <c r="N7" s="10" t="n">
        <v>17336</v>
      </c>
      <c r="O7" s="10" t="n">
        <v>921</v>
      </c>
      <c r="P7" s="1" t="n">
        <v>0</v>
      </c>
      <c r="Q7" s="10" t="n">
        <v>1771</v>
      </c>
      <c r="R7" s="10" t="n">
        <v>896</v>
      </c>
      <c r="S7" s="10" t="n">
        <v>60</v>
      </c>
      <c r="T7" s="10" t="n">
        <v>8</v>
      </c>
      <c r="U7" s="1" t="n">
        <v>0</v>
      </c>
      <c r="V7" s="10" t="n">
        <v>2</v>
      </c>
      <c r="W7" s="10" t="n">
        <v>118</v>
      </c>
      <c r="X7" s="10" t="n">
        <v>850</v>
      </c>
      <c r="Y7" s="0" t="str">
        <f aca="false">IF(B7&lt;=1997, "prop 99/2000", "")</f>
        <v/>
      </c>
    </row>
    <row r="8" customFormat="false" ht="14.65" hidden="false" customHeight="false" outlineLevel="0" collapsed="false">
      <c r="A8" s="0" t="s">
        <v>83</v>
      </c>
      <c r="B8" s="0" t="n">
        <v>2012</v>
      </c>
      <c r="C8" s="10" t="n">
        <v>188409</v>
      </c>
      <c r="D8" s="10" t="n">
        <v>61928</v>
      </c>
      <c r="E8" s="1" t="n">
        <v>0</v>
      </c>
      <c r="F8" s="10" t="n">
        <v>5988</v>
      </c>
      <c r="G8" s="10" t="n">
        <v>519</v>
      </c>
      <c r="H8" s="10" t="n">
        <v>17704</v>
      </c>
      <c r="I8" s="10" t="n">
        <v>3232</v>
      </c>
      <c r="J8" s="1" t="n">
        <v>12</v>
      </c>
      <c r="K8" s="10" t="n">
        <v>125</v>
      </c>
      <c r="L8" s="10" t="n">
        <v>257</v>
      </c>
      <c r="M8" s="10" t="n">
        <v>79261</v>
      </c>
      <c r="N8" s="10" t="n">
        <v>15422</v>
      </c>
      <c r="O8" s="10" t="n">
        <v>734</v>
      </c>
      <c r="P8" s="1" t="n">
        <v>0</v>
      </c>
      <c r="Q8" s="10" t="n">
        <v>1475</v>
      </c>
      <c r="R8" s="10" t="n">
        <v>837</v>
      </c>
      <c r="S8" s="10" t="n">
        <v>60</v>
      </c>
      <c r="T8" s="10" t="n">
        <v>7</v>
      </c>
      <c r="U8" s="1" t="n">
        <v>0</v>
      </c>
      <c r="V8" s="10" t="n">
        <v>2</v>
      </c>
      <c r="W8" s="10" t="n">
        <v>105</v>
      </c>
      <c r="X8" s="10" t="n">
        <v>741</v>
      </c>
      <c r="Y8" s="0" t="str">
        <f aca="false">IF(B8&lt;=1997, "prop 99/2000", "")</f>
        <v/>
      </c>
    </row>
    <row r="9" customFormat="false" ht="14.65" hidden="false" customHeight="false" outlineLevel="0" collapsed="false">
      <c r="A9" s="0" t="s">
        <v>83</v>
      </c>
      <c r="B9" s="0" t="n">
        <v>2011</v>
      </c>
      <c r="C9" s="10" t="n">
        <v>170439</v>
      </c>
      <c r="D9" s="10" t="n">
        <v>55872</v>
      </c>
      <c r="E9" s="1" t="n">
        <v>0</v>
      </c>
      <c r="F9" s="10" t="n">
        <v>5669</v>
      </c>
      <c r="G9" s="10" t="n">
        <v>489</v>
      </c>
      <c r="H9" s="10" t="n">
        <v>16139</v>
      </c>
      <c r="I9" s="10" t="n">
        <v>2875</v>
      </c>
      <c r="J9" s="1" t="n">
        <v>12</v>
      </c>
      <c r="K9" s="10" t="n">
        <v>21</v>
      </c>
      <c r="L9" s="10" t="n">
        <v>229</v>
      </c>
      <c r="M9" s="10" t="n">
        <v>71742</v>
      </c>
      <c r="N9" s="10" t="n">
        <v>13872</v>
      </c>
      <c r="O9" s="10" t="n">
        <v>676</v>
      </c>
      <c r="P9" s="1" t="n">
        <v>0</v>
      </c>
      <c r="Q9" s="10" t="n">
        <v>1288</v>
      </c>
      <c r="R9" s="10" t="n">
        <v>761</v>
      </c>
      <c r="S9" s="10" t="n">
        <v>60</v>
      </c>
      <c r="T9" s="10" t="n">
        <v>7</v>
      </c>
      <c r="U9" s="1" t="n">
        <v>0</v>
      </c>
      <c r="V9" s="10" t="n">
        <v>2</v>
      </c>
      <c r="W9" s="10" t="n">
        <v>83</v>
      </c>
      <c r="X9" s="10" t="n">
        <v>642</v>
      </c>
      <c r="Y9" s="0" t="str">
        <f aca="false">IF(B9&lt;=1997, "prop 99/2000", "")</f>
        <v/>
      </c>
    </row>
    <row r="10" customFormat="false" ht="14.65" hidden="false" customHeight="false" outlineLevel="0" collapsed="false">
      <c r="A10" s="0" t="s">
        <v>83</v>
      </c>
      <c r="B10" s="0" t="n">
        <v>2010</v>
      </c>
      <c r="C10" s="3" t="n">
        <v>151320</v>
      </c>
      <c r="D10" s="1" t="n">
        <v>50881</v>
      </c>
      <c r="E10" s="1" t="n">
        <v>0</v>
      </c>
      <c r="F10" s="1" t="n">
        <v>5148</v>
      </c>
      <c r="G10" s="1" t="n">
        <v>433</v>
      </c>
      <c r="H10" s="1" t="n">
        <v>14618</v>
      </c>
      <c r="I10" s="1" t="n">
        <v>2612</v>
      </c>
      <c r="J10" s="1" t="n">
        <v>12</v>
      </c>
      <c r="K10" s="1" t="n">
        <v>10</v>
      </c>
      <c r="L10" s="1" t="n">
        <v>175</v>
      </c>
      <c r="M10" s="1" t="n">
        <v>62008</v>
      </c>
      <c r="N10" s="1" t="n">
        <v>12341</v>
      </c>
      <c r="O10" s="1" t="n">
        <v>583</v>
      </c>
      <c r="P10" s="1" t="n">
        <v>0</v>
      </c>
      <c r="Q10" s="1" t="n">
        <v>1171</v>
      </c>
      <c r="R10" s="1" t="n">
        <v>672</v>
      </c>
      <c r="S10" s="1" t="n">
        <v>60</v>
      </c>
      <c r="T10" s="1" t="n">
        <v>4</v>
      </c>
      <c r="U10" s="1" t="n">
        <v>0</v>
      </c>
      <c r="V10" s="1" t="n">
        <v>1</v>
      </c>
      <c r="W10" s="1" t="n">
        <v>57</v>
      </c>
      <c r="X10" s="1" t="n">
        <v>534</v>
      </c>
      <c r="Y10" s="0" t="str">
        <f aca="false">IF(B10&lt;=1997, "prop 99/2000", "")</f>
        <v/>
      </c>
    </row>
    <row r="11" customFormat="false" ht="14.65" hidden="false" customHeight="false" outlineLevel="0" collapsed="false">
      <c r="A11" s="0" t="s">
        <v>83</v>
      </c>
      <c r="B11" s="0" t="n">
        <v>2009</v>
      </c>
      <c r="C11" s="3" t="n">
        <v>129911</v>
      </c>
      <c r="D11" s="1" t="n">
        <v>44900</v>
      </c>
      <c r="E11" s="1" t="n">
        <v>0</v>
      </c>
      <c r="F11" s="1" t="n">
        <v>4731</v>
      </c>
      <c r="G11" s="1" t="n">
        <v>375</v>
      </c>
      <c r="H11" s="1" t="n">
        <v>12885</v>
      </c>
      <c r="I11" s="1" t="n">
        <v>2408</v>
      </c>
      <c r="J11" s="1" t="n">
        <v>12</v>
      </c>
      <c r="K11" s="1" t="n">
        <v>10</v>
      </c>
      <c r="L11" s="1" t="n">
        <v>157</v>
      </c>
      <c r="M11" s="1" t="n">
        <v>51082</v>
      </c>
      <c r="N11" s="1" t="n">
        <v>10719</v>
      </c>
      <c r="O11" s="1" t="n">
        <v>518</v>
      </c>
      <c r="P11" s="1" t="n">
        <v>0</v>
      </c>
      <c r="Q11" s="1" t="n">
        <v>1053</v>
      </c>
      <c r="R11" s="1" t="n">
        <v>590</v>
      </c>
      <c r="S11" s="1" t="n">
        <v>60</v>
      </c>
      <c r="T11" s="1" t="n">
        <v>2</v>
      </c>
      <c r="U11" s="1" t="n">
        <v>0</v>
      </c>
      <c r="V11" s="1" t="n">
        <v>1</v>
      </c>
      <c r="W11" s="1" t="n">
        <v>9</v>
      </c>
      <c r="X11" s="1" t="n">
        <v>399</v>
      </c>
      <c r="Y11" s="0" t="str">
        <f aca="false">IF(B11&lt;=1997, "prop 99/2000", "")</f>
        <v/>
      </c>
    </row>
    <row r="12" customFormat="false" ht="14.65" hidden="false" customHeight="false" outlineLevel="0" collapsed="false">
      <c r="A12" s="0" t="s">
        <v>83</v>
      </c>
      <c r="B12" s="0" t="n">
        <v>2008</v>
      </c>
      <c r="C12" s="3" t="n">
        <v>111157</v>
      </c>
      <c r="D12" s="1" t="n">
        <v>39598</v>
      </c>
      <c r="E12" s="1" t="n">
        <v>0</v>
      </c>
      <c r="F12" s="1" t="n">
        <v>4338</v>
      </c>
      <c r="G12" s="1" t="n">
        <v>319</v>
      </c>
      <c r="H12" s="1" t="n">
        <v>11547</v>
      </c>
      <c r="I12" s="1" t="n">
        <v>2287</v>
      </c>
      <c r="J12" s="1" t="n">
        <v>13</v>
      </c>
      <c r="K12" s="1" t="n">
        <v>10</v>
      </c>
      <c r="L12" s="1" t="n">
        <v>143</v>
      </c>
      <c r="M12" s="1" t="n">
        <v>41107</v>
      </c>
      <c r="N12" s="1" t="n">
        <v>9463</v>
      </c>
      <c r="O12" s="1" t="n">
        <v>489</v>
      </c>
      <c r="P12" s="1" t="n">
        <v>0</v>
      </c>
      <c r="Q12" s="1" t="n">
        <v>955</v>
      </c>
      <c r="R12" s="1" t="n">
        <v>507</v>
      </c>
      <c r="S12" s="1" t="n">
        <v>59</v>
      </c>
      <c r="T12" s="1" t="n">
        <v>1</v>
      </c>
      <c r="U12" s="1" t="n">
        <v>0</v>
      </c>
      <c r="V12" s="1" t="n">
        <v>1</v>
      </c>
      <c r="W12" s="1" t="n">
        <v>7</v>
      </c>
      <c r="X12" s="1" t="n">
        <v>313</v>
      </c>
      <c r="Y12" s="0" t="str">
        <f aca="false">IF(B12&lt;=1997, "prop 99/2000", "")</f>
        <v/>
      </c>
    </row>
    <row r="13" customFormat="false" ht="14.65" hidden="false" customHeight="false" outlineLevel="0" collapsed="false">
      <c r="A13" s="0" t="s">
        <v>83</v>
      </c>
      <c r="B13" s="0" t="n">
        <v>2007</v>
      </c>
      <c r="C13" s="1" t="n">
        <v>95292</v>
      </c>
      <c r="D13" s="1" t="n">
        <v>35188</v>
      </c>
      <c r="E13" s="1" t="n">
        <v>0</v>
      </c>
      <c r="F13" s="1" t="n">
        <v>3932</v>
      </c>
      <c r="G13" s="1" t="n">
        <v>265</v>
      </c>
      <c r="H13" s="1" t="n">
        <v>8314</v>
      </c>
      <c r="I13" s="1" t="n">
        <v>4062</v>
      </c>
      <c r="J13" s="1" t="n">
        <v>13</v>
      </c>
      <c r="K13" s="1" t="n">
        <v>10</v>
      </c>
      <c r="L13" s="1" t="n">
        <v>132</v>
      </c>
      <c r="M13" s="1" t="n">
        <v>33320</v>
      </c>
      <c r="N13" s="1" t="n">
        <v>8087</v>
      </c>
      <c r="O13" s="1" t="n">
        <v>460</v>
      </c>
      <c r="P13" s="1" t="n">
        <v>0</v>
      </c>
      <c r="Q13" s="1" t="n">
        <v>859</v>
      </c>
      <c r="R13" s="1" t="n">
        <v>415</v>
      </c>
      <c r="S13" s="1" t="n">
        <v>54</v>
      </c>
      <c r="T13" s="1" t="n">
        <v>1</v>
      </c>
      <c r="U13" s="1" t="n">
        <v>0</v>
      </c>
      <c r="V13" s="1" t="n">
        <v>1</v>
      </c>
      <c r="W13" s="1" t="n">
        <v>5</v>
      </c>
      <c r="X13" s="1" t="n">
        <v>174</v>
      </c>
      <c r="Y13" s="0" t="str">
        <f aca="false">IF(B13&lt;=1997, "prop 99/2000", "")</f>
        <v/>
      </c>
    </row>
    <row r="14" customFormat="false" ht="14.65" hidden="false" customHeight="false" outlineLevel="0" collapsed="false">
      <c r="A14" s="0" t="s">
        <v>83</v>
      </c>
      <c r="B14" s="0" t="n">
        <v>2006</v>
      </c>
      <c r="C14" s="1" t="n">
        <v>82758</v>
      </c>
      <c r="D14" s="1" t="n">
        <v>31065</v>
      </c>
      <c r="E14" s="1" t="n">
        <v>0</v>
      </c>
      <c r="F14" s="1" t="n">
        <v>3627</v>
      </c>
      <c r="G14" s="1" t="n">
        <v>248</v>
      </c>
      <c r="H14" s="1" t="n">
        <v>6585</v>
      </c>
      <c r="I14" s="1" t="n">
        <v>4685</v>
      </c>
      <c r="J14" s="1" t="n">
        <v>12</v>
      </c>
      <c r="K14" s="1" t="n">
        <v>10</v>
      </c>
      <c r="L14" s="1" t="n">
        <v>122</v>
      </c>
      <c r="M14" s="1" t="n">
        <v>27623</v>
      </c>
      <c r="N14" s="1" t="n">
        <v>7010</v>
      </c>
      <c r="O14" s="1" t="n">
        <v>439</v>
      </c>
      <c r="P14" s="1" t="n">
        <v>0</v>
      </c>
      <c r="Q14" s="1" t="n">
        <v>801</v>
      </c>
      <c r="R14" s="1" t="n">
        <v>382</v>
      </c>
      <c r="S14" s="1" t="n">
        <v>39</v>
      </c>
      <c r="T14" s="1" t="n">
        <v>2</v>
      </c>
      <c r="U14" s="1" t="n">
        <v>0</v>
      </c>
      <c r="V14" s="1" t="n">
        <v>1</v>
      </c>
      <c r="W14" s="1" t="n">
        <v>3</v>
      </c>
      <c r="X14" s="1" t="n">
        <v>104</v>
      </c>
      <c r="Y14" s="0" t="str">
        <f aca="false">IF(B14&lt;=1997, "prop 99/2000", "")</f>
        <v/>
      </c>
    </row>
    <row r="15" customFormat="false" ht="14.65" hidden="false" customHeight="false" outlineLevel="0" collapsed="false">
      <c r="A15" s="0" t="s">
        <v>83</v>
      </c>
      <c r="B15" s="0" t="n">
        <v>2005</v>
      </c>
      <c r="C15" s="1" t="n">
        <v>73208</v>
      </c>
      <c r="D15" s="1" t="n">
        <v>28139</v>
      </c>
      <c r="E15" s="1" t="n">
        <v>0</v>
      </c>
      <c r="F15" s="1" t="n">
        <v>3371</v>
      </c>
      <c r="G15" s="1" t="n">
        <v>224</v>
      </c>
      <c r="H15" s="1" t="n">
        <v>5505</v>
      </c>
      <c r="I15" s="1" t="n">
        <v>4822</v>
      </c>
      <c r="J15" s="1" t="n">
        <v>12</v>
      </c>
      <c r="K15" s="1" t="n">
        <v>10</v>
      </c>
      <c r="L15" s="1" t="n">
        <v>115</v>
      </c>
      <c r="M15" s="1" t="n">
        <v>23364</v>
      </c>
      <c r="N15" s="1" t="n">
        <v>6071</v>
      </c>
      <c r="O15" s="1" t="n">
        <v>409</v>
      </c>
      <c r="P15" s="1" t="n">
        <v>0</v>
      </c>
      <c r="Q15" s="1" t="n">
        <v>762</v>
      </c>
      <c r="R15" s="1" t="n">
        <v>307</v>
      </c>
      <c r="S15" s="1" t="n">
        <v>26</v>
      </c>
      <c r="T15" s="1" t="n">
        <v>2</v>
      </c>
      <c r="U15" s="1" t="n">
        <v>0</v>
      </c>
      <c r="V15" s="1" t="n">
        <v>1</v>
      </c>
      <c r="W15" s="1" t="n">
        <v>2</v>
      </c>
      <c r="X15" s="1" t="n">
        <v>66</v>
      </c>
      <c r="Y15" s="0" t="str">
        <f aca="false">IF(B15&lt;=1997, "prop 99/2000", "")</f>
        <v/>
      </c>
    </row>
    <row r="16" customFormat="false" ht="14.65" hidden="false" customHeight="false" outlineLevel="0" collapsed="false">
      <c r="A16" s="0" t="s">
        <v>83</v>
      </c>
      <c r="B16" s="0" t="n">
        <v>2004</v>
      </c>
      <c r="C16" s="11" t="n">
        <v>65692</v>
      </c>
      <c r="D16" s="11" t="n">
        <v>25849</v>
      </c>
      <c r="E16" s="1" t="n">
        <v>0</v>
      </c>
      <c r="F16" s="11" t="n">
        <v>3228</v>
      </c>
      <c r="G16" s="11" t="n">
        <v>202</v>
      </c>
      <c r="H16" s="11" t="n">
        <v>3578</v>
      </c>
      <c r="I16" s="11" t="n">
        <v>5895</v>
      </c>
      <c r="J16" s="11" t="n">
        <v>12</v>
      </c>
      <c r="K16" s="11" t="n">
        <v>9</v>
      </c>
      <c r="L16" s="11" t="n">
        <v>106</v>
      </c>
      <c r="M16" s="11" t="n">
        <v>19951</v>
      </c>
      <c r="N16" s="11" t="n">
        <v>5417</v>
      </c>
      <c r="O16" s="11" t="n">
        <v>380</v>
      </c>
      <c r="P16" s="11" t="n">
        <v>0</v>
      </c>
      <c r="Q16" s="11" t="n">
        <v>715</v>
      </c>
      <c r="R16" s="11" t="n">
        <v>281</v>
      </c>
      <c r="S16" s="11" t="n">
        <v>15</v>
      </c>
      <c r="T16" s="11" t="n">
        <v>2</v>
      </c>
      <c r="U16" s="11" t="n">
        <v>0</v>
      </c>
      <c r="V16" s="11" t="n">
        <v>1</v>
      </c>
      <c r="W16" s="11" t="n">
        <v>2</v>
      </c>
      <c r="X16" s="11" t="n">
        <v>49</v>
      </c>
      <c r="Y16" s="0" t="str">
        <f aca="false">IF(B16&lt;=1997, "prop 99/2000", "")</f>
        <v/>
      </c>
    </row>
    <row r="17" customFormat="false" ht="14.65" hidden="false" customHeight="false" outlineLevel="0" collapsed="false">
      <c r="A17" s="0" t="s">
        <v>83</v>
      </c>
      <c r="B17" s="0" t="n">
        <v>2003</v>
      </c>
      <c r="C17" s="1" t="n">
        <v>58991</v>
      </c>
      <c r="D17" s="1" t="n">
        <v>23846</v>
      </c>
      <c r="E17" s="1" t="n">
        <v>0</v>
      </c>
      <c r="F17" s="1" t="n">
        <v>3045</v>
      </c>
      <c r="G17" s="1" t="n">
        <v>191</v>
      </c>
      <c r="H17" s="1" t="n">
        <v>2798</v>
      </c>
      <c r="I17" s="1" t="n">
        <v>5928</v>
      </c>
      <c r="J17" s="1" t="n">
        <v>12</v>
      </c>
      <c r="K17" s="1" t="n">
        <v>8</v>
      </c>
      <c r="L17" s="1" t="n">
        <v>100</v>
      </c>
      <c r="M17" s="1" t="n">
        <v>17028</v>
      </c>
      <c r="N17" s="1" t="n">
        <v>4731</v>
      </c>
      <c r="O17" s="1" t="n">
        <v>365</v>
      </c>
      <c r="P17" s="1" t="n">
        <v>0</v>
      </c>
      <c r="Q17" s="1" t="n">
        <v>643</v>
      </c>
      <c r="R17" s="1" t="n">
        <v>265</v>
      </c>
      <c r="S17" s="1" t="n">
        <v>3</v>
      </c>
      <c r="T17" s="1" t="n">
        <v>2</v>
      </c>
      <c r="U17" s="1" t="n">
        <v>0</v>
      </c>
      <c r="V17" s="1" t="n">
        <v>1</v>
      </c>
      <c r="W17" s="1" t="n">
        <v>0</v>
      </c>
      <c r="X17" s="1" t="n">
        <v>25</v>
      </c>
      <c r="Y17" s="0" t="str">
        <f aca="false">IF(B17&lt;=1997, "prop 99/2000", "")</f>
        <v/>
      </c>
    </row>
    <row r="18" customFormat="false" ht="14.65" hidden="false" customHeight="false" outlineLevel="0" collapsed="false">
      <c r="A18" s="0" t="s">
        <v>83</v>
      </c>
      <c r="B18" s="0" t="n">
        <v>2002</v>
      </c>
      <c r="C18" s="1" t="n">
        <v>52800</v>
      </c>
      <c r="D18" s="1" t="n">
        <v>21644</v>
      </c>
      <c r="E18" s="1" t="n">
        <v>0</v>
      </c>
      <c r="F18" s="1" t="n">
        <v>2858</v>
      </c>
      <c r="G18" s="1" t="n">
        <v>193</v>
      </c>
      <c r="H18" s="1" t="n">
        <v>2228</v>
      </c>
      <c r="I18" s="1" t="n">
        <v>5906</v>
      </c>
      <c r="J18" s="1" t="n">
        <v>12</v>
      </c>
      <c r="K18" s="1" t="n">
        <v>5</v>
      </c>
      <c r="L18" s="1" t="n">
        <v>91</v>
      </c>
      <c r="M18" s="1" t="n">
        <v>14744</v>
      </c>
      <c r="N18" s="1" t="n">
        <v>3948</v>
      </c>
      <c r="O18" s="1" t="n">
        <v>366</v>
      </c>
      <c r="P18" s="1" t="n">
        <v>0</v>
      </c>
      <c r="Q18" s="1" t="n">
        <v>521</v>
      </c>
      <c r="R18" s="1" t="n">
        <v>273</v>
      </c>
      <c r="S18" s="1" t="n">
        <v>2</v>
      </c>
      <c r="T18" s="1" t="n">
        <v>4</v>
      </c>
      <c r="U18" s="1" t="n">
        <v>0</v>
      </c>
      <c r="V18" s="1" t="n">
        <v>1</v>
      </c>
      <c r="W18" s="1" t="n">
        <v>0</v>
      </c>
      <c r="X18" s="1" t="n">
        <v>4</v>
      </c>
      <c r="Y18" s="0" t="str">
        <f aca="false">IF(B18&lt;=1997, "prop 99/2000", "")</f>
        <v/>
      </c>
    </row>
    <row r="19" customFormat="false" ht="14.65" hidden="false" customHeight="false" outlineLevel="0" collapsed="false">
      <c r="A19" s="0" t="s">
        <v>83</v>
      </c>
      <c r="B19" s="0" t="n">
        <v>2001</v>
      </c>
      <c r="C19" s="1" t="n">
        <v>47003</v>
      </c>
      <c r="D19" s="1" t="n">
        <v>19714</v>
      </c>
      <c r="E19" s="1" t="n">
        <v>0</v>
      </c>
      <c r="F19" s="1" t="n">
        <v>2584</v>
      </c>
      <c r="G19" s="1" t="n">
        <v>186</v>
      </c>
      <c r="H19" s="1" t="n">
        <v>1501</v>
      </c>
      <c r="I19" s="1" t="n">
        <v>6037</v>
      </c>
      <c r="J19" s="1" t="n">
        <v>14</v>
      </c>
      <c r="K19" s="1" t="n">
        <v>4</v>
      </c>
      <c r="L19" s="1" t="n">
        <v>82</v>
      </c>
      <c r="M19" s="1" t="n">
        <v>12650</v>
      </c>
      <c r="N19" s="1" t="n">
        <v>3248</v>
      </c>
      <c r="O19" s="1" t="n">
        <v>343</v>
      </c>
      <c r="P19" s="1" t="n">
        <v>0</v>
      </c>
      <c r="Q19" s="1" t="n">
        <v>400</v>
      </c>
      <c r="R19" s="1" t="n">
        <v>233</v>
      </c>
      <c r="S19" s="1" t="n">
        <v>1</v>
      </c>
      <c r="T19" s="1" t="n">
        <v>4</v>
      </c>
      <c r="U19" s="1" t="n">
        <v>0</v>
      </c>
      <c r="V19" s="1" t="n">
        <v>1</v>
      </c>
      <c r="W19" s="1" t="n">
        <v>0</v>
      </c>
      <c r="X19" s="1" t="n">
        <v>1</v>
      </c>
      <c r="Y19" s="0" t="str">
        <f aca="false">IF(B19&lt;=1997, "prop 99/2000", "")</f>
        <v/>
      </c>
    </row>
    <row r="20" customFormat="false" ht="12.8" hidden="false" customHeight="false" outlineLevel="0" collapsed="false">
      <c r="A20" s="0" t="s">
        <v>83</v>
      </c>
      <c r="B20" s="0" t="n">
        <v>2000</v>
      </c>
      <c r="C20" s="1" t="n">
        <v>42401</v>
      </c>
      <c r="D20" s="1" t="n">
        <v>18058</v>
      </c>
      <c r="E20" s="1"/>
      <c r="F20" s="1" t="n">
        <v>2325</v>
      </c>
      <c r="G20" s="1" t="n">
        <v>162</v>
      </c>
      <c r="H20" s="1" t="n">
        <v>1112</v>
      </c>
      <c r="I20" s="1" t="n">
        <v>5936</v>
      </c>
      <c r="J20" s="1" t="n">
        <v>14</v>
      </c>
      <c r="K20" s="1" t="n">
        <v>3</v>
      </c>
      <c r="L20" s="1" t="n">
        <v>75</v>
      </c>
      <c r="M20" s="1" t="n">
        <v>10966</v>
      </c>
      <c r="N20" s="1" t="n">
        <v>2876</v>
      </c>
      <c r="O20" s="1" t="n">
        <v>340</v>
      </c>
      <c r="P20" s="1"/>
      <c r="Q20" s="1" t="n">
        <v>329</v>
      </c>
      <c r="R20" s="1" t="n">
        <v>201</v>
      </c>
      <c r="S20" s="1"/>
      <c r="T20" s="1" t="n">
        <v>4</v>
      </c>
      <c r="U20" s="1"/>
      <c r="V20" s="1"/>
      <c r="W20" s="1"/>
      <c r="X20" s="1"/>
      <c r="Y20" s="0" t="str">
        <f aca="false">IF(B20&lt;=1997, "prop 99/2000", "")</f>
        <v/>
      </c>
    </row>
    <row r="21" customFormat="false" ht="12.8" hidden="false" customHeight="false" outlineLevel="0" collapsed="false">
      <c r="A21" s="0" t="s">
        <v>83</v>
      </c>
      <c r="B21" s="0" t="n">
        <v>1999</v>
      </c>
      <c r="C21" s="1" t="n">
        <v>35004</v>
      </c>
      <c r="D21" s="1" t="n">
        <v>16347</v>
      </c>
      <c r="E21" s="1"/>
      <c r="F21" s="1" t="n">
        <v>1854</v>
      </c>
      <c r="G21" s="1" t="n">
        <v>139</v>
      </c>
      <c r="H21" s="1" t="n">
        <v>221</v>
      </c>
      <c r="I21" s="1" t="n">
        <v>5706</v>
      </c>
      <c r="J21" s="1" t="n">
        <v>5</v>
      </c>
      <c r="K21" s="1" t="n">
        <v>2</v>
      </c>
      <c r="L21" s="1" t="n">
        <v>60</v>
      </c>
      <c r="M21" s="1" t="n">
        <v>8165</v>
      </c>
      <c r="N21" s="1" t="n">
        <v>1901</v>
      </c>
      <c r="O21" s="1" t="n">
        <v>231</v>
      </c>
      <c r="P21" s="1"/>
      <c r="Q21" s="1" t="n">
        <v>200</v>
      </c>
      <c r="R21" s="1" t="n">
        <v>172</v>
      </c>
      <c r="S21" s="1"/>
      <c r="T21" s="1" t="n">
        <v>1</v>
      </c>
      <c r="U21" s="1"/>
      <c r="V21" s="1"/>
      <c r="W21" s="1"/>
      <c r="X21" s="1"/>
      <c r="Y21" s="0" t="str">
        <f aca="false">IF(B21&lt;=1997, "prop 99/2000", "")</f>
        <v/>
      </c>
    </row>
    <row r="22" customFormat="false" ht="14.65" hidden="false" customHeight="false" outlineLevel="0" collapsed="false">
      <c r="A22" s="0" t="s">
        <v>83</v>
      </c>
      <c r="B22" s="0" t="n">
        <v>1998</v>
      </c>
      <c r="C22" s="1" t="n">
        <v>24456</v>
      </c>
      <c r="D22" s="1" t="n">
        <v>12493</v>
      </c>
      <c r="E22" s="1" t="n">
        <v>0</v>
      </c>
      <c r="F22" s="1" t="n">
        <v>1253</v>
      </c>
      <c r="G22" s="1" t="n">
        <v>117</v>
      </c>
      <c r="H22" s="1" t="n">
        <v>75</v>
      </c>
      <c r="I22" s="1" t="n">
        <v>4280</v>
      </c>
      <c r="J22" s="1" t="n">
        <v>1</v>
      </c>
      <c r="K22" s="1" t="n">
        <v>1</v>
      </c>
      <c r="L22" s="1" t="n">
        <v>38</v>
      </c>
      <c r="M22" s="1" t="n">
        <v>4740</v>
      </c>
      <c r="N22" s="1" t="n">
        <v>908</v>
      </c>
      <c r="O22" s="1" t="n">
        <v>113</v>
      </c>
      <c r="P22" s="1" t="n">
        <v>0</v>
      </c>
      <c r="Q22" s="1" t="n">
        <v>92</v>
      </c>
      <c r="R22" s="1" t="n">
        <v>126</v>
      </c>
      <c r="S22" s="1"/>
      <c r="T22" s="1" t="n">
        <v>219</v>
      </c>
      <c r="U22" s="1" t="n">
        <v>0</v>
      </c>
      <c r="V22" s="1" t="n">
        <v>0</v>
      </c>
      <c r="W22" s="1" t="n">
        <v>0</v>
      </c>
      <c r="X22" s="1"/>
      <c r="Y22" s="0" t="str">
        <f aca="false">IF(B22&lt;=1997, "prop 99/2000", "")</f>
        <v/>
      </c>
    </row>
    <row r="23" customFormat="false" ht="12.8" hidden="false" customHeight="false" outlineLevel="0" collapsed="false">
      <c r="A23" s="0" t="s">
        <v>83</v>
      </c>
      <c r="B23" s="0" t="n">
        <v>1997</v>
      </c>
      <c r="C23" s="1"/>
      <c r="D23" s="1" t="n">
        <f aca="false">D22*$D$21/$D$20</f>
        <v>11309.2851367815</v>
      </c>
      <c r="E23" s="1"/>
      <c r="F23" s="1" t="n">
        <v>1312.89018209499</v>
      </c>
      <c r="G23" s="1" t="n">
        <v>122.592299525231</v>
      </c>
      <c r="H23" s="1" t="n">
        <v>103.286690358337</v>
      </c>
      <c r="I23" s="1" t="n">
        <v>5894.2271297824</v>
      </c>
      <c r="J23" s="1"/>
      <c r="K23" s="1"/>
      <c r="L23" s="1" t="n">
        <v>35.1627265563436</v>
      </c>
      <c r="M23" s="1" t="n">
        <v>6662.39175829554</v>
      </c>
      <c r="N23" s="1" t="n">
        <v>1276.25563639923</v>
      </c>
      <c r="O23" s="1" t="n">
        <v>104.562844759653</v>
      </c>
      <c r="P23" s="1"/>
      <c r="Q23" s="1"/>
      <c r="R23" s="1"/>
      <c r="S23" s="1"/>
      <c r="T23" s="1"/>
      <c r="U23" s="1"/>
      <c r="V23" s="1"/>
      <c r="W23" s="1"/>
      <c r="X23" s="1"/>
      <c r="Y23" s="0" t="str">
        <f aca="false">IF(B23&lt;=1997, "prop 99/2000", "")</f>
        <v>prop 99/2000</v>
      </c>
    </row>
    <row r="24" customFormat="false" ht="12.8" hidden="false" customHeight="false" outlineLevel="0" collapsed="false">
      <c r="A24" s="0" t="s">
        <v>83</v>
      </c>
      <c r="B24" s="0" t="n">
        <v>1996</v>
      </c>
      <c r="C24" s="1"/>
      <c r="D24" s="1" t="n">
        <f aca="false">D23*$D$21/$D$20</f>
        <v>10237.7275518311</v>
      </c>
      <c r="E24" s="1" t="n">
        <f aca="false">E23*$D$21/$D$20</f>
        <v>0</v>
      </c>
      <c r="F24" s="1" t="n">
        <f aca="false">F23*$D$21/$D$20</f>
        <v>1188.49351017316</v>
      </c>
      <c r="G24" s="1" t="n">
        <f aca="false">G23*$D$21/$D$20</f>
        <v>110.976648595578</v>
      </c>
      <c r="H24" s="1" t="n">
        <f aca="false">H23*$D$21/$D$20</f>
        <v>93.5002507081475</v>
      </c>
      <c r="I24" s="1" t="n">
        <f aca="false">I23*$D$21/$D$20</f>
        <v>5335.74764041162</v>
      </c>
      <c r="J24" s="1" t="n">
        <f aca="false">J23*$D$21/$D$20</f>
        <v>0</v>
      </c>
      <c r="K24" s="1" t="n">
        <f aca="false">K23*$D$21/$D$20</f>
        <v>0</v>
      </c>
      <c r="L24" s="1" t="n">
        <f aca="false">L23*$D$21/$D$20</f>
        <v>31.8310494526829</v>
      </c>
      <c r="M24" s="1" t="n">
        <f aca="false">M23*$D$21/$D$20</f>
        <v>6031.12847894879</v>
      </c>
      <c r="N24" s="1" t="n">
        <f aca="false">N23*$D$21/$D$20</f>
        <v>1155.33009681129</v>
      </c>
      <c r="O24" s="1" t="n">
        <f aca="false">O23*$D$21/$D$20</f>
        <v>94.6554891619256</v>
      </c>
      <c r="P24" s="1"/>
      <c r="Q24" s="1"/>
      <c r="R24" s="1"/>
      <c r="S24" s="1"/>
      <c r="T24" s="1"/>
      <c r="U24" s="1"/>
      <c r="V24" s="1"/>
      <c r="W24" s="1"/>
      <c r="X24" s="1"/>
      <c r="Y24" s="0" t="str">
        <f aca="false">IF(B24&lt;=1997, "prop 99/2000", "")</f>
        <v>prop 99/2000</v>
      </c>
    </row>
    <row r="25" customFormat="false" ht="12.8" hidden="false" customHeight="false" outlineLevel="0" collapsed="false">
      <c r="A25" s="0" t="s">
        <v>83</v>
      </c>
      <c r="B25" s="0" t="n">
        <v>1995</v>
      </c>
      <c r="C25" s="1"/>
      <c r="D25" s="1" t="n">
        <f aca="false">D24*$D$21/$D$20</f>
        <v>9267.70031508383</v>
      </c>
      <c r="E25" s="1" t="n">
        <f aca="false">E24*$D$21/$D$20</f>
        <v>0</v>
      </c>
      <c r="F25" s="1" t="n">
        <f aca="false">F24*$D$21/$D$20</f>
        <v>1075.8834539152</v>
      </c>
      <c r="G25" s="1" t="n">
        <f aca="false">G24*$D$21/$D$20</f>
        <v>100.461583486096</v>
      </c>
      <c r="H25" s="1" t="n">
        <f aca="false">H24*$D$21/$D$20</f>
        <v>84.6410786535656</v>
      </c>
      <c r="I25" s="1" t="n">
        <f aca="false">I24*$D$21/$D$20</f>
        <v>4830.18422183014</v>
      </c>
      <c r="J25" s="1" t="n">
        <f aca="false">J24*$D$21/$D$20</f>
        <v>0</v>
      </c>
      <c r="K25" s="1" t="n">
        <f aca="false">K24*$D$21/$D$20</f>
        <v>0</v>
      </c>
      <c r="L25" s="1" t="n">
        <f aca="false">L24*$D$21/$D$20</f>
        <v>28.8150495848382</v>
      </c>
      <c r="M25" s="1" t="n">
        <f aca="false">M24*$D$21/$D$20</f>
        <v>5459.67755262907</v>
      </c>
      <c r="N25" s="1" t="n">
        <f aca="false">N24*$D$21/$D$20</f>
        <v>1045.86228223359</v>
      </c>
      <c r="O25" s="1" t="n">
        <f aca="false">O24*$D$21/$D$20</f>
        <v>85.6868579759662</v>
      </c>
      <c r="P25" s="1"/>
      <c r="Q25" s="1"/>
      <c r="R25" s="1"/>
      <c r="S25" s="1"/>
      <c r="T25" s="1"/>
      <c r="U25" s="1"/>
      <c r="V25" s="1"/>
      <c r="W25" s="1"/>
      <c r="X25" s="1"/>
      <c r="Y25" s="0" t="str">
        <f aca="false">IF(B25&lt;=1997, "prop 99/2000", "")</f>
        <v>prop 99/2000</v>
      </c>
    </row>
    <row r="26" customFormat="false" ht="12.8" hidden="false" customHeight="false" outlineLevel="0" collapsed="false">
      <c r="A26" s="0" t="s">
        <v>83</v>
      </c>
      <c r="B26" s="0" t="n">
        <v>1994</v>
      </c>
      <c r="C26" s="1"/>
      <c r="D26" s="1" t="n">
        <f aca="false">D25*$D$21/$D$20</f>
        <v>8389.58340074623</v>
      </c>
      <c r="E26" s="1" t="n">
        <f aca="false">E25*$D$21/$D$20</f>
        <v>0</v>
      </c>
      <c r="F26" s="1" t="n">
        <f aca="false">F25*$D$21/$D$20</f>
        <v>973.943228549767</v>
      </c>
      <c r="G26" s="1" t="n">
        <f aca="false">G25*$D$21/$D$20</f>
        <v>90.9428234160596</v>
      </c>
      <c r="H26" s="1" t="n">
        <f aca="false">H25*$D$21/$D$20</f>
        <v>76.6213153588347</v>
      </c>
      <c r="I26" s="1" t="n">
        <f aca="false">I25*$D$21/$D$20</f>
        <v>4372.52306314416</v>
      </c>
      <c r="J26" s="1" t="n">
        <f aca="false">J25*$D$21/$D$20</f>
        <v>0</v>
      </c>
      <c r="K26" s="1" t="n">
        <f aca="false">K25*$D$21/$D$20</f>
        <v>0</v>
      </c>
      <c r="L26" s="1" t="n">
        <f aca="false">L25*$D$21/$D$20</f>
        <v>26.0848164560499</v>
      </c>
      <c r="M26" s="1" t="n">
        <f aca="false">M25*$D$21/$D$20</f>
        <v>4942.37174398203</v>
      </c>
      <c r="N26" s="1" t="n">
        <f aca="false">N25*$D$21/$D$20</f>
        <v>946.766570366178</v>
      </c>
      <c r="O26" s="1" t="n">
        <f aca="false">O25*$D$21/$D$20</f>
        <v>77.5680068298327</v>
      </c>
      <c r="P26" s="1"/>
      <c r="Q26" s="1"/>
      <c r="R26" s="1"/>
      <c r="S26" s="1"/>
      <c r="T26" s="1"/>
      <c r="U26" s="1"/>
      <c r="V26" s="1"/>
      <c r="W26" s="1"/>
      <c r="X26" s="1"/>
      <c r="Y26" s="0" t="str">
        <f aca="false">IF(B26&lt;=1997, "prop 99/2000", "")</f>
        <v>prop 99/2000</v>
      </c>
    </row>
    <row r="27" customFormat="false" ht="12.8" hidden="false" customHeight="false" outlineLevel="0" collapsed="false">
      <c r="A27" s="0" t="s">
        <v>83</v>
      </c>
      <c r="B27" s="0" t="n">
        <v>1993</v>
      </c>
      <c r="C27" s="1"/>
      <c r="D27" s="1" t="n">
        <f aca="false">D26*$D$21/$D$20</f>
        <v>7594.66828286624</v>
      </c>
      <c r="E27" s="1" t="n">
        <f aca="false">E26*$D$21/$D$20</f>
        <v>0</v>
      </c>
      <c r="F27" s="1" t="n">
        <f aca="false">F26*$D$21/$D$20</f>
        <v>881.661864940915</v>
      </c>
      <c r="G27" s="1" t="n">
        <f aca="false">G26*$D$21/$D$20</f>
        <v>82.3259682347063</v>
      </c>
      <c r="H27" s="1" t="n">
        <f aca="false">H26*$D$21/$D$20</f>
        <v>69.3614266347807</v>
      </c>
      <c r="I27" s="1" t="n">
        <f aca="false">I26*$D$21/$D$20</f>
        <v>3958.22541329148</v>
      </c>
      <c r="J27" s="1" t="n">
        <f aca="false">J26*$D$21/$D$20</f>
        <v>0</v>
      </c>
      <c r="K27" s="1" t="n">
        <f aca="false">K26*$D$21/$D$20</f>
        <v>0</v>
      </c>
      <c r="L27" s="1" t="n">
        <f aca="false">L26*$D$21/$D$20</f>
        <v>23.6132735965804</v>
      </c>
      <c r="M27" s="1" t="n">
        <f aca="false">M26*$D$21/$D$20</f>
        <v>4474.08078961536</v>
      </c>
      <c r="N27" s="1" t="n">
        <f aca="false">N26*$D$21/$D$20</f>
        <v>857.060201892563</v>
      </c>
      <c r="O27" s="1" t="n">
        <f aca="false">O26*$D$21/$D$20</f>
        <v>70.218418852989</v>
      </c>
      <c r="P27" s="1"/>
      <c r="Q27" s="1"/>
      <c r="R27" s="1"/>
      <c r="S27" s="1"/>
      <c r="T27" s="1"/>
      <c r="U27" s="1"/>
      <c r="V27" s="1"/>
      <c r="W27" s="1"/>
      <c r="X27" s="1"/>
      <c r="Y27" s="0" t="str">
        <f aca="false">IF(B27&lt;=1997, "prop 99/2000", "")</f>
        <v>prop 99/2000</v>
      </c>
    </row>
    <row r="28" customFormat="false" ht="12.8" hidden="false" customHeight="false" outlineLevel="0" collapsed="false">
      <c r="A28" s="0" t="s">
        <v>83</v>
      </c>
      <c r="B28" s="0" t="n">
        <v>1992</v>
      </c>
      <c r="C28" s="1"/>
      <c r="D28" s="1" t="n">
        <f aca="false">D27*$D$21/$D$20</f>
        <v>6875.07157049587</v>
      </c>
      <c r="E28" s="1" t="n">
        <f aca="false">E27*$D$21/$D$20</f>
        <v>0</v>
      </c>
      <c r="F28" s="1" t="n">
        <f aca="false">F27*$D$21/$D$20</f>
        <v>798.124183530243</v>
      </c>
      <c r="G28" s="1" t="n">
        <f aca="false">G27*$D$21/$D$20</f>
        <v>74.525562229081</v>
      </c>
      <c r="H28" s="1" t="n">
        <f aca="false">H27*$D$21/$D$20</f>
        <v>62.7894141764736</v>
      </c>
      <c r="I28" s="1" t="n">
        <f aca="false">I27*$D$21/$D$20</f>
        <v>3583.18256900409</v>
      </c>
      <c r="J28" s="1" t="n">
        <f aca="false">J27*$D$21/$D$20</f>
        <v>0</v>
      </c>
      <c r="K28" s="1" t="n">
        <f aca="false">K27*$D$21/$D$20</f>
        <v>0</v>
      </c>
      <c r="L28" s="1" t="n">
        <f aca="false">L27*$D$21/$D$20</f>
        <v>21.3759100389467</v>
      </c>
      <c r="M28" s="1" t="n">
        <f aca="false">M27*$D$21/$D$20</f>
        <v>4050.16051987165</v>
      </c>
      <c r="N28" s="1" t="n">
        <f aca="false">N27*$D$21/$D$20</f>
        <v>775.853534186384</v>
      </c>
      <c r="O28" s="1" t="n">
        <f aca="false">O27*$D$21/$D$20</f>
        <v>63.5652061684467</v>
      </c>
      <c r="P28" s="1"/>
      <c r="Q28" s="1"/>
      <c r="R28" s="1"/>
      <c r="S28" s="1"/>
      <c r="T28" s="1"/>
      <c r="U28" s="1"/>
      <c r="V28" s="1"/>
      <c r="W28" s="1"/>
      <c r="X28" s="1"/>
      <c r="Y28" s="0" t="str">
        <f aca="false">IF(B28&lt;=1997, "prop 99/2000", "")</f>
        <v>prop 99/2000</v>
      </c>
    </row>
    <row r="29" customFormat="false" ht="12.8" hidden="false" customHeight="false" outlineLevel="0" collapsed="false">
      <c r="A29" s="0" t="s">
        <v>83</v>
      </c>
      <c r="B29" s="0" t="n">
        <v>1991</v>
      </c>
      <c r="C29" s="1"/>
      <c r="D29" s="1" t="n">
        <f aca="false">D28*$D$21/$D$20</f>
        <v>6223.65682594396</v>
      </c>
      <c r="E29" s="1" t="n">
        <f aca="false">E28*$D$21/$D$20</f>
        <v>0</v>
      </c>
      <c r="F29" s="1" t="n">
        <f aca="false">F28*$D$21/$D$20</f>
        <v>722.501718250575</v>
      </c>
      <c r="G29" s="1" t="n">
        <f aca="false">G28*$D$21/$D$20</f>
        <v>67.4642466363267</v>
      </c>
      <c r="H29" s="1" t="n">
        <f aca="false">H28*$D$21/$D$20</f>
        <v>56.8401015363171</v>
      </c>
      <c r="I29" s="1" t="n">
        <f aca="false">I28*$D$21/$D$20</f>
        <v>3243.67512767249</v>
      </c>
      <c r="J29" s="1" t="n">
        <f aca="false">J28*$D$21/$D$20</f>
        <v>0</v>
      </c>
      <c r="K29" s="1" t="n">
        <f aca="false">K28*$D$21/$D$20</f>
        <v>0</v>
      </c>
      <c r="L29" s="1" t="n">
        <f aca="false">L28*$D$21/$D$20</f>
        <v>19.3505372359432</v>
      </c>
      <c r="M29" s="1" t="n">
        <f aca="false">M28*$D$21/$D$20</f>
        <v>3666.40680132584</v>
      </c>
      <c r="N29" s="1" t="n">
        <f aca="false">N28*$D$21/$D$20</f>
        <v>702.341218481827</v>
      </c>
      <c r="O29" s="1" t="n">
        <f aca="false">O28*$D$21/$D$20</f>
        <v>57.5423870437257</v>
      </c>
      <c r="P29" s="1"/>
      <c r="Q29" s="1"/>
      <c r="R29" s="1"/>
      <c r="S29" s="1"/>
      <c r="T29" s="1"/>
      <c r="U29" s="1"/>
      <c r="V29" s="1"/>
      <c r="W29" s="1"/>
      <c r="X29" s="1"/>
      <c r="Y29" s="0" t="str">
        <f aca="false">IF(B29&lt;=1997, "prop 99/2000", "")</f>
        <v>prop 99/2000</v>
      </c>
    </row>
    <row r="30" customFormat="false" ht="12.8" hidden="false" customHeight="false" outlineLevel="0" collapsed="false">
      <c r="A30" s="0" t="s">
        <v>83</v>
      </c>
      <c r="B30" s="0" t="n">
        <v>1990</v>
      </c>
      <c r="C30" s="1"/>
      <c r="D30" s="1" t="n">
        <f aca="false">D29*$D$21/$D$20</f>
        <v>5633.96379076896</v>
      </c>
      <c r="E30" s="1" t="n">
        <f aca="false">E29*$D$21/$D$20</f>
        <v>0</v>
      </c>
      <c r="F30" s="1" t="n">
        <f aca="false">F29*$D$21/$D$20</f>
        <v>654.04450040105</v>
      </c>
      <c r="G30" s="1" t="n">
        <f aca="false">G29*$D$21/$D$20</f>
        <v>61.0719924556447</v>
      </c>
      <c r="H30" s="1" t="n">
        <f aca="false">H29*$D$21/$D$20</f>
        <v>51.4544877513664</v>
      </c>
      <c r="I30" s="1" t="n">
        <f aca="false">I29*$D$21/$D$20</f>
        <v>2936.33610101131</v>
      </c>
      <c r="J30" s="1" t="n">
        <f aca="false">J29*$D$21/$D$20</f>
        <v>0</v>
      </c>
      <c r="K30" s="1" t="n">
        <f aca="false">K29*$D$21/$D$20</f>
        <v>0</v>
      </c>
      <c r="L30" s="1" t="n">
        <f aca="false">L29*$D$21/$D$20</f>
        <v>17.5170690107411</v>
      </c>
      <c r="M30" s="1" t="n">
        <f aca="false">M29*$D$21/$D$20</f>
        <v>3319.01384324252</v>
      </c>
      <c r="N30" s="1" t="n">
        <f aca="false">N29*$D$21/$D$20</f>
        <v>635.794213009327</v>
      </c>
      <c r="O30" s="1" t="n">
        <f aca="false">O29*$D$21/$D$20</f>
        <v>52.0902315319407</v>
      </c>
      <c r="P30" s="1"/>
      <c r="Q30" s="1"/>
      <c r="R30" s="1"/>
      <c r="S30" s="1"/>
      <c r="T30" s="1"/>
      <c r="U30" s="1"/>
      <c r="V30" s="1"/>
      <c r="W30" s="1"/>
      <c r="X30" s="1"/>
      <c r="Y30" s="0" t="str">
        <f aca="false">IF(B30&lt;=1997, "prop 99/2000", "")</f>
        <v>prop 99/2000</v>
      </c>
    </row>
    <row r="31" customFormat="false" ht="12.8" hidden="false" customHeight="false" outlineLevel="0" collapsed="false">
      <c r="A31" s="0" t="s">
        <v>83</v>
      </c>
      <c r="B31" s="0" t="n">
        <v>1989</v>
      </c>
      <c r="C31" s="1"/>
      <c r="D31" s="1" t="n">
        <f aca="false">D30*$D$21/$D$20</f>
        <v>5100.14431762655</v>
      </c>
      <c r="E31" s="1" t="n">
        <f aca="false">E30*$D$21/$D$20</f>
        <v>0</v>
      </c>
      <c r="F31" s="1" t="n">
        <f aca="false">F30*$D$21/$D$20</f>
        <v>592.073621002102</v>
      </c>
      <c r="G31" s="1" t="n">
        <f aca="false">G30*$D$21/$D$20</f>
        <v>55.2854059515131</v>
      </c>
      <c r="H31" s="1" t="n">
        <f aca="false">H30*$D$21/$D$20</f>
        <v>46.5791622146189</v>
      </c>
      <c r="I31" s="1" t="n">
        <f aca="false">I30*$D$21/$D$20</f>
        <v>2658.11752371425</v>
      </c>
      <c r="J31" s="1" t="n">
        <f aca="false">J30*$D$21/$D$20</f>
        <v>0</v>
      </c>
      <c r="K31" s="1" t="n">
        <f aca="false">K30*$D$21/$D$20</f>
        <v>0</v>
      </c>
      <c r="L31" s="1" t="n">
        <f aca="false">L30*$D$21/$D$20</f>
        <v>15.8573223567718</v>
      </c>
      <c r="M31" s="1" t="n">
        <f aca="false">M30*$D$21/$D$20</f>
        <v>3004.53645450689</v>
      </c>
      <c r="N31" s="1" t="n">
        <f aca="false">N30*$D$21/$D$20</f>
        <v>575.552552888662</v>
      </c>
      <c r="O31" s="1" t="n">
        <f aca="false">O30*$D$21/$D$20</f>
        <v>47.1546691135582</v>
      </c>
      <c r="P31" s="1"/>
      <c r="Q31" s="1"/>
      <c r="R31" s="1"/>
      <c r="S31" s="1"/>
      <c r="T31" s="1"/>
      <c r="U31" s="1"/>
      <c r="V31" s="1"/>
      <c r="W31" s="1"/>
      <c r="X31" s="1"/>
      <c r="Y31" s="0" t="str">
        <f aca="false">IF(B31&lt;=1997, "prop 99/2000", "")</f>
        <v>prop 99/2000</v>
      </c>
    </row>
    <row r="32" customFormat="false" ht="12.8" hidden="false" customHeight="false" outlineLevel="0" collapsed="false">
      <c r="A32" s="0" t="s">
        <v>83</v>
      </c>
      <c r="B32" s="0" t="n">
        <v>1988</v>
      </c>
      <c r="C32" s="1"/>
      <c r="D32" s="1" t="n">
        <f aca="false">D31*$D$21/$D$20</f>
        <v>4616.90437259061</v>
      </c>
      <c r="E32" s="1" t="n">
        <f aca="false">E31*$D$21/$D$20</f>
        <v>0</v>
      </c>
      <c r="F32" s="1" t="n">
        <f aca="false">F31*$D$21/$D$20</f>
        <v>535.974497869164</v>
      </c>
      <c r="G32" s="1" t="n">
        <f aca="false">G31*$D$21/$D$20</f>
        <v>50.0470999606482</v>
      </c>
      <c r="H32" s="1" t="n">
        <f aca="false">H31*$D$21/$D$20</f>
        <v>42.1657749873948</v>
      </c>
      <c r="I32" s="1" t="n">
        <f aca="false">I31*$D$21/$D$20</f>
        <v>2406.26022594733</v>
      </c>
      <c r="J32" s="1" t="n">
        <f aca="false">J31*$D$21/$D$20</f>
        <v>0</v>
      </c>
      <c r="K32" s="1" t="n">
        <f aca="false">K31*$D$21/$D$20</f>
        <v>0</v>
      </c>
      <c r="L32" s="1" t="n">
        <f aca="false">L31*$D$21/$D$20</f>
        <v>14.35483711187</v>
      </c>
      <c r="M32" s="1" t="n">
        <f aca="false">M31*$D$21/$D$20</f>
        <v>2719.8558767208</v>
      </c>
      <c r="N32" s="1" t="n">
        <f aca="false">N31*$D$21/$D$20</f>
        <v>521.018805076474</v>
      </c>
      <c r="O32" s="1" t="n">
        <f aca="false">O31*$D$21/$D$20</f>
        <v>42.686752464245</v>
      </c>
      <c r="P32" s="1"/>
      <c r="Q32" s="1"/>
      <c r="R32" s="1"/>
      <c r="S32" s="1"/>
      <c r="T32" s="1"/>
      <c r="U32" s="1"/>
      <c r="V32" s="1"/>
      <c r="W32" s="1"/>
      <c r="X32" s="1"/>
      <c r="Y32" s="0" t="str">
        <f aca="false">IF(B32&lt;=1997, "prop 99/2000", "")</f>
        <v>prop 99/2000</v>
      </c>
    </row>
    <row r="33" customFormat="false" ht="12.8" hidden="false" customHeight="false" outlineLevel="0" collapsed="false">
      <c r="A33" s="0" t="s">
        <v>83</v>
      </c>
      <c r="B33" s="0" t="n">
        <v>1987</v>
      </c>
      <c r="C33" s="1"/>
      <c r="D33" s="1" t="n">
        <f aca="false">D32*$D$21/$D$20</f>
        <v>4179.45153276878</v>
      </c>
      <c r="E33" s="1" t="n">
        <f aca="false">E32*$D$21/$D$20</f>
        <v>0</v>
      </c>
      <c r="F33" s="1" t="n">
        <f aca="false">F32*$D$21/$D$20</f>
        <v>485.190780632807</v>
      </c>
      <c r="G33" s="1" t="n">
        <f aca="false">G32*$D$21/$D$20</f>
        <v>45.305124767788</v>
      </c>
      <c r="H33" s="1" t="n">
        <f aca="false">H32*$D$21/$D$20</f>
        <v>38.1705572997531</v>
      </c>
      <c r="I33" s="1" t="n">
        <f aca="false">I32*$D$21/$D$20</f>
        <v>2178.26646990591</v>
      </c>
      <c r="J33" s="1" t="n">
        <f aca="false">J32*$D$21/$D$20</f>
        <v>0</v>
      </c>
      <c r="K33" s="1" t="n">
        <f aca="false">K32*$D$21/$D$20</f>
        <v>0</v>
      </c>
      <c r="L33" s="1" t="n">
        <f aca="false">L32*$D$21/$D$20</f>
        <v>12.9947127183375</v>
      </c>
      <c r="M33" s="1" t="n">
        <f aca="false">M32*$D$21/$D$20</f>
        <v>2462.14885462149</v>
      </c>
      <c r="N33" s="1" t="n">
        <f aca="false">N32*$D$21/$D$20</f>
        <v>471.652143459138</v>
      </c>
      <c r="O33" s="1" t="n">
        <f aca="false">O32*$D$21/$D$20</f>
        <v>38.6421720308458</v>
      </c>
      <c r="P33" s="1"/>
      <c r="Q33" s="1"/>
      <c r="R33" s="1"/>
      <c r="S33" s="1"/>
      <c r="T33" s="1"/>
      <c r="U33" s="1"/>
      <c r="V33" s="1"/>
      <c r="W33" s="1"/>
      <c r="X33" s="1"/>
      <c r="Y33" s="0" t="str">
        <f aca="false">IF(B33&lt;=1997, "prop 99/2000", "")</f>
        <v>prop 99/2000</v>
      </c>
    </row>
    <row r="34" customFormat="false" ht="12.8" hidden="false" customHeight="false" outlineLevel="0" collapsed="false">
      <c r="A34" s="0" t="s">
        <v>83</v>
      </c>
      <c r="B34" s="0" t="n">
        <v>1986</v>
      </c>
      <c r="C34" s="1"/>
      <c r="D34" s="1" t="n">
        <f aca="false">D33*$D$21/$D$20</f>
        <v>3783.44745853202</v>
      </c>
      <c r="E34" s="1" t="n">
        <f aca="false">E33*$D$21/$D$20</f>
        <v>0</v>
      </c>
      <c r="F34" s="1" t="n">
        <f aca="false">F33*$D$21/$D$20</f>
        <v>439.218833259746</v>
      </c>
      <c r="G34" s="1" t="n">
        <f aca="false">G33*$D$21/$D$20</f>
        <v>41.0124529061375</v>
      </c>
      <c r="H34" s="1" t="n">
        <f aca="false">H33*$D$21/$D$20</f>
        <v>34.5538874836119</v>
      </c>
      <c r="I34" s="1" t="n">
        <f aca="false">I33*$D$21/$D$20</f>
        <v>1971.87517906479</v>
      </c>
      <c r="J34" s="1" t="n">
        <f aca="false">J33*$D$21/$D$20</f>
        <v>0</v>
      </c>
      <c r="K34" s="1" t="n">
        <f aca="false">K33*$D$21/$D$20</f>
        <v>0</v>
      </c>
      <c r="L34" s="1" t="n">
        <f aca="false">L33*$D$21/$D$20</f>
        <v>11.7634604500312</v>
      </c>
      <c r="M34" s="1" t="n">
        <f aca="false">M33*$D$21/$D$20</f>
        <v>2228.85963708592</v>
      </c>
      <c r="N34" s="1" t="n">
        <f aca="false">N33*$D$21/$D$20</f>
        <v>426.962985332071</v>
      </c>
      <c r="O34" s="1" t="n">
        <f aca="false">O33*$D$21/$D$20</f>
        <v>34.9808166014085</v>
      </c>
      <c r="P34" s="1"/>
      <c r="Q34" s="1"/>
      <c r="R34" s="1"/>
      <c r="S34" s="1"/>
      <c r="T34" s="1"/>
      <c r="U34" s="1"/>
      <c r="V34" s="1"/>
      <c r="W34" s="1"/>
      <c r="X34" s="1"/>
      <c r="Y34" s="0" t="str">
        <f aca="false">IF(B34&lt;=1997, "prop 99/2000", "")</f>
        <v>prop 99/2000</v>
      </c>
    </row>
    <row r="35" customFormat="false" ht="12.8" hidden="false" customHeight="false" outlineLevel="0" collapsed="false">
      <c r="A35" s="0" t="s">
        <v>83</v>
      </c>
      <c r="B35" s="0" t="n">
        <v>1985</v>
      </c>
      <c r="C35" s="1"/>
      <c r="D35" s="1" t="n">
        <f aca="false">D34*$D$21/$D$20</f>
        <v>3424.96486901224</v>
      </c>
      <c r="E35" s="1" t="n">
        <f aca="false">E34*$D$21/$D$20</f>
        <v>0</v>
      </c>
      <c r="F35" s="1" t="n">
        <f aca="false">F34*$D$21/$D$20</f>
        <v>397.602739356356</v>
      </c>
      <c r="G35" s="1" t="n">
        <f aca="false">G34*$D$21/$D$20</f>
        <v>37.1265127730994</v>
      </c>
      <c r="H35" s="1" t="n">
        <f aca="false">H34*$D$21/$D$20</f>
        <v>31.2798980338135</v>
      </c>
      <c r="I35" s="1" t="n">
        <f aca="false">I34*$D$21/$D$20</f>
        <v>1785.03951446296</v>
      </c>
      <c r="J35" s="1" t="n">
        <f aca="false">J34*$D$21/$D$20</f>
        <v>0</v>
      </c>
      <c r="K35" s="1" t="n">
        <f aca="false">K34*$D$21/$D$20</f>
        <v>0</v>
      </c>
      <c r="L35" s="1" t="n">
        <f aca="false">L34*$D$21/$D$20</f>
        <v>10.6488696409713</v>
      </c>
      <c r="M35" s="1" t="n">
        <f aca="false">M34*$D$21/$D$20</f>
        <v>2017.67463104682</v>
      </c>
      <c r="N35" s="1" t="n">
        <f aca="false">N34*$D$21/$D$20</f>
        <v>386.508136073948</v>
      </c>
      <c r="O35" s="1" t="n">
        <f aca="false">O34*$D$21/$D$20</f>
        <v>31.6663755113094</v>
      </c>
      <c r="P35" s="1"/>
      <c r="Q35" s="1"/>
      <c r="R35" s="1"/>
      <c r="S35" s="1"/>
      <c r="T35" s="1"/>
      <c r="U35" s="1"/>
      <c r="V35" s="1"/>
      <c r="W35" s="1"/>
      <c r="X35" s="1"/>
      <c r="Y35" s="0" t="str">
        <f aca="false">IF(B35&lt;=1997, "prop 99/2000", "")</f>
        <v>prop 99/2000</v>
      </c>
    </row>
    <row r="36" customFormat="false" ht="12.8" hidden="false" customHeight="false" outlineLevel="0" collapsed="false">
      <c r="A36" s="0" t="s">
        <v>83</v>
      </c>
      <c r="B36" s="0" t="n">
        <v>1984</v>
      </c>
      <c r="C36" s="1"/>
      <c r="D36" s="1" t="n">
        <f aca="false">D35*$D$21/$D$20</f>
        <v>3100.44859418225</v>
      </c>
      <c r="E36" s="1" t="n">
        <f aca="false">E35*$D$21/$D$20</f>
        <v>0</v>
      </c>
      <c r="F36" s="1" t="n">
        <f aca="false">F35*$D$21/$D$20</f>
        <v>359.929780720918</v>
      </c>
      <c r="G36" s="1" t="n">
        <f aca="false">G35*$D$21/$D$20</f>
        <v>33.6087664360315</v>
      </c>
      <c r="H36" s="1" t="n">
        <f aca="false">H35*$D$21/$D$20</f>
        <v>28.3161199002519</v>
      </c>
      <c r="I36" s="1" t="n">
        <f aca="false">I35*$D$21/$D$20</f>
        <v>1615.90657564104</v>
      </c>
      <c r="J36" s="1" t="n">
        <f aca="false">J35*$D$21/$D$20</f>
        <v>0</v>
      </c>
      <c r="K36" s="1" t="n">
        <f aca="false">K35*$D$21/$D$20</f>
        <v>0</v>
      </c>
      <c r="L36" s="1" t="n">
        <f aca="false">L35*$D$21/$D$20</f>
        <v>9.63988658882257</v>
      </c>
      <c r="M36" s="1" t="n">
        <f aca="false">M35*$D$21/$D$20</f>
        <v>1826.49945695661</v>
      </c>
      <c r="N36" s="1" t="n">
        <f aca="false">N35*$D$21/$D$20</f>
        <v>349.886393864261</v>
      </c>
      <c r="O36" s="1" t="n">
        <f aca="false">O35*$D$21/$D$20</f>
        <v>28.6659785404461</v>
      </c>
      <c r="P36" s="1"/>
      <c r="Q36" s="1"/>
      <c r="R36" s="1"/>
      <c r="S36" s="1"/>
      <c r="T36" s="1"/>
      <c r="U36" s="1"/>
      <c r="V36" s="1"/>
      <c r="W36" s="1"/>
      <c r="X36" s="1"/>
      <c r="Y36" s="0" t="str">
        <f aca="false">IF(B36&lt;=1997, "prop 99/2000", "")</f>
        <v>prop 99/2000</v>
      </c>
    </row>
    <row r="37" customFormat="false" ht="12.8" hidden="false" customHeight="false" outlineLevel="0" collapsed="false">
      <c r="A37" s="0" t="s">
        <v>83</v>
      </c>
      <c r="B37" s="0" t="n">
        <v>1983</v>
      </c>
      <c r="C37" s="1"/>
      <c r="D37" s="1" t="n">
        <f aca="false">D36*$D$21/$D$20</f>
        <v>2806.68031726089</v>
      </c>
      <c r="E37" s="1" t="n">
        <f aca="false">E36*$D$21/$D$20</f>
        <v>0</v>
      </c>
      <c r="F37" s="1" t="n">
        <f aca="false">F36*$D$21/$D$20</f>
        <v>325.826344304178</v>
      </c>
      <c r="G37" s="1" t="n">
        <f aca="false">G36*$D$21/$D$20</f>
        <v>30.4243274410126</v>
      </c>
      <c r="H37" s="1" t="n">
        <f aca="false">H36*$D$21/$D$20</f>
        <v>25.63316048341</v>
      </c>
      <c r="I37" s="1" t="n">
        <f aca="false">I36*$D$21/$D$20</f>
        <v>1462.79902491993</v>
      </c>
      <c r="J37" s="1" t="n">
        <f aca="false">J36*$D$21/$D$20</f>
        <v>0</v>
      </c>
      <c r="K37" s="1" t="n">
        <f aca="false">K36*$D$21/$D$20</f>
        <v>0</v>
      </c>
      <c r="L37" s="1" t="n">
        <f aca="false">L36*$D$21/$D$20</f>
        <v>8.72650493230051</v>
      </c>
      <c r="M37" s="1" t="n">
        <f aca="false">M36*$D$21/$D$20</f>
        <v>1653.43817825173</v>
      </c>
      <c r="N37" s="1" t="n">
        <f aca="false">N36*$D$21/$D$20</f>
        <v>316.734570854972</v>
      </c>
      <c r="O37" s="1" t="n">
        <f aca="false">O36*$D$21/$D$20</f>
        <v>25.949869930262</v>
      </c>
      <c r="P37" s="1"/>
      <c r="Q37" s="1"/>
      <c r="R37" s="1"/>
      <c r="S37" s="1"/>
      <c r="T37" s="1"/>
      <c r="U37" s="1"/>
      <c r="V37" s="1"/>
      <c r="W37" s="1"/>
      <c r="X37" s="1"/>
      <c r="Y37" s="0" t="str">
        <f aca="false">IF(B37&lt;=1997, "prop 99/2000", "")</f>
        <v>prop 99/2000</v>
      </c>
    </row>
    <row r="38" customFormat="false" ht="12.8" hidden="false" customHeight="false" outlineLevel="0" collapsed="false">
      <c r="A38" s="0" t="s">
        <v>83</v>
      </c>
      <c r="B38" s="0" t="n">
        <v>1982</v>
      </c>
      <c r="C38" s="1"/>
      <c r="D38" s="1" t="n">
        <f aca="false">D37*$D$21/$D$20</f>
        <v>2540.74665778402</v>
      </c>
      <c r="E38" s="1" t="n">
        <f aca="false">E37*$D$21/$D$20</f>
        <v>0</v>
      </c>
      <c r="F38" s="1" t="n">
        <f aca="false">F37*$D$21/$D$20</f>
        <v>294.9542169864</v>
      </c>
      <c r="G38" s="1" t="n">
        <f aca="false">G37*$D$21/$D$20</f>
        <v>27.5416148343246</v>
      </c>
      <c r="H38" s="1" t="n">
        <f aca="false">H37*$D$21/$D$20</f>
        <v>23.2044121398994</v>
      </c>
      <c r="I38" s="1" t="n">
        <f aca="false">I37*$D$21/$D$20</f>
        <v>1324.19845278359</v>
      </c>
      <c r="J38" s="1" t="n">
        <f aca="false">J37*$D$21/$D$20</f>
        <v>0</v>
      </c>
      <c r="K38" s="1" t="n">
        <f aca="false">K37*$D$21/$D$20</f>
        <v>0</v>
      </c>
      <c r="L38" s="1" t="n">
        <f aca="false">L37*$D$21/$D$20</f>
        <v>7.89966641534591</v>
      </c>
      <c r="M38" s="1" t="n">
        <f aca="false">M37*$D$21/$D$20</f>
        <v>1496.77449883049</v>
      </c>
      <c r="N38" s="1" t="n">
        <f aca="false">N37*$D$21/$D$20</f>
        <v>286.723891337148</v>
      </c>
      <c r="O38" s="1" t="n">
        <f aca="false">O37*$D$21/$D$20</f>
        <v>23.4911132877391</v>
      </c>
      <c r="P38" s="1"/>
      <c r="Q38" s="1"/>
      <c r="R38" s="1"/>
      <c r="S38" s="1"/>
      <c r="T38" s="1"/>
      <c r="U38" s="1"/>
      <c r="V38" s="1"/>
      <c r="W38" s="1"/>
      <c r="X38" s="1"/>
      <c r="Y38" s="0" t="str">
        <f aca="false">IF(B38&lt;=1997, "prop 99/2000", "")</f>
        <v>prop 99/2000</v>
      </c>
    </row>
    <row r="39" customFormat="false" ht="12.8" hidden="false" customHeight="false" outlineLevel="0" collapsed="false">
      <c r="A39" s="0" t="s">
        <v>83</v>
      </c>
      <c r="B39" s="0" t="n">
        <v>1981</v>
      </c>
      <c r="C39" s="1"/>
      <c r="D39" s="1" t="n">
        <f aca="false">D38*$D$21/$D$20</f>
        <v>2300.01027881246</v>
      </c>
      <c r="E39" s="1" t="n">
        <f aca="false">E38*$D$21/$D$20</f>
        <v>0</v>
      </c>
      <c r="F39" s="1" t="n">
        <f aca="false">F38*$D$21/$D$20</f>
        <v>267.007231425223</v>
      </c>
      <c r="G39" s="1" t="n">
        <f aca="false">G38*$D$21/$D$20</f>
        <v>24.9320399654837</v>
      </c>
      <c r="H39" s="1" t="n">
        <f aca="false">H38*$D$21/$D$20</f>
        <v>21.0057883071733</v>
      </c>
      <c r="I39" s="1" t="n">
        <f aca="false">I38*$D$21/$D$20</f>
        <v>1198.73031939602</v>
      </c>
      <c r="J39" s="1" t="n">
        <f aca="false">J38*$D$21/$D$20</f>
        <v>0</v>
      </c>
      <c r="K39" s="1" t="n">
        <f aca="false">K38*$D$21/$D$20</f>
        <v>0</v>
      </c>
      <c r="L39" s="1" t="n">
        <f aca="false">L38*$D$21/$D$20</f>
        <v>7.15117105391846</v>
      </c>
      <c r="M39" s="1" t="n">
        <f aca="false">M38*$D$21/$D$20</f>
        <v>1354.95474207454</v>
      </c>
      <c r="N39" s="1" t="n">
        <f aca="false">N38*$D$21/$D$20</f>
        <v>259.556731182211</v>
      </c>
      <c r="O39" s="1" t="n">
        <f aca="false">O38*$D$21/$D$20</f>
        <v>21.2653244498102</v>
      </c>
      <c r="P39" s="1"/>
      <c r="Q39" s="1"/>
      <c r="R39" s="1"/>
      <c r="S39" s="1"/>
      <c r="T39" s="1"/>
      <c r="U39" s="1"/>
      <c r="V39" s="1"/>
      <c r="W39" s="1"/>
      <c r="X39" s="1"/>
      <c r="Y39" s="0" t="str">
        <f aca="false">IF(B39&lt;=1997, "prop 99/2000", "")</f>
        <v>prop 99/2000</v>
      </c>
    </row>
    <row r="40" customFormat="false" ht="12.8" hidden="false" customHeight="false" outlineLevel="0" collapsed="false">
      <c r="A40" s="0" t="s">
        <v>83</v>
      </c>
      <c r="B40" s="0" t="n">
        <v>1980</v>
      </c>
      <c r="C40" s="1"/>
      <c r="D40" s="1" t="n">
        <f aca="false">D39*$D$21/$D$20</f>
        <v>2082.08373173924</v>
      </c>
      <c r="E40" s="1" t="n">
        <f aca="false">E39*$D$21/$D$20</f>
        <v>0</v>
      </c>
      <c r="F40" s="1" t="n">
        <f aca="false">F39*$D$21/$D$20</f>
        <v>241.708229710273</v>
      </c>
      <c r="G40" s="1" t="n">
        <f aca="false">G39*$D$21/$D$20</f>
        <v>22.5697229657637</v>
      </c>
      <c r="H40" s="1" t="n">
        <f aca="false">H39*$D$21/$D$20</f>
        <v>19.0154846304886</v>
      </c>
      <c r="I40" s="1" t="n">
        <f aca="false">I39*$D$21/$D$20</f>
        <v>1085.15032291321</v>
      </c>
      <c r="J40" s="1" t="n">
        <f aca="false">J39*$D$21/$D$20</f>
        <v>0</v>
      </c>
      <c r="K40" s="1" t="n">
        <f aca="false">K39*$D$21/$D$20</f>
        <v>0</v>
      </c>
      <c r="L40" s="1" t="n">
        <f aca="false">L39*$D$21/$D$20</f>
        <v>6.47359581450909</v>
      </c>
      <c r="M40" s="1" t="n">
        <f aca="false">M39*$D$21/$D$20</f>
        <v>1226.57244261227</v>
      </c>
      <c r="N40" s="1" t="n">
        <f aca="false">N39*$D$21/$D$20</f>
        <v>234.963666221929</v>
      </c>
      <c r="O40" s="1" t="n">
        <f aca="false">O39*$D$21/$D$20</f>
        <v>19.2504296589349</v>
      </c>
      <c r="P40" s="1"/>
      <c r="Q40" s="1"/>
      <c r="R40" s="1"/>
      <c r="S40" s="1"/>
      <c r="T40" s="1"/>
      <c r="U40" s="1"/>
      <c r="V40" s="1"/>
      <c r="W40" s="1"/>
      <c r="X40" s="1"/>
      <c r="Y40" s="0" t="str">
        <f aca="false">IF(B40&lt;=1997, "prop 99/2000", "")</f>
        <v>prop 99/2000</v>
      </c>
    </row>
    <row r="41" customFormat="false" ht="12.8" hidden="false" customHeight="false" outlineLevel="0" collapsed="false">
      <c r="A41" s="0" t="s">
        <v>83</v>
      </c>
      <c r="B41" s="0" t="n">
        <v>1979</v>
      </c>
      <c r="C41" s="1"/>
      <c r="D41" s="1" t="n">
        <f aca="false">D40*$D$21/$D$20</f>
        <v>1884.80577930786</v>
      </c>
      <c r="E41" s="1" t="n">
        <f aca="false">E40*$D$21/$D$20</f>
        <v>0</v>
      </c>
      <c r="F41" s="1" t="n">
        <f aca="false">F40*$D$21/$D$20</f>
        <v>218.806314712252</v>
      </c>
      <c r="G41" s="1" t="n">
        <f aca="false">G40*$D$21/$D$20</f>
        <v>20.4312360904497</v>
      </c>
      <c r="H41" s="1" t="n">
        <f aca="false">H40*$D$21/$D$20</f>
        <v>17.2137627231474</v>
      </c>
      <c r="I41" s="1" t="n">
        <f aca="false">I40*$D$21/$D$20</f>
        <v>982.332059400947</v>
      </c>
      <c r="J41" s="1" t="n">
        <f aca="false">J40*$D$21/$D$20</f>
        <v>0</v>
      </c>
      <c r="K41" s="1" t="n">
        <f aca="false">K40*$D$21/$D$20</f>
        <v>0</v>
      </c>
      <c r="L41" s="1" t="n">
        <f aca="false">L40*$D$21/$D$20</f>
        <v>5.86022099788349</v>
      </c>
      <c r="M41" s="1" t="n">
        <f aca="false">M40*$D$21/$D$20</f>
        <v>1110.35439801655</v>
      </c>
      <c r="N41" s="1" t="n">
        <f aca="false">N40*$D$21/$D$20</f>
        <v>212.700800295153</v>
      </c>
      <c r="O41" s="1" t="n">
        <f aca="false">O40*$D$21/$D$20</f>
        <v>17.4264466516009</v>
      </c>
      <c r="P41" s="1"/>
      <c r="Q41" s="1"/>
      <c r="R41" s="1"/>
      <c r="S41" s="1"/>
      <c r="T41" s="1"/>
      <c r="U41" s="1"/>
      <c r="V41" s="1"/>
      <c r="W41" s="1"/>
      <c r="X41" s="1"/>
      <c r="Y41" s="0" t="str">
        <f aca="false">IF(B41&lt;=1997, "prop 99/2000", "")</f>
        <v>prop 99/2000</v>
      </c>
    </row>
    <row r="42" customFormat="false" ht="12.8" hidden="false" customHeight="false" outlineLevel="0" collapsed="false">
      <c r="A42" s="0" t="s">
        <v>84</v>
      </c>
      <c r="B42" s="0" t="n">
        <v>2018</v>
      </c>
      <c r="C42" s="1" t="n">
        <v>834827</v>
      </c>
      <c r="D42" s="1" t="n">
        <v>355700</v>
      </c>
      <c r="E42" s="1" t="n">
        <v>0</v>
      </c>
      <c r="F42" s="1" t="n">
        <v>21591</v>
      </c>
      <c r="G42" s="1" t="n">
        <v>2485</v>
      </c>
      <c r="H42" s="1" t="n">
        <v>55008</v>
      </c>
      <c r="I42" s="1" t="n">
        <v>21538</v>
      </c>
      <c r="J42" s="1" t="n">
        <v>26</v>
      </c>
      <c r="K42" s="1" t="n">
        <v>3639</v>
      </c>
      <c r="L42" s="1" t="n">
        <v>6667</v>
      </c>
      <c r="M42" s="1" t="n">
        <v>288847</v>
      </c>
      <c r="N42" s="1" t="n">
        <v>40279</v>
      </c>
      <c r="O42" s="1" t="n">
        <v>7730</v>
      </c>
      <c r="P42" s="1" t="n">
        <v>1</v>
      </c>
      <c r="Q42" s="1" t="n">
        <v>17535</v>
      </c>
      <c r="R42" s="1" t="n">
        <v>7269</v>
      </c>
      <c r="S42" s="1" t="n">
        <v>49</v>
      </c>
      <c r="T42" s="1" t="n">
        <v>50</v>
      </c>
      <c r="U42" s="1" t="n">
        <v>0</v>
      </c>
      <c r="V42" s="1" t="n">
        <v>18</v>
      </c>
      <c r="W42" s="1" t="n">
        <v>247</v>
      </c>
      <c r="X42" s="1" t="n">
        <v>6148</v>
      </c>
      <c r="Y42" s="0" t="str">
        <f aca="false">IF(B42&lt;=1997, "prop 99/2000", "")</f>
        <v/>
      </c>
    </row>
    <row r="43" customFormat="false" ht="12.8" hidden="false" customHeight="false" outlineLevel="0" collapsed="false">
      <c r="A43" s="0" t="s">
        <v>84</v>
      </c>
      <c r="B43" s="0" t="n">
        <v>2017</v>
      </c>
      <c r="C43" s="1" t="n">
        <v>791801</v>
      </c>
      <c r="D43" s="1" t="n">
        <v>340537</v>
      </c>
      <c r="E43" s="1" t="n">
        <v>0</v>
      </c>
      <c r="F43" s="1" t="n">
        <v>21028</v>
      </c>
      <c r="G43" s="1" t="n">
        <v>2351</v>
      </c>
      <c r="H43" s="1" t="n">
        <v>52180</v>
      </c>
      <c r="I43" s="1" t="n">
        <v>20330</v>
      </c>
      <c r="J43" s="1" t="n">
        <v>26</v>
      </c>
      <c r="K43" s="1" t="n">
        <v>622</v>
      </c>
      <c r="L43" s="1" t="n">
        <v>6385</v>
      </c>
      <c r="M43" s="1" t="n">
        <v>273309</v>
      </c>
      <c r="N43" s="1" t="n">
        <v>38259</v>
      </c>
      <c r="O43" s="1" t="n">
        <v>7406</v>
      </c>
      <c r="P43" s="1" t="n">
        <v>1</v>
      </c>
      <c r="Q43" s="1" t="n">
        <v>16233</v>
      </c>
      <c r="R43" s="1" t="n">
        <v>7234</v>
      </c>
      <c r="S43" s="1" t="n">
        <v>49</v>
      </c>
      <c r="T43" s="1" t="n">
        <v>47</v>
      </c>
      <c r="U43" s="1" t="n">
        <v>0</v>
      </c>
      <c r="V43" s="1" t="n">
        <v>17</v>
      </c>
      <c r="W43" s="1" t="n">
        <v>226</v>
      </c>
      <c r="X43" s="1" t="n">
        <v>5561</v>
      </c>
      <c r="Y43" s="0" t="str">
        <f aca="false">IF(B43&lt;=1997, "prop 99/2000", "")</f>
        <v/>
      </c>
    </row>
    <row r="44" customFormat="false" ht="12.8" hidden="false" customHeight="false" outlineLevel="0" collapsed="false">
      <c r="A44" s="0" t="s">
        <v>84</v>
      </c>
      <c r="B44" s="0" t="n">
        <v>2016</v>
      </c>
      <c r="C44" s="1" t="n">
        <v>753825</v>
      </c>
      <c r="D44" s="1" t="n">
        <v>325193</v>
      </c>
      <c r="E44" s="1" t="n">
        <v>0</v>
      </c>
      <c r="F44" s="1" t="n">
        <v>20542</v>
      </c>
      <c r="G44" s="1" t="n">
        <v>2278</v>
      </c>
      <c r="H44" s="1" t="n">
        <v>49455</v>
      </c>
      <c r="I44" s="1" t="n">
        <v>19372</v>
      </c>
      <c r="J44" s="1" t="n">
        <v>27</v>
      </c>
      <c r="K44" s="1" t="n">
        <v>536</v>
      </c>
      <c r="L44" s="1" t="n">
        <v>6201</v>
      </c>
      <c r="M44" s="1" t="n">
        <v>258885</v>
      </c>
      <c r="N44" s="1" t="n">
        <v>36682</v>
      </c>
      <c r="O44" s="1" t="n">
        <v>7157</v>
      </c>
      <c r="P44" s="1" t="n">
        <v>1</v>
      </c>
      <c r="Q44" s="1" t="n">
        <v>15192</v>
      </c>
      <c r="R44" s="1" t="n">
        <v>6853</v>
      </c>
      <c r="S44" s="1" t="n">
        <v>49</v>
      </c>
      <c r="T44" s="1" t="n">
        <v>46</v>
      </c>
      <c r="U44" s="1" t="n">
        <v>0</v>
      </c>
      <c r="V44" s="1" t="n">
        <v>17</v>
      </c>
      <c r="W44" s="1" t="n">
        <v>223</v>
      </c>
      <c r="X44" s="1" t="n">
        <v>5116</v>
      </c>
      <c r="Y44" s="0" t="str">
        <f aca="false">IF(B44&lt;=1997, "prop 99/2000", "")</f>
        <v/>
      </c>
    </row>
    <row r="45" customFormat="false" ht="12.8" hidden="false" customHeight="false" outlineLevel="0" collapsed="false">
      <c r="A45" s="0" t="s">
        <v>84</v>
      </c>
      <c r="B45" s="0" t="n">
        <v>2015</v>
      </c>
      <c r="C45" s="1" t="n">
        <v>717559</v>
      </c>
      <c r="D45" s="1" t="n">
        <v>312291</v>
      </c>
      <c r="E45" s="1" t="n">
        <v>0</v>
      </c>
      <c r="F45" s="1" t="n">
        <v>20324</v>
      </c>
      <c r="G45" s="1" t="n">
        <v>2225</v>
      </c>
      <c r="H45" s="1" t="n">
        <v>47479</v>
      </c>
      <c r="I45" s="1" t="n">
        <v>18456</v>
      </c>
      <c r="J45" s="1" t="n">
        <v>28</v>
      </c>
      <c r="K45" s="1" t="n">
        <v>307</v>
      </c>
      <c r="L45" s="1" t="n">
        <v>6040</v>
      </c>
      <c r="M45" s="1" t="n">
        <v>243002</v>
      </c>
      <c r="N45" s="1" t="n">
        <v>35079</v>
      </c>
      <c r="O45" s="1" t="n">
        <v>6819</v>
      </c>
      <c r="P45" s="1" t="n">
        <v>1</v>
      </c>
      <c r="Q45" s="1" t="n">
        <v>14093</v>
      </c>
      <c r="R45" s="1" t="n">
        <v>6300</v>
      </c>
      <c r="S45" s="1" t="n">
        <v>49</v>
      </c>
      <c r="T45" s="1" t="n">
        <v>45</v>
      </c>
      <c r="U45" s="1" t="n">
        <v>0</v>
      </c>
      <c r="V45" s="1" t="n">
        <v>17</v>
      </c>
      <c r="W45" s="1" t="n">
        <v>215</v>
      </c>
      <c r="X45" s="1" t="n">
        <v>4789</v>
      </c>
      <c r="Y45" s="0" t="str">
        <f aca="false">IF(B45&lt;=1997, "prop 99/2000", "")</f>
        <v/>
      </c>
    </row>
    <row r="46" customFormat="false" ht="12.8" hidden="false" customHeight="false" outlineLevel="0" collapsed="false">
      <c r="A46" s="0" t="s">
        <v>84</v>
      </c>
      <c r="B46" s="0" t="n">
        <v>2014</v>
      </c>
      <c r="C46" s="1" t="n">
        <v>671607</v>
      </c>
      <c r="D46" s="1" t="n">
        <v>296274</v>
      </c>
      <c r="E46" s="1" t="n">
        <v>0</v>
      </c>
      <c r="F46" s="1" t="n">
        <v>19871</v>
      </c>
      <c r="G46" s="1" t="n">
        <v>2147</v>
      </c>
      <c r="H46" s="1" t="n">
        <v>45105</v>
      </c>
      <c r="I46" s="1" t="n">
        <v>17218</v>
      </c>
      <c r="J46" s="1" t="n">
        <v>28</v>
      </c>
      <c r="K46" s="1" t="n">
        <v>52</v>
      </c>
      <c r="L46" s="1" t="n">
        <v>5793</v>
      </c>
      <c r="M46" s="1" t="n">
        <v>222799</v>
      </c>
      <c r="N46" s="1" t="n">
        <v>32519</v>
      </c>
      <c r="O46" s="1" t="n">
        <v>6504</v>
      </c>
      <c r="P46" s="1" t="n">
        <v>1</v>
      </c>
      <c r="Q46" s="1" t="n">
        <v>12988</v>
      </c>
      <c r="R46" s="1" t="n">
        <v>5757</v>
      </c>
      <c r="S46" s="1" t="n">
        <v>49</v>
      </c>
      <c r="T46" s="1" t="n">
        <v>28</v>
      </c>
      <c r="U46" s="1" t="n">
        <v>0</v>
      </c>
      <c r="V46" s="1" t="n">
        <v>15</v>
      </c>
      <c r="W46" s="1" t="n">
        <v>197</v>
      </c>
      <c r="X46" s="1" t="n">
        <v>4262</v>
      </c>
      <c r="Y46" s="0" t="str">
        <f aca="false">IF(B46&lt;=1997, "prop 99/2000", "")</f>
        <v/>
      </c>
    </row>
    <row r="47" customFormat="false" ht="12.8" hidden="false" customHeight="false" outlineLevel="0" collapsed="false">
      <c r="A47" s="0" t="s">
        <v>84</v>
      </c>
      <c r="B47" s="0" t="n">
        <v>2013</v>
      </c>
      <c r="C47" s="1" t="n">
        <v>614566</v>
      </c>
      <c r="D47" s="1" t="n">
        <v>275556</v>
      </c>
      <c r="E47" s="1" t="n">
        <v>0</v>
      </c>
      <c r="F47" s="1" t="n">
        <v>18949</v>
      </c>
      <c r="G47" s="1" t="n">
        <v>2032</v>
      </c>
      <c r="H47" s="1" t="n">
        <v>41142</v>
      </c>
      <c r="I47" s="1" t="n">
        <v>15779</v>
      </c>
      <c r="J47" s="1" t="n">
        <v>31</v>
      </c>
      <c r="K47" s="1" t="n">
        <v>46</v>
      </c>
      <c r="L47" s="1" t="n">
        <v>5407</v>
      </c>
      <c r="M47" s="1" t="n">
        <v>199317</v>
      </c>
      <c r="N47" s="1" t="n">
        <v>29344</v>
      </c>
      <c r="O47" s="1" t="n">
        <v>6098</v>
      </c>
      <c r="P47" s="1" t="n">
        <v>1</v>
      </c>
      <c r="Q47" s="1" t="n">
        <v>11713</v>
      </c>
      <c r="R47" s="1" t="n">
        <v>5236</v>
      </c>
      <c r="S47" s="1" t="n">
        <v>49</v>
      </c>
      <c r="T47" s="1" t="n">
        <v>26</v>
      </c>
      <c r="U47" s="1" t="n">
        <v>0</v>
      </c>
      <c r="V47" s="1" t="n">
        <v>15</v>
      </c>
      <c r="W47" s="1" t="n">
        <v>182</v>
      </c>
      <c r="X47" s="1" t="n">
        <v>3643</v>
      </c>
      <c r="Y47" s="0" t="str">
        <f aca="false">IF(B47&lt;=1997, "prop 99/2000", "")</f>
        <v/>
      </c>
    </row>
    <row r="48" customFormat="false" ht="12.8" hidden="false" customHeight="false" outlineLevel="0" collapsed="false">
      <c r="A48" s="0" t="s">
        <v>84</v>
      </c>
      <c r="B48" s="0" t="n">
        <v>2012</v>
      </c>
      <c r="C48" s="1" t="n">
        <v>555966</v>
      </c>
      <c r="D48" s="1" t="n">
        <v>253554</v>
      </c>
      <c r="E48" s="1" t="n">
        <v>0</v>
      </c>
      <c r="F48" s="1" t="n">
        <v>17902</v>
      </c>
      <c r="G48" s="1" t="n">
        <v>1859</v>
      </c>
      <c r="H48" s="1" t="n">
        <v>37710</v>
      </c>
      <c r="I48" s="1" t="n">
        <v>14197</v>
      </c>
      <c r="J48" s="1" t="n">
        <v>42</v>
      </c>
      <c r="K48" s="1" t="n">
        <v>27</v>
      </c>
      <c r="L48" s="1" t="n">
        <v>5027</v>
      </c>
      <c r="M48" s="1" t="n">
        <v>175784</v>
      </c>
      <c r="N48" s="1" t="n">
        <v>25760</v>
      </c>
      <c r="O48" s="1" t="n">
        <v>5631</v>
      </c>
      <c r="P48" s="1" t="n">
        <v>1</v>
      </c>
      <c r="Q48" s="1" t="n">
        <v>10424</v>
      </c>
      <c r="R48" s="1" t="n">
        <v>4654</v>
      </c>
      <c r="S48" s="1" t="n">
        <v>49</v>
      </c>
      <c r="T48" s="1" t="n">
        <v>25</v>
      </c>
      <c r="U48" s="1" t="n">
        <v>0</v>
      </c>
      <c r="V48" s="1" t="n">
        <v>9</v>
      </c>
      <c r="W48" s="1" t="n">
        <v>153</v>
      </c>
      <c r="X48" s="1" t="n">
        <v>3158</v>
      </c>
      <c r="Y48" s="0" t="str">
        <f aca="false">IF(B48&lt;=1997, "prop 99/2000", "")</f>
        <v/>
      </c>
    </row>
    <row r="49" customFormat="false" ht="12.8" hidden="false" customHeight="false" outlineLevel="0" collapsed="false">
      <c r="A49" s="0" t="s">
        <v>84</v>
      </c>
      <c r="B49" s="0" t="n">
        <v>2011</v>
      </c>
      <c r="C49" s="1" t="n">
        <v>495715</v>
      </c>
      <c r="D49" s="1" t="n">
        <v>230433</v>
      </c>
      <c r="E49" s="1" t="n">
        <v>0</v>
      </c>
      <c r="F49" s="1" t="n">
        <v>16981</v>
      </c>
      <c r="G49" s="1" t="n">
        <v>1705</v>
      </c>
      <c r="H49" s="1" t="n">
        <v>34164</v>
      </c>
      <c r="I49" s="1" t="n">
        <v>12659</v>
      </c>
      <c r="J49" s="1" t="n">
        <v>45</v>
      </c>
      <c r="K49" s="1" t="n">
        <v>27</v>
      </c>
      <c r="L49" s="1" t="n">
        <v>4835</v>
      </c>
      <c r="M49" s="1" t="n">
        <v>151070</v>
      </c>
      <c r="N49" s="1" t="n">
        <v>22416</v>
      </c>
      <c r="O49" s="1" t="n">
        <v>5210</v>
      </c>
      <c r="P49" s="1" t="n">
        <v>1</v>
      </c>
      <c r="Q49" s="1" t="n">
        <v>9167</v>
      </c>
      <c r="R49" s="1" t="n">
        <v>4071</v>
      </c>
      <c r="S49" s="1" t="n">
        <v>49</v>
      </c>
      <c r="T49" s="1" t="n">
        <v>21</v>
      </c>
      <c r="U49" s="1" t="n">
        <v>0</v>
      </c>
      <c r="V49" s="1" t="n">
        <v>7</v>
      </c>
      <c r="W49" s="1" t="n">
        <v>127</v>
      </c>
      <c r="X49" s="1" t="n">
        <v>2727</v>
      </c>
      <c r="Y49" s="0" t="str">
        <f aca="false">IF(B49&lt;=1997, "prop 99/2000", "")</f>
        <v/>
      </c>
    </row>
    <row r="50" customFormat="false" ht="12.8" hidden="false" customHeight="false" outlineLevel="0" collapsed="false">
      <c r="A50" s="0" t="s">
        <v>84</v>
      </c>
      <c r="B50" s="0" t="n">
        <v>2010</v>
      </c>
      <c r="C50" s="1" t="n">
        <v>438788</v>
      </c>
      <c r="D50" s="1" t="n">
        <v>210119</v>
      </c>
      <c r="E50" s="1" t="n">
        <v>0</v>
      </c>
      <c r="F50" s="1" t="n">
        <v>15373</v>
      </c>
      <c r="G50" s="1" t="n">
        <v>1503</v>
      </c>
      <c r="H50" s="1" t="n">
        <v>30678</v>
      </c>
      <c r="I50" s="1" t="n">
        <v>11249</v>
      </c>
      <c r="J50" s="1" t="n">
        <v>67</v>
      </c>
      <c r="K50" s="1" t="n">
        <v>26</v>
      </c>
      <c r="L50" s="1" t="n">
        <v>4408</v>
      </c>
      <c r="M50" s="1" t="n">
        <v>127498</v>
      </c>
      <c r="N50" s="1" t="n">
        <v>19376</v>
      </c>
      <c r="O50" s="1" t="n">
        <v>4562</v>
      </c>
      <c r="P50" s="1" t="n">
        <v>1</v>
      </c>
      <c r="Q50" s="1" t="n">
        <v>8016</v>
      </c>
      <c r="R50" s="1" t="n">
        <v>3553</v>
      </c>
      <c r="S50" s="1" t="n">
        <v>49</v>
      </c>
      <c r="T50" s="1" t="n">
        <v>19</v>
      </c>
      <c r="U50" s="1" t="n">
        <v>0</v>
      </c>
      <c r="V50" s="1" t="n">
        <v>7</v>
      </c>
      <c r="W50" s="1" t="n">
        <v>91</v>
      </c>
      <c r="X50" s="1" t="n">
        <v>2193</v>
      </c>
      <c r="Y50" s="0" t="str">
        <f aca="false">IF(B50&lt;=1997, "prop 99/2000", "")</f>
        <v/>
      </c>
    </row>
    <row r="51" customFormat="false" ht="12.8" hidden="false" customHeight="false" outlineLevel="0" collapsed="false">
      <c r="A51" s="0" t="s">
        <v>84</v>
      </c>
      <c r="B51" s="0" t="n">
        <v>2009</v>
      </c>
      <c r="C51" s="1" t="n">
        <v>387333</v>
      </c>
      <c r="D51" s="1" t="n">
        <v>189547</v>
      </c>
      <c r="E51" s="1" t="n">
        <v>0</v>
      </c>
      <c r="F51" s="1" t="n">
        <v>14062</v>
      </c>
      <c r="G51" s="1" t="n">
        <v>1370</v>
      </c>
      <c r="H51" s="1" t="n">
        <v>27426</v>
      </c>
      <c r="I51" s="1" t="n">
        <v>10161</v>
      </c>
      <c r="J51" s="1" t="n">
        <v>84</v>
      </c>
      <c r="K51" s="1" t="n">
        <v>23</v>
      </c>
      <c r="L51" s="1" t="n">
        <v>3974</v>
      </c>
      <c r="M51" s="1" t="n">
        <v>107566</v>
      </c>
      <c r="N51" s="1" t="n">
        <v>16798</v>
      </c>
      <c r="O51" s="1" t="n">
        <v>4099</v>
      </c>
      <c r="P51" s="1" t="n">
        <v>1</v>
      </c>
      <c r="Q51" s="1" t="n">
        <v>7009</v>
      </c>
      <c r="R51" s="1" t="n">
        <v>3275</v>
      </c>
      <c r="S51" s="1" t="n">
        <v>49</v>
      </c>
      <c r="T51" s="1" t="n">
        <v>15</v>
      </c>
      <c r="U51" s="1" t="n">
        <v>0</v>
      </c>
      <c r="V51" s="1" t="n">
        <v>7</v>
      </c>
      <c r="W51" s="1" t="n">
        <v>61</v>
      </c>
      <c r="X51" s="1" t="n">
        <v>1806</v>
      </c>
      <c r="Y51" s="0" t="str">
        <f aca="false">IF(B51&lt;=1997, "prop 99/2000", "")</f>
        <v/>
      </c>
    </row>
    <row r="52" customFormat="false" ht="12.8" hidden="false" customHeight="false" outlineLevel="0" collapsed="false">
      <c r="A52" s="0" t="s">
        <v>84</v>
      </c>
      <c r="B52" s="0" t="n">
        <v>2008</v>
      </c>
      <c r="C52" s="1" t="n">
        <v>345080</v>
      </c>
      <c r="D52" s="1" t="n">
        <v>172455</v>
      </c>
      <c r="E52" s="1" t="n">
        <v>0</v>
      </c>
      <c r="F52" s="1" t="n">
        <v>13234</v>
      </c>
      <c r="G52" s="1" t="n">
        <v>1287</v>
      </c>
      <c r="H52" s="1" t="n">
        <v>25346</v>
      </c>
      <c r="I52" s="1" t="n">
        <v>9485</v>
      </c>
      <c r="J52" s="1" t="n">
        <v>95</v>
      </c>
      <c r="K52" s="1" t="n">
        <v>23</v>
      </c>
      <c r="L52" s="1" t="n">
        <v>3602</v>
      </c>
      <c r="M52" s="1" t="n">
        <v>90439</v>
      </c>
      <c r="N52" s="1" t="n">
        <v>14422</v>
      </c>
      <c r="O52" s="1" t="n">
        <v>3841</v>
      </c>
      <c r="P52" s="1" t="n">
        <v>1</v>
      </c>
      <c r="Q52" s="1" t="n">
        <v>6335</v>
      </c>
      <c r="R52" s="1" t="n">
        <v>2956</v>
      </c>
      <c r="S52" s="1" t="n">
        <v>50</v>
      </c>
      <c r="T52" s="1" t="n">
        <v>17</v>
      </c>
      <c r="U52" s="1" t="n">
        <v>0</v>
      </c>
      <c r="V52" s="1" t="n">
        <v>7</v>
      </c>
      <c r="W52" s="1" t="n">
        <v>28</v>
      </c>
      <c r="X52" s="1" t="n">
        <v>1457</v>
      </c>
      <c r="Y52" s="0" t="str">
        <f aca="false">IF(B52&lt;=1997, "prop 99/2000", "")</f>
        <v/>
      </c>
    </row>
    <row r="53" customFormat="false" ht="12.8" hidden="false" customHeight="false" outlineLevel="0" collapsed="false">
      <c r="A53" s="0" t="s">
        <v>84</v>
      </c>
      <c r="B53" s="0" t="n">
        <v>2007</v>
      </c>
      <c r="C53" s="1" t="n">
        <v>310083</v>
      </c>
      <c r="D53" s="1" t="n">
        <v>159315</v>
      </c>
      <c r="E53" s="1" t="n">
        <v>0</v>
      </c>
      <c r="F53" s="1" t="n">
        <v>12774</v>
      </c>
      <c r="G53" s="1" t="n">
        <v>1189</v>
      </c>
      <c r="H53" s="1" t="n">
        <v>20150</v>
      </c>
      <c r="I53" s="1" t="n">
        <v>12633</v>
      </c>
      <c r="J53" s="1" t="n">
        <v>94</v>
      </c>
      <c r="K53" s="1" t="n">
        <v>23</v>
      </c>
      <c r="L53" s="1" t="n">
        <v>3241</v>
      </c>
      <c r="M53" s="1" t="n">
        <v>75508</v>
      </c>
      <c r="N53" s="1" t="n">
        <v>11942</v>
      </c>
      <c r="O53" s="1" t="n">
        <v>3613</v>
      </c>
      <c r="P53" s="1" t="n">
        <v>1</v>
      </c>
      <c r="Q53" s="1" t="n">
        <v>5757</v>
      </c>
      <c r="R53" s="1" t="n">
        <v>2625</v>
      </c>
      <c r="S53" s="1" t="n">
        <v>50</v>
      </c>
      <c r="T53" s="1" t="n">
        <v>18</v>
      </c>
      <c r="U53" s="1" t="n">
        <v>0</v>
      </c>
      <c r="V53" s="1" t="n">
        <v>7</v>
      </c>
      <c r="W53" s="1" t="n">
        <v>11</v>
      </c>
      <c r="X53" s="1" t="n">
        <v>1132</v>
      </c>
      <c r="Y53" s="0" t="str">
        <f aca="false">IF(B53&lt;=1997, "prop 99/2000", "")</f>
        <v/>
      </c>
    </row>
    <row r="54" customFormat="false" ht="12.8" hidden="false" customHeight="false" outlineLevel="0" collapsed="false">
      <c r="A54" s="0" t="s">
        <v>84</v>
      </c>
      <c r="B54" s="0" t="n">
        <v>2006</v>
      </c>
      <c r="C54" s="1" t="n">
        <v>280363</v>
      </c>
      <c r="D54" s="1" t="n">
        <v>146056</v>
      </c>
      <c r="E54" s="1" t="n">
        <v>0</v>
      </c>
      <c r="F54" s="1" t="n">
        <v>12219</v>
      </c>
      <c r="G54" s="1" t="n">
        <v>1147</v>
      </c>
      <c r="H54" s="1" t="n">
        <v>16460</v>
      </c>
      <c r="I54" s="1" t="n">
        <v>14410</v>
      </c>
      <c r="J54" s="1" t="n">
        <v>79</v>
      </c>
      <c r="K54" s="1" t="n">
        <v>23</v>
      </c>
      <c r="L54" s="1" t="n">
        <v>2866</v>
      </c>
      <c r="M54" s="1" t="n">
        <v>65242</v>
      </c>
      <c r="N54" s="1" t="n">
        <v>9891</v>
      </c>
      <c r="O54" s="1" t="n">
        <v>3441</v>
      </c>
      <c r="P54" s="1" t="n">
        <v>1</v>
      </c>
      <c r="Q54" s="1" t="n">
        <v>5310</v>
      </c>
      <c r="R54" s="1" t="n">
        <v>2396</v>
      </c>
      <c r="S54" s="1" t="n">
        <v>46</v>
      </c>
      <c r="T54" s="1" t="n">
        <v>19</v>
      </c>
      <c r="U54" s="1" t="n">
        <v>0</v>
      </c>
      <c r="V54" s="1" t="n">
        <v>7</v>
      </c>
      <c r="W54" s="1" t="n">
        <v>8</v>
      </c>
      <c r="X54" s="1" t="n">
        <v>742</v>
      </c>
      <c r="Y54" s="0" t="str">
        <f aca="false">IF(B54&lt;=1997, "prop 99/2000", "")</f>
        <v/>
      </c>
    </row>
    <row r="55" customFormat="false" ht="12.8" hidden="false" customHeight="false" outlineLevel="0" collapsed="false">
      <c r="A55" s="0" t="s">
        <v>84</v>
      </c>
      <c r="B55" s="0" t="n">
        <v>2005</v>
      </c>
      <c r="C55" s="1" t="n">
        <v>256931</v>
      </c>
      <c r="D55" s="1" t="n">
        <v>135499</v>
      </c>
      <c r="E55" s="1" t="n">
        <v>0</v>
      </c>
      <c r="F55" s="1" t="n">
        <v>11679</v>
      </c>
      <c r="G55" s="1" t="n">
        <v>1120</v>
      </c>
      <c r="H55" s="1" t="n">
        <v>13639</v>
      </c>
      <c r="I55" s="1" t="n">
        <v>15352</v>
      </c>
      <c r="J55" s="1" t="n">
        <v>55</v>
      </c>
      <c r="K55" s="1" t="n">
        <v>23</v>
      </c>
      <c r="L55" s="1" t="n">
        <v>2608</v>
      </c>
      <c r="M55" s="1" t="n">
        <v>57849</v>
      </c>
      <c r="N55" s="1" t="n">
        <v>8168</v>
      </c>
      <c r="O55" s="1" t="n">
        <v>3188</v>
      </c>
      <c r="P55" s="1" t="n">
        <v>1</v>
      </c>
      <c r="Q55" s="1" t="n">
        <v>4980</v>
      </c>
      <c r="R55" s="1" t="n">
        <v>2187</v>
      </c>
      <c r="S55" s="1" t="n">
        <v>44</v>
      </c>
      <c r="T55" s="1" t="n">
        <v>22</v>
      </c>
      <c r="U55" s="1" t="n">
        <v>0</v>
      </c>
      <c r="V55" s="1" t="n">
        <v>6</v>
      </c>
      <c r="W55" s="1" t="n">
        <v>7</v>
      </c>
      <c r="X55" s="1" t="n">
        <v>504</v>
      </c>
      <c r="Y55" s="0" t="str">
        <f aca="false">IF(B55&lt;=1997, "prop 99/2000", "")</f>
        <v/>
      </c>
    </row>
    <row r="56" customFormat="false" ht="12.8" hidden="false" customHeight="false" outlineLevel="0" collapsed="false">
      <c r="A56" s="0" t="s">
        <v>84</v>
      </c>
      <c r="B56" s="0" t="n">
        <v>2004</v>
      </c>
      <c r="C56" s="1" t="n">
        <v>236993</v>
      </c>
      <c r="D56" s="1" t="n">
        <v>126963</v>
      </c>
      <c r="E56" s="1" t="n">
        <v>0</v>
      </c>
      <c r="F56" s="1" t="n">
        <v>11342</v>
      </c>
      <c r="G56" s="1" t="n">
        <v>1027</v>
      </c>
      <c r="H56" s="1" t="n">
        <v>9560</v>
      </c>
      <c r="I56" s="1" t="n">
        <v>17648</v>
      </c>
      <c r="J56" s="1" t="n">
        <v>56</v>
      </c>
      <c r="K56" s="1" t="n">
        <v>22</v>
      </c>
      <c r="L56" s="1" t="n">
        <v>2275</v>
      </c>
      <c r="M56" s="1" t="n">
        <v>51144</v>
      </c>
      <c r="N56" s="1" t="n">
        <v>6856</v>
      </c>
      <c r="O56" s="1" t="n">
        <v>2927</v>
      </c>
      <c r="P56" s="1" t="n">
        <v>1</v>
      </c>
      <c r="Q56" s="1" t="n">
        <v>4638</v>
      </c>
      <c r="R56" s="1" t="n">
        <v>2080</v>
      </c>
      <c r="S56" s="1" t="n">
        <v>43</v>
      </c>
      <c r="T56" s="1" t="n">
        <v>23</v>
      </c>
      <c r="U56" s="1" t="n">
        <v>0</v>
      </c>
      <c r="V56" s="1" t="n">
        <v>4</v>
      </c>
      <c r="W56" s="1" t="n">
        <v>7</v>
      </c>
      <c r="X56" s="1" t="n">
        <v>377</v>
      </c>
      <c r="Y56" s="0" t="str">
        <f aca="false">IF(B56&lt;=1997, "prop 99/2000", "")</f>
        <v/>
      </c>
    </row>
    <row r="57" customFormat="false" ht="12.8" hidden="false" customHeight="false" outlineLevel="0" collapsed="false">
      <c r="A57" s="0" t="s">
        <v>84</v>
      </c>
      <c r="B57" s="0" t="n">
        <v>2003</v>
      </c>
      <c r="C57" s="1" t="n">
        <v>219354</v>
      </c>
      <c r="D57" s="1" t="n">
        <v>120424</v>
      </c>
      <c r="E57" s="1" t="n">
        <v>0</v>
      </c>
      <c r="F57" s="1" t="n">
        <v>11033</v>
      </c>
      <c r="G57" s="1" t="n">
        <v>935</v>
      </c>
      <c r="H57" s="1" t="n">
        <v>8014</v>
      </c>
      <c r="I57" s="1" t="n">
        <v>17847</v>
      </c>
      <c r="J57" s="1" t="n">
        <v>55</v>
      </c>
      <c r="K57" s="1" t="n">
        <v>21</v>
      </c>
      <c r="L57" s="1" t="n">
        <v>1987</v>
      </c>
      <c r="M57" s="1" t="n">
        <v>44339</v>
      </c>
      <c r="N57" s="1" t="n">
        <v>5621</v>
      </c>
      <c r="O57" s="1" t="n">
        <v>2679</v>
      </c>
      <c r="P57" s="1" t="n">
        <v>1</v>
      </c>
      <c r="Q57" s="1" t="n">
        <v>4213</v>
      </c>
      <c r="R57" s="1" t="n">
        <v>1853</v>
      </c>
      <c r="S57" s="1" t="n">
        <v>41</v>
      </c>
      <c r="T57" s="1" t="n">
        <v>24</v>
      </c>
      <c r="U57" s="1" t="n">
        <v>0</v>
      </c>
      <c r="V57" s="1" t="n">
        <v>2</v>
      </c>
      <c r="W57" s="1" t="n">
        <v>5</v>
      </c>
      <c r="X57" s="1" t="n">
        <v>260</v>
      </c>
      <c r="Y57" s="0" t="str">
        <f aca="false">IF(B57&lt;=1997, "prop 99/2000", "")</f>
        <v/>
      </c>
    </row>
    <row r="58" customFormat="false" ht="12.8" hidden="false" customHeight="false" outlineLevel="0" collapsed="false">
      <c r="A58" s="0" t="s">
        <v>84</v>
      </c>
      <c r="B58" s="0" t="n">
        <v>2002</v>
      </c>
      <c r="C58" s="1" t="n">
        <v>200775</v>
      </c>
      <c r="D58" s="1" t="n">
        <v>114287</v>
      </c>
      <c r="E58" s="1" t="n">
        <v>0</v>
      </c>
      <c r="F58" s="1" t="n">
        <v>10619</v>
      </c>
      <c r="G58" s="1" t="n">
        <v>849</v>
      </c>
      <c r="H58" s="1" t="n">
        <v>6161</v>
      </c>
      <c r="I58" s="1" t="n">
        <v>18481</v>
      </c>
      <c r="J58" s="1" t="n">
        <v>57</v>
      </c>
      <c r="K58" s="1" t="n">
        <v>16</v>
      </c>
      <c r="L58" s="1" t="n">
        <v>1673</v>
      </c>
      <c r="M58" s="1" t="n">
        <v>36102</v>
      </c>
      <c r="N58" s="1" t="n">
        <v>4405</v>
      </c>
      <c r="O58" s="1" t="n">
        <v>2502</v>
      </c>
      <c r="P58" s="1" t="n">
        <v>1</v>
      </c>
      <c r="Q58" s="1" t="n">
        <v>3814</v>
      </c>
      <c r="R58" s="1" t="n">
        <v>1686</v>
      </c>
      <c r="S58" s="1" t="n">
        <v>26</v>
      </c>
      <c r="T58" s="1" t="n">
        <v>25</v>
      </c>
      <c r="U58" s="1" t="n">
        <v>0</v>
      </c>
      <c r="V58" s="1" t="n">
        <v>2</v>
      </c>
      <c r="W58" s="1" t="n">
        <v>3</v>
      </c>
      <c r="X58" s="1" t="n">
        <v>66</v>
      </c>
      <c r="Y58" s="0" t="str">
        <f aca="false">IF(B58&lt;=1997, "prop 99/2000", "")</f>
        <v/>
      </c>
    </row>
    <row r="59" customFormat="false" ht="12.8" hidden="false" customHeight="false" outlineLevel="0" collapsed="false">
      <c r="A59" s="0" t="s">
        <v>84</v>
      </c>
      <c r="B59" s="0" t="n">
        <v>2001</v>
      </c>
      <c r="C59" s="1" t="n">
        <v>184710</v>
      </c>
      <c r="D59" s="1" t="n">
        <v>108039</v>
      </c>
      <c r="E59" s="1" t="n">
        <v>0</v>
      </c>
      <c r="F59" s="1" t="n">
        <v>10302</v>
      </c>
      <c r="G59" s="1" t="n">
        <v>816</v>
      </c>
      <c r="H59" s="1" t="n">
        <v>3822</v>
      </c>
      <c r="I59" s="1" t="n">
        <v>19686</v>
      </c>
      <c r="J59" s="1" t="n">
        <v>66</v>
      </c>
      <c r="K59" s="1" t="n">
        <v>10</v>
      </c>
      <c r="L59" s="1" t="n">
        <v>1438</v>
      </c>
      <c r="M59" s="1" t="n">
        <v>29909</v>
      </c>
      <c r="N59" s="1" t="n">
        <v>3290</v>
      </c>
      <c r="O59" s="1" t="n">
        <v>2272</v>
      </c>
      <c r="P59" s="1" t="n">
        <v>1</v>
      </c>
      <c r="Q59" s="1" t="n">
        <v>3336</v>
      </c>
      <c r="R59" s="1" t="n">
        <v>1646</v>
      </c>
      <c r="S59" s="1" t="n">
        <v>15</v>
      </c>
      <c r="T59" s="1" t="n">
        <v>26</v>
      </c>
      <c r="U59" s="1" t="n">
        <v>0</v>
      </c>
      <c r="V59" s="1" t="n">
        <v>2</v>
      </c>
      <c r="W59" s="1" t="n">
        <v>1</v>
      </c>
      <c r="X59" s="1" t="n">
        <v>33</v>
      </c>
      <c r="Y59" s="0" t="str">
        <f aca="false">IF(B59&lt;=1997, "prop 99/2000", "")</f>
        <v/>
      </c>
    </row>
    <row r="60" customFormat="false" ht="12.8" hidden="false" customHeight="false" outlineLevel="0" collapsed="false">
      <c r="A60" s="0" t="s">
        <v>84</v>
      </c>
      <c r="B60" s="0" t="n">
        <v>2000</v>
      </c>
      <c r="C60" s="1" t="n">
        <v>170266</v>
      </c>
      <c r="D60" s="1" t="n">
        <v>101225</v>
      </c>
      <c r="E60" s="1"/>
      <c r="F60" s="1" t="n">
        <v>9845</v>
      </c>
      <c r="G60" s="1" t="n">
        <v>764</v>
      </c>
      <c r="H60" s="1" t="n">
        <v>2718</v>
      </c>
      <c r="I60" s="1" t="n">
        <v>19648</v>
      </c>
      <c r="J60" s="1" t="n">
        <v>67</v>
      </c>
      <c r="K60" s="1" t="n">
        <v>2</v>
      </c>
      <c r="L60" s="1" t="n">
        <v>1207</v>
      </c>
      <c r="M60" s="1" t="n">
        <v>25752</v>
      </c>
      <c r="N60" s="1" t="n">
        <v>2578</v>
      </c>
      <c r="O60" s="1" t="n">
        <v>2126</v>
      </c>
      <c r="P60" s="1" t="n">
        <v>1</v>
      </c>
      <c r="Q60" s="1" t="n">
        <v>2809</v>
      </c>
      <c r="R60" s="1" t="n">
        <v>1490</v>
      </c>
      <c r="S60" s="1" t="n">
        <v>3</v>
      </c>
      <c r="T60" s="1" t="n">
        <v>28</v>
      </c>
      <c r="U60" s="1"/>
      <c r="V60" s="1" t="n">
        <v>2</v>
      </c>
      <c r="W60" s="1"/>
      <c r="X60" s="1" t="n">
        <v>1</v>
      </c>
      <c r="Y60" s="0" t="str">
        <f aca="false">IF(B60&lt;=1997, "prop 99/2000", "")</f>
        <v/>
      </c>
    </row>
    <row r="61" customFormat="false" ht="12.8" hidden="false" customHeight="false" outlineLevel="0" collapsed="false">
      <c r="A61" s="0" t="s">
        <v>84</v>
      </c>
      <c r="B61" s="0" t="n">
        <v>1999</v>
      </c>
      <c r="C61" s="1" t="n">
        <v>156602</v>
      </c>
      <c r="D61" s="1" t="n">
        <v>98637</v>
      </c>
      <c r="E61" s="1"/>
      <c r="F61" s="1" t="n">
        <v>9514</v>
      </c>
      <c r="G61" s="1" t="n">
        <v>718</v>
      </c>
      <c r="H61" s="1" t="n">
        <v>729</v>
      </c>
      <c r="I61" s="1" t="n">
        <v>18799</v>
      </c>
      <c r="J61" s="1" t="n">
        <v>64</v>
      </c>
      <c r="K61" s="1" t="n">
        <v>1</v>
      </c>
      <c r="L61" s="1" t="n">
        <v>932</v>
      </c>
      <c r="M61" s="1" t="n">
        <v>20117</v>
      </c>
      <c r="N61" s="1" t="n">
        <v>1397</v>
      </c>
      <c r="O61" s="1" t="n">
        <v>1987</v>
      </c>
      <c r="P61" s="1" t="n">
        <v>1</v>
      </c>
      <c r="Q61" s="1" t="n">
        <v>2298</v>
      </c>
      <c r="R61" s="1" t="n">
        <v>1382</v>
      </c>
      <c r="S61" s="1"/>
      <c r="T61" s="1" t="n">
        <v>24</v>
      </c>
      <c r="U61" s="1"/>
      <c r="V61" s="1" t="n">
        <v>2</v>
      </c>
      <c r="W61" s="1"/>
      <c r="X61" s="1"/>
      <c r="Y61" s="0" t="str">
        <f aca="false">IF(B61&lt;=1997, "prop 99/2000", "")</f>
        <v/>
      </c>
    </row>
    <row r="62" customFormat="false" ht="12.8" hidden="false" customHeight="false" outlineLevel="0" collapsed="false">
      <c r="A62" s="0" t="s">
        <v>84</v>
      </c>
      <c r="B62" s="0" t="n">
        <v>1998</v>
      </c>
      <c r="C62" s="1" t="n">
        <v>142413</v>
      </c>
      <c r="D62" s="1" t="n">
        <v>92214</v>
      </c>
      <c r="E62" s="1" t="n">
        <v>0</v>
      </c>
      <c r="F62" s="1" t="n">
        <v>8866</v>
      </c>
      <c r="G62" s="1" t="n">
        <v>675</v>
      </c>
      <c r="H62" s="1" t="n">
        <v>297</v>
      </c>
      <c r="I62" s="1" t="n">
        <v>16965</v>
      </c>
      <c r="J62" s="1" t="n">
        <v>60</v>
      </c>
      <c r="K62" s="1" t="n">
        <v>1</v>
      </c>
      <c r="L62" s="1" t="n">
        <v>740</v>
      </c>
      <c r="M62" s="1" t="n">
        <v>15816</v>
      </c>
      <c r="N62" s="1" t="n">
        <v>731</v>
      </c>
      <c r="O62" s="1" t="n">
        <v>1387</v>
      </c>
      <c r="P62" s="1" t="n">
        <v>1</v>
      </c>
      <c r="Q62" s="1" t="n">
        <v>1692</v>
      </c>
      <c r="R62" s="1" t="n">
        <v>1222</v>
      </c>
      <c r="S62" s="1"/>
      <c r="T62" s="1" t="n">
        <v>1745</v>
      </c>
      <c r="U62" s="1" t="n">
        <v>0</v>
      </c>
      <c r="V62" s="1" t="n">
        <v>1</v>
      </c>
      <c r="W62" s="1" t="n">
        <v>0</v>
      </c>
      <c r="X62" s="1"/>
      <c r="Y62" s="0" t="str">
        <f aca="false">IF(B62&lt;=1997, "prop 99/2000", "")</f>
        <v/>
      </c>
    </row>
    <row r="63" customFormat="false" ht="12.8" hidden="false" customHeight="false" outlineLevel="0" collapsed="false">
      <c r="A63" s="0" t="s">
        <v>84</v>
      </c>
      <c r="B63" s="0" t="n">
        <v>1997</v>
      </c>
      <c r="C63" s="1"/>
      <c r="D63" s="1" t="n">
        <f aca="false">D62*$D$61/$D$60</f>
        <v>89856.3824944431</v>
      </c>
      <c r="E63" s="1" t="n">
        <f aca="false">E62*$D$61/$D$60</f>
        <v>0</v>
      </c>
      <c r="F63" s="1" t="n">
        <f aca="false">F62*$D$61/$D$60</f>
        <v>8639.32469251667</v>
      </c>
      <c r="G63" s="1" t="n">
        <f aca="false">G62*$D$61/$D$60</f>
        <v>657.74240553223</v>
      </c>
      <c r="H63" s="1" t="n">
        <f aca="false">H62*$D$61/$D$60</f>
        <v>289.406658434181</v>
      </c>
      <c r="I63" s="1" t="n">
        <f aca="false">I62*$D$61/$D$60</f>
        <v>16531.2591257101</v>
      </c>
      <c r="J63" s="1" t="n">
        <f aca="false">J62*$D$61/$D$60</f>
        <v>58.4659916028649</v>
      </c>
      <c r="K63" s="1" t="n">
        <f aca="false">K62*$D$61/$D$60</f>
        <v>0.974433193381082</v>
      </c>
      <c r="L63" s="1" t="n">
        <f aca="false">L62*$D$61/$D$60</f>
        <v>721.080563102001</v>
      </c>
      <c r="M63" s="1" t="n">
        <f aca="false">M62*$D$61/$D$60</f>
        <v>15411.6353865152</v>
      </c>
      <c r="N63" s="1" t="n">
        <f aca="false">N62*$D$61/$D$60</f>
        <v>712.310664361571</v>
      </c>
      <c r="O63" s="1" t="n">
        <f aca="false">O62*$D$61/$D$60</f>
        <v>1351.53883921956</v>
      </c>
      <c r="P63" s="1"/>
      <c r="Q63" s="1"/>
      <c r="R63" s="1"/>
      <c r="S63" s="1"/>
      <c r="T63" s="1"/>
      <c r="U63" s="1"/>
      <c r="V63" s="1"/>
      <c r="W63" s="1"/>
      <c r="X63" s="1"/>
      <c r="Y63" s="0" t="str">
        <f aca="false">IF(B63&lt;=1997, "prop 99/2000", "")</f>
        <v>prop 99/2000</v>
      </c>
    </row>
    <row r="64" customFormat="false" ht="12.8" hidden="false" customHeight="false" outlineLevel="0" collapsed="false">
      <c r="A64" s="0" t="s">
        <v>84</v>
      </c>
      <c r="B64" s="0" t="n">
        <v>1996</v>
      </c>
      <c r="C64" s="1"/>
      <c r="D64" s="1" t="n">
        <f aca="false">D63*$D$61/$D$60</f>
        <v>87559.0417397321</v>
      </c>
      <c r="E64" s="1" t="n">
        <f aca="false">E63*$D$61/$D$60</f>
        <v>0</v>
      </c>
      <c r="F64" s="1" t="n">
        <f aca="false">F63*$D$61/$D$60</f>
        <v>8418.44474878505</v>
      </c>
      <c r="G64" s="1" t="n">
        <f aca="false">G63*$D$61/$D$60</f>
        <v>640.926032644926</v>
      </c>
      <c r="H64" s="1" t="n">
        <f aca="false">H63*$D$61/$D$60</f>
        <v>282.007454363767</v>
      </c>
      <c r="I64" s="1" t="n">
        <f aca="false">I63*$D$61/$D$60</f>
        <v>16108.6076204758</v>
      </c>
      <c r="J64" s="1" t="n">
        <f aca="false">J63*$D$61/$D$60</f>
        <v>56.9712029017712</v>
      </c>
      <c r="K64" s="1" t="n">
        <f aca="false">K63*$D$61/$D$60</f>
        <v>0.949520048362852</v>
      </c>
      <c r="L64" s="1" t="n">
        <f aca="false">L63*$D$61/$D$60</f>
        <v>702.644835788511</v>
      </c>
      <c r="M64" s="1" t="n">
        <f aca="false">M63*$D$61/$D$60</f>
        <v>15017.6090849069</v>
      </c>
      <c r="N64" s="1" t="n">
        <f aca="false">N63*$D$61/$D$60</f>
        <v>694.099155353245</v>
      </c>
      <c r="O64" s="1" t="n">
        <f aca="false">O63*$D$61/$D$60</f>
        <v>1316.98430707928</v>
      </c>
      <c r="P64" s="1"/>
      <c r="Q64" s="1"/>
      <c r="R64" s="1"/>
      <c r="S64" s="1"/>
      <c r="T64" s="1"/>
      <c r="U64" s="1"/>
      <c r="V64" s="1"/>
      <c r="W64" s="1"/>
      <c r="X64" s="1"/>
      <c r="Y64" s="0" t="str">
        <f aca="false">IF(B64&lt;=1997, "prop 99/2000", "")</f>
        <v>prop 99/2000</v>
      </c>
    </row>
    <row r="65" customFormat="false" ht="12.8" hidden="false" customHeight="false" outlineLevel="0" collapsed="false">
      <c r="A65" s="0" t="s">
        <v>84</v>
      </c>
      <c r="B65" s="0" t="n">
        <v>1995</v>
      </c>
      <c r="C65" s="1"/>
      <c r="D65" s="1" t="n">
        <f aca="false">D64*$D$61/$D$60</f>
        <v>85320.4366518346</v>
      </c>
      <c r="E65" s="1" t="n">
        <f aca="false">E64*$D$61/$D$60</f>
        <v>0</v>
      </c>
      <c r="F65" s="1" t="n">
        <f aca="false">F64*$D$61/$D$60</f>
        <v>8203.21199986082</v>
      </c>
      <c r="G65" s="1" t="n">
        <f aca="false">G64*$D$61/$D$60</f>
        <v>624.539600711262</v>
      </c>
      <c r="H65" s="1" t="n">
        <f aca="false">H64*$D$61/$D$60</f>
        <v>274.797424312955</v>
      </c>
      <c r="I65" s="1" t="n">
        <f aca="false">I64*$D$61/$D$60</f>
        <v>15696.7619645431</v>
      </c>
      <c r="J65" s="1" t="n">
        <f aca="false">J64*$D$61/$D$60</f>
        <v>55.5146311743344</v>
      </c>
      <c r="K65" s="1" t="n">
        <f aca="false">K64*$D$61/$D$60</f>
        <v>0.925243852905574</v>
      </c>
      <c r="L65" s="1" t="n">
        <f aca="false">L64*$D$61/$D$60</f>
        <v>684.680451150125</v>
      </c>
      <c r="M65" s="1" t="n">
        <f aca="false">M64*$D$61/$D$60</f>
        <v>14633.6567775546</v>
      </c>
      <c r="N65" s="1" t="n">
        <f aca="false">N64*$D$61/$D$60</f>
        <v>676.353256473975</v>
      </c>
      <c r="O65" s="1" t="n">
        <f aca="false">O64*$D$61/$D$60</f>
        <v>1283.31322398003</v>
      </c>
      <c r="P65" s="1"/>
      <c r="Q65" s="1"/>
      <c r="R65" s="1"/>
      <c r="S65" s="1"/>
      <c r="T65" s="1"/>
      <c r="U65" s="1"/>
      <c r="V65" s="1"/>
      <c r="W65" s="1"/>
      <c r="X65" s="1"/>
      <c r="Y65" s="0" t="str">
        <f aca="false">IF(B65&lt;=1997, "prop 99/2000", "")</f>
        <v>prop 99/2000</v>
      </c>
    </row>
    <row r="66" customFormat="false" ht="12.8" hidden="false" customHeight="false" outlineLevel="0" collapsed="false">
      <c r="A66" s="0" t="s">
        <v>84</v>
      </c>
      <c r="B66" s="0" t="n">
        <v>1994</v>
      </c>
      <c r="C66" s="1"/>
      <c r="D66" s="1" t="n">
        <f aca="false">D65*$D$61/$D$60</f>
        <v>83139.0655473155</v>
      </c>
      <c r="E66" s="1" t="n">
        <f aca="false">E65*$D$61/$D$60</f>
        <v>0</v>
      </c>
      <c r="F66" s="1" t="n">
        <f aca="false">F65*$D$61/$D$60</f>
        <v>7993.48206500638</v>
      </c>
      <c r="G66" s="1" t="n">
        <f aca="false">G65*$D$61/$D$60</f>
        <v>608.572117514021</v>
      </c>
      <c r="H66" s="1" t="n">
        <f aca="false">H65*$D$61/$D$60</f>
        <v>267.771731706169</v>
      </c>
      <c r="I66" s="1" t="n">
        <f aca="false">I65*$D$61/$D$60</f>
        <v>15295.4458868524</v>
      </c>
      <c r="J66" s="1" t="n">
        <f aca="false">J65*$D$61/$D$60</f>
        <v>54.0952993345796</v>
      </c>
      <c r="K66" s="1" t="n">
        <f aca="false">K65*$D$61/$D$60</f>
        <v>0.901588322242994</v>
      </c>
      <c r="L66" s="1" t="n">
        <f aca="false">L65*$D$61/$D$60</f>
        <v>667.175358459816</v>
      </c>
      <c r="M66" s="1" t="n">
        <f aca="false">M65*$D$61/$D$60</f>
        <v>14259.5209045952</v>
      </c>
      <c r="N66" s="1" t="n">
        <f aca="false">N65*$D$61/$D$60</f>
        <v>659.061063559629</v>
      </c>
      <c r="O66" s="1" t="n">
        <f aca="false">O65*$D$61/$D$60</f>
        <v>1250.50300295103</v>
      </c>
      <c r="P66" s="1"/>
      <c r="Q66" s="1"/>
      <c r="R66" s="1"/>
      <c r="S66" s="1"/>
      <c r="T66" s="1"/>
      <c r="U66" s="1"/>
      <c r="V66" s="1"/>
      <c r="W66" s="1"/>
      <c r="X66" s="1"/>
      <c r="Y66" s="0" t="str">
        <f aca="false">IF(B66&lt;=1997, "prop 99/2000", "")</f>
        <v>prop 99/2000</v>
      </c>
    </row>
    <row r="67" customFormat="false" ht="12.8" hidden="false" customHeight="false" outlineLevel="0" collapsed="false">
      <c r="A67" s="0" t="s">
        <v>84</v>
      </c>
      <c r="B67" s="0" t="n">
        <v>1993</v>
      </c>
      <c r="C67" s="1"/>
      <c r="D67" s="1" t="n">
        <f aca="false">D66*$D$61/$D$60</f>
        <v>81013.4651359897</v>
      </c>
      <c r="E67" s="1" t="n">
        <f aca="false">E66*$D$61/$D$60</f>
        <v>0</v>
      </c>
      <c r="F67" s="1" t="n">
        <f aca="false">F66*$D$61/$D$60</f>
        <v>7789.11425483858</v>
      </c>
      <c r="G67" s="1" t="n">
        <f aca="false">G66*$D$61/$D$60</f>
        <v>593.012871871875</v>
      </c>
      <c r="H67" s="1" t="n">
        <f aca="false">H66*$D$61/$D$60</f>
        <v>260.925663623625</v>
      </c>
      <c r="I67" s="1" t="n">
        <f aca="false">I66*$D$61/$D$60</f>
        <v>14904.3901797131</v>
      </c>
      <c r="J67" s="1" t="n">
        <f aca="false">J66*$D$61/$D$60</f>
        <v>52.7122552774999</v>
      </c>
      <c r="K67" s="1" t="n">
        <f aca="false">K66*$D$61/$D$60</f>
        <v>0.878537587958332</v>
      </c>
      <c r="L67" s="1" t="n">
        <f aca="false">L66*$D$61/$D$60</f>
        <v>650.117815089166</v>
      </c>
      <c r="M67" s="1" t="n">
        <f aca="false">M66*$D$61/$D$60</f>
        <v>13894.950491149</v>
      </c>
      <c r="N67" s="1" t="n">
        <f aca="false">N66*$D$61/$D$60</f>
        <v>642.210976797541</v>
      </c>
      <c r="O67" s="1" t="n">
        <f aca="false">O66*$D$61/$D$60</f>
        <v>1218.53163449821</v>
      </c>
      <c r="P67" s="1"/>
      <c r="Q67" s="1"/>
      <c r="R67" s="1"/>
      <c r="S67" s="1"/>
      <c r="T67" s="1"/>
      <c r="U67" s="1"/>
      <c r="V67" s="1"/>
      <c r="W67" s="1"/>
      <c r="X67" s="1"/>
      <c r="Y67" s="0" t="str">
        <f aca="false">IF(B67&lt;=1997, "prop 99/2000", "")</f>
        <v>prop 99/2000</v>
      </c>
    </row>
    <row r="68" customFormat="false" ht="12.8" hidden="false" customHeight="false" outlineLevel="0" collapsed="false">
      <c r="A68" s="0" t="s">
        <v>84</v>
      </c>
      <c r="B68" s="0" t="n">
        <v>1992</v>
      </c>
      <c r="C68" s="1"/>
      <c r="D68" s="1" t="n">
        <f aca="false">D67*$D$61/$D$60</f>
        <v>78942.2095393294</v>
      </c>
      <c r="E68" s="1" t="n">
        <f aca="false">E67*$D$61/$D$60</f>
        <v>0</v>
      </c>
      <c r="F68" s="1" t="n">
        <f aca="false">F67*$D$61/$D$60</f>
        <v>7589.97147695246</v>
      </c>
      <c r="G68" s="1" t="n">
        <f aca="false">G67*$D$61/$D$60</f>
        <v>577.851426454197</v>
      </c>
      <c r="H68" s="1" t="n">
        <f aca="false">H67*$D$61/$D$60</f>
        <v>254.254627639847</v>
      </c>
      <c r="I68" s="1" t="n">
        <f aca="false">I67*$D$61/$D$60</f>
        <v>14523.3325182155</v>
      </c>
      <c r="J68" s="1" t="n">
        <f aca="false">J67*$D$61/$D$60</f>
        <v>51.3645712403731</v>
      </c>
      <c r="K68" s="1" t="n">
        <f aca="false">K67*$D$61/$D$60</f>
        <v>0.856076187339551</v>
      </c>
      <c r="L68" s="1" t="n">
        <f aca="false">L67*$D$61/$D$60</f>
        <v>633.496378631268</v>
      </c>
      <c r="M68" s="1" t="n">
        <f aca="false">M67*$D$61/$D$60</f>
        <v>13539.7009789623</v>
      </c>
      <c r="N68" s="1" t="n">
        <f aca="false">N67*$D$61/$D$60</f>
        <v>625.791692945212</v>
      </c>
      <c r="O68" s="1" t="n">
        <f aca="false">O67*$D$61/$D$60</f>
        <v>1187.37767183996</v>
      </c>
      <c r="P68" s="1"/>
      <c r="Q68" s="1"/>
      <c r="R68" s="1"/>
      <c r="S68" s="1"/>
      <c r="T68" s="1"/>
      <c r="U68" s="1"/>
      <c r="V68" s="1"/>
      <c r="W68" s="1"/>
      <c r="X68" s="1"/>
      <c r="Y68" s="0" t="str">
        <f aca="false">IF(B68&lt;=1997, "prop 99/2000", "")</f>
        <v>prop 99/2000</v>
      </c>
    </row>
    <row r="69" customFormat="false" ht="12.8" hidden="false" customHeight="false" outlineLevel="0" collapsed="false">
      <c r="A69" s="0" t="s">
        <v>84</v>
      </c>
      <c r="B69" s="0" t="n">
        <v>1991</v>
      </c>
      <c r="C69" s="1"/>
      <c r="D69" s="1" t="n">
        <f aca="false">D68*$D$61/$D$60</f>
        <v>76923.9093339672</v>
      </c>
      <c r="E69" s="1" t="n">
        <f aca="false">E68*$D$61/$D$60</f>
        <v>0</v>
      </c>
      <c r="F69" s="1" t="n">
        <f aca="false">F68*$D$61/$D$60</f>
        <v>7395.92014395811</v>
      </c>
      <c r="G69" s="1" t="n">
        <f aca="false">G68*$D$61/$D$60</f>
        <v>563.077610779576</v>
      </c>
      <c r="H69" s="1" t="n">
        <f aca="false">H68*$D$61/$D$60</f>
        <v>247.754148743014</v>
      </c>
      <c r="I69" s="1" t="n">
        <f aca="false">I68*$D$61/$D$60</f>
        <v>14152.01728426</v>
      </c>
      <c r="J69" s="1" t="n">
        <f aca="false">J68*$D$61/$D$60</f>
        <v>50.0513431804068</v>
      </c>
      <c r="K69" s="1" t="n">
        <f aca="false">K68*$D$61/$D$60</f>
        <v>0.834189053006779</v>
      </c>
      <c r="L69" s="1" t="n">
        <f aca="false">L68*$D$61/$D$60</f>
        <v>617.299899225017</v>
      </c>
      <c r="M69" s="1" t="n">
        <f aca="false">M68*$D$61/$D$60</f>
        <v>13193.5340623552</v>
      </c>
      <c r="N69" s="1" t="n">
        <f aca="false">N68*$D$61/$D$60</f>
        <v>609.792197747956</v>
      </c>
      <c r="O69" s="1" t="n">
        <f aca="false">O68*$D$61/$D$60</f>
        <v>1157.0202165204</v>
      </c>
      <c r="P69" s="1"/>
      <c r="Q69" s="1"/>
      <c r="R69" s="1"/>
      <c r="S69" s="1"/>
      <c r="T69" s="1"/>
      <c r="U69" s="1"/>
      <c r="V69" s="1"/>
      <c r="W69" s="1"/>
      <c r="X69" s="1"/>
      <c r="Y69" s="0" t="str">
        <f aca="false">IF(B69&lt;=1997, "prop 99/2000", "")</f>
        <v>prop 99/2000</v>
      </c>
    </row>
    <row r="70" customFormat="false" ht="12.8" hidden="false" customHeight="false" outlineLevel="0" collapsed="false">
      <c r="A70" s="0" t="s">
        <v>84</v>
      </c>
      <c r="B70" s="0" t="n">
        <v>1990</v>
      </c>
      <c r="C70" s="1"/>
      <c r="D70" s="1" t="n">
        <f aca="false">D69*$D$61/$D$60</f>
        <v>74957.2106196545</v>
      </c>
      <c r="E70" s="1" t="n">
        <f aca="false">E69*$D$61/$D$60</f>
        <v>0</v>
      </c>
      <c r="F70" s="1" t="n">
        <f aca="false">F69*$D$61/$D$60</f>
        <v>7206.83008386857</v>
      </c>
      <c r="G70" s="1" t="n">
        <f aca="false">G69*$D$61/$D$60</f>
        <v>548.681514393333</v>
      </c>
      <c r="H70" s="1" t="n">
        <f aca="false">H69*$D$61/$D$60</f>
        <v>241.419866333066</v>
      </c>
      <c r="I70" s="1" t="n">
        <f aca="false">I69*$D$61/$D$60</f>
        <v>13790.1953950858</v>
      </c>
      <c r="J70" s="1" t="n">
        <f aca="false">J69*$D$61/$D$60</f>
        <v>48.7716901682962</v>
      </c>
      <c r="K70" s="1" t="n">
        <f aca="false">K69*$D$61/$D$60</f>
        <v>0.812861502804937</v>
      </c>
      <c r="L70" s="1" t="n">
        <f aca="false">L69*$D$61/$D$60</f>
        <v>601.517512075653</v>
      </c>
      <c r="M70" s="1" t="n">
        <f aca="false">M69*$D$61/$D$60</f>
        <v>12856.2175283629</v>
      </c>
      <c r="N70" s="1" t="n">
        <f aca="false">N69*$D$61/$D$60</f>
        <v>594.201758550409</v>
      </c>
      <c r="O70" s="1" t="n">
        <f aca="false">O69*$D$61/$D$60</f>
        <v>1127.43890439045</v>
      </c>
      <c r="P70" s="1"/>
      <c r="Q70" s="1"/>
      <c r="R70" s="1"/>
      <c r="S70" s="1"/>
      <c r="T70" s="1"/>
      <c r="U70" s="1"/>
      <c r="V70" s="1"/>
      <c r="W70" s="1"/>
      <c r="X70" s="1"/>
      <c r="Y70" s="0" t="str">
        <f aca="false">IF(B70&lt;=1997, "prop 99/2000", "")</f>
        <v>prop 99/2000</v>
      </c>
    </row>
    <row r="71" customFormat="false" ht="12.8" hidden="false" customHeight="false" outlineLevel="0" collapsed="false">
      <c r="A71" s="0" t="s">
        <v>84</v>
      </c>
      <c r="B71" s="0" t="n">
        <v>1989</v>
      </c>
      <c r="C71" s="1"/>
      <c r="D71" s="1" t="n">
        <f aca="false">D70*$D$61/$D$60</f>
        <v>73040.7941110482</v>
      </c>
      <c r="E71" s="1" t="n">
        <f aca="false">E70*$D$61/$D$60</f>
        <v>0</v>
      </c>
      <c r="F71" s="1" t="n">
        <f aca="false">F70*$D$61/$D$60</f>
        <v>7022.5744527789</v>
      </c>
      <c r="G71" s="1" t="n">
        <f aca="false">G70*$D$61/$D$60</f>
        <v>534.653480219463</v>
      </c>
      <c r="H71" s="1" t="n">
        <f aca="false">H70*$D$61/$D$60</f>
        <v>235.247531296564</v>
      </c>
      <c r="I71" s="1" t="n">
        <f aca="false">I70*$D$61/$D$60</f>
        <v>13437.6241361825</v>
      </c>
      <c r="J71" s="1" t="n">
        <f aca="false">J70*$D$61/$D$60</f>
        <v>47.5247537972856</v>
      </c>
      <c r="K71" s="1" t="n">
        <f aca="false">K70*$D$61/$D$60</f>
        <v>0.792079229954759</v>
      </c>
      <c r="L71" s="1" t="n">
        <f aca="false">L70*$D$61/$D$60</f>
        <v>586.138630166522</v>
      </c>
      <c r="M71" s="1" t="n">
        <f aca="false">M70*$D$61/$D$60</f>
        <v>12527.5251009645</v>
      </c>
      <c r="N71" s="1" t="n">
        <f aca="false">N70*$D$61/$D$60</f>
        <v>579.00991709693</v>
      </c>
      <c r="O71" s="1" t="n">
        <f aca="false">O70*$D$61/$D$60</f>
        <v>1098.61389194725</v>
      </c>
      <c r="P71" s="1"/>
      <c r="Q71" s="1"/>
      <c r="R71" s="1"/>
      <c r="S71" s="1"/>
      <c r="T71" s="1"/>
      <c r="U71" s="1"/>
      <c r="V71" s="1"/>
      <c r="W71" s="1"/>
      <c r="X71" s="1"/>
      <c r="Y71" s="0" t="str">
        <f aca="false">IF(B71&lt;=1997, "prop 99/2000", "")</f>
        <v>prop 99/2000</v>
      </c>
    </row>
    <row r="72" customFormat="false" ht="12.8" hidden="false" customHeight="false" outlineLevel="0" collapsed="false">
      <c r="A72" s="0" t="s">
        <v>84</v>
      </c>
      <c r="B72" s="0" t="n">
        <v>1988</v>
      </c>
      <c r="C72" s="1"/>
      <c r="D72" s="1" t="n">
        <f aca="false">D71*$D$61/$D$60</f>
        <v>71173.3742527188</v>
      </c>
      <c r="E72" s="1" t="n">
        <f aca="false">E71*$D$61/$D$60</f>
        <v>0</v>
      </c>
      <c r="F72" s="1" t="n">
        <f aca="false">F71*$D$61/$D$60</f>
        <v>6843.02964977775</v>
      </c>
      <c r="G72" s="1" t="n">
        <f aca="false">G71*$D$61/$D$60</f>
        <v>520.98409808256</v>
      </c>
      <c r="H72" s="1" t="n">
        <f aca="false">H71*$D$61/$D$60</f>
        <v>229.233003156327</v>
      </c>
      <c r="I72" s="1" t="n">
        <f aca="false">I71*$D$61/$D$60</f>
        <v>13094.066998475</v>
      </c>
      <c r="J72" s="1" t="n">
        <f aca="false">J71*$D$61/$D$60</f>
        <v>46.3096976073387</v>
      </c>
      <c r="K72" s="1" t="n">
        <f aca="false">K71*$D$61/$D$60</f>
        <v>0.771828293455645</v>
      </c>
      <c r="L72" s="1" t="n">
        <f aca="false">L71*$D$61/$D$60</f>
        <v>571.152937157177</v>
      </c>
      <c r="M72" s="1" t="n">
        <f aca="false">M71*$D$61/$D$60</f>
        <v>12207.2362892945</v>
      </c>
      <c r="N72" s="1" t="n">
        <f aca="false">N71*$D$61/$D$60</f>
        <v>564.206482516076</v>
      </c>
      <c r="O72" s="1" t="n">
        <f aca="false">O71*$D$61/$D$60</f>
        <v>1070.52584302298</v>
      </c>
      <c r="P72" s="1"/>
      <c r="Q72" s="1"/>
      <c r="R72" s="1"/>
      <c r="S72" s="1"/>
      <c r="T72" s="1"/>
      <c r="U72" s="1"/>
      <c r="V72" s="1"/>
      <c r="W72" s="1"/>
      <c r="X72" s="1"/>
      <c r="Y72" s="0" t="str">
        <f aca="false">IF(B72&lt;=1997, "prop 99/2000", "")</f>
        <v>prop 99/2000</v>
      </c>
    </row>
    <row r="73" customFormat="false" ht="12.8" hidden="false" customHeight="false" outlineLevel="0" collapsed="false">
      <c r="A73" s="0" t="s">
        <v>84</v>
      </c>
      <c r="B73" s="0" t="n">
        <v>1987</v>
      </c>
      <c r="C73" s="1"/>
      <c r="D73" s="1" t="n">
        <f aca="false">D72*$D$61/$D$60</f>
        <v>69353.6983567837</v>
      </c>
      <c r="E73" s="1" t="n">
        <f aca="false">E72*$D$61/$D$60</f>
        <v>0</v>
      </c>
      <c r="F73" s="1" t="n">
        <f aca="false">F72*$D$61/$D$60</f>
        <v>6668.07523403436</v>
      </c>
      <c r="G73" s="1" t="n">
        <f aca="false">G72*$D$61/$D$60</f>
        <v>507.664198395352</v>
      </c>
      <c r="H73" s="1" t="n">
        <f aca="false">H72*$D$61/$D$60</f>
        <v>223.372247293955</v>
      </c>
      <c r="I73" s="1" t="n">
        <f aca="false">I72*$D$61/$D$60</f>
        <v>12759.2935196698</v>
      </c>
      <c r="J73" s="1" t="n">
        <f aca="false">J72*$D$61/$D$60</f>
        <v>45.1257065240313</v>
      </c>
      <c r="K73" s="1" t="n">
        <f aca="false">K72*$D$61/$D$60</f>
        <v>0.752095108733854</v>
      </c>
      <c r="L73" s="1" t="n">
        <f aca="false">L72*$D$61/$D$60</f>
        <v>556.550380463053</v>
      </c>
      <c r="M73" s="1" t="n">
        <f aca="false">M72*$D$61/$D$60</f>
        <v>11895.1362397346</v>
      </c>
      <c r="N73" s="1" t="n">
        <f aca="false">N72*$D$61/$D$60</f>
        <v>549.781524484448</v>
      </c>
      <c r="O73" s="1" t="n">
        <f aca="false">O72*$D$61/$D$60</f>
        <v>1043.15591581386</v>
      </c>
      <c r="P73" s="1"/>
      <c r="Q73" s="1"/>
      <c r="R73" s="1"/>
      <c r="S73" s="1"/>
      <c r="T73" s="1"/>
      <c r="U73" s="1"/>
      <c r="V73" s="1"/>
      <c r="W73" s="1"/>
      <c r="X73" s="1"/>
      <c r="Y73" s="0" t="str">
        <f aca="false">IF(B73&lt;=1997, "prop 99/2000", "")</f>
        <v>prop 99/2000</v>
      </c>
    </row>
    <row r="74" customFormat="false" ht="12.8" hidden="false" customHeight="false" outlineLevel="0" collapsed="false">
      <c r="A74" s="0" t="s">
        <v>84</v>
      </c>
      <c r="B74" s="0" t="n">
        <v>1986</v>
      </c>
      <c r="C74" s="1"/>
      <c r="D74" s="1" t="n">
        <f aca="false">D73*$D$61/$D$60</f>
        <v>67580.545762589</v>
      </c>
      <c r="E74" s="1" t="n">
        <f aca="false">E73*$D$61/$D$60</f>
        <v>0</v>
      </c>
      <c r="F74" s="1" t="n">
        <f aca="false">F73*$D$61/$D$60</f>
        <v>6497.5938440054</v>
      </c>
      <c r="G74" s="1" t="n">
        <f aca="false">G73*$D$61/$D$60</f>
        <v>494.68484600763</v>
      </c>
      <c r="H74" s="1" t="n">
        <f aca="false">H73*$D$61/$D$60</f>
        <v>217.661332243357</v>
      </c>
      <c r="I74" s="1" t="n">
        <f aca="false">I73*$D$61/$D$60</f>
        <v>12433.0791296584</v>
      </c>
      <c r="J74" s="1" t="n">
        <f aca="false">J73*$D$61/$D$60</f>
        <v>43.9719863117893</v>
      </c>
      <c r="K74" s="1" t="n">
        <f aca="false">K73*$D$61/$D$60</f>
        <v>0.732866438529822</v>
      </c>
      <c r="L74" s="1" t="n">
        <f aca="false">L73*$D$61/$D$60</f>
        <v>542.321164512068</v>
      </c>
      <c r="M74" s="1" t="n">
        <f aca="false">M73*$D$61/$D$60</f>
        <v>11591.0155917877</v>
      </c>
      <c r="N74" s="1" t="n">
        <f aca="false">N73*$D$61/$D$60</f>
        <v>535.7253665653</v>
      </c>
      <c r="O74" s="1" t="n">
        <f aca="false">O73*$D$61/$D$60</f>
        <v>1016.48575024086</v>
      </c>
      <c r="P74" s="1"/>
      <c r="Q74" s="1"/>
      <c r="R74" s="1"/>
      <c r="S74" s="1"/>
      <c r="T74" s="1"/>
      <c r="U74" s="1"/>
      <c r="V74" s="1"/>
      <c r="W74" s="1"/>
      <c r="X74" s="1"/>
      <c r="Y74" s="0" t="str">
        <f aca="false">IF(B74&lt;=1997, "prop 99/2000", "")</f>
        <v>prop 99/2000</v>
      </c>
    </row>
    <row r="75" customFormat="false" ht="12.8" hidden="false" customHeight="false" outlineLevel="0" collapsed="false">
      <c r="A75" s="0" t="s">
        <v>84</v>
      </c>
      <c r="B75" s="0" t="n">
        <v>1985</v>
      </c>
      <c r="C75" s="1"/>
      <c r="D75" s="1" t="n">
        <f aca="false">D74*$D$61/$D$60</f>
        <v>65852.7270178759</v>
      </c>
      <c r="E75" s="1" t="n">
        <f aca="false">E74*$D$61/$D$60</f>
        <v>0</v>
      </c>
      <c r="F75" s="1" t="n">
        <f aca="false">F74*$D$61/$D$60</f>
        <v>6331.47111870744</v>
      </c>
      <c r="G75" s="1" t="n">
        <f aca="false">G74*$D$61/$D$60</f>
        <v>482.037334212443</v>
      </c>
      <c r="H75" s="1" t="n">
        <f aca="false">H74*$D$61/$D$60</f>
        <v>212.096427053475</v>
      </c>
      <c r="I75" s="1" t="n">
        <f aca="false">I74*$D$61/$D$60</f>
        <v>12115.2049998727</v>
      </c>
      <c r="J75" s="1" t="n">
        <f aca="false">J74*$D$61/$D$60</f>
        <v>42.8477630411061</v>
      </c>
      <c r="K75" s="1" t="n">
        <f aca="false">K74*$D$61/$D$60</f>
        <v>0.714129384018434</v>
      </c>
      <c r="L75" s="1" t="n">
        <f aca="false">L74*$D$61/$D$60</f>
        <v>528.455744173642</v>
      </c>
      <c r="M75" s="1" t="n">
        <f aca="false">M74*$D$61/$D$60</f>
        <v>11294.6703376356</v>
      </c>
      <c r="N75" s="1" t="n">
        <f aca="false">N74*$D$61/$D$60</f>
        <v>522.028579717476</v>
      </c>
      <c r="O75" s="1" t="n">
        <f aca="false">O74*$D$61/$D$60</f>
        <v>990.497455633569</v>
      </c>
      <c r="P75" s="1"/>
      <c r="Q75" s="1"/>
      <c r="R75" s="1"/>
      <c r="S75" s="1"/>
      <c r="T75" s="1"/>
      <c r="U75" s="1"/>
      <c r="V75" s="1"/>
      <c r="W75" s="1"/>
      <c r="X75" s="1"/>
      <c r="Y75" s="0" t="str">
        <f aca="false">IF(B75&lt;=1997, "prop 99/2000", "")</f>
        <v>prop 99/2000</v>
      </c>
    </row>
    <row r="76" customFormat="false" ht="12.8" hidden="false" customHeight="false" outlineLevel="0" collapsed="false">
      <c r="A76" s="0" t="s">
        <v>84</v>
      </c>
      <c r="B76" s="0" t="n">
        <v>1984</v>
      </c>
      <c r="C76" s="1"/>
      <c r="D76" s="1" t="n">
        <f aca="false">D75*$D$61/$D$60</f>
        <v>64169.0830808815</v>
      </c>
      <c r="E76" s="1" t="n">
        <f aca="false">E75*$D$61/$D$60</f>
        <v>0</v>
      </c>
      <c r="F76" s="1" t="n">
        <f aca="false">F75*$D$61/$D$60</f>
        <v>6169.59562100218</v>
      </c>
      <c r="G76" s="1" t="n">
        <f aca="false">G75*$D$61/$D$60</f>
        <v>469.713178905535</v>
      </c>
      <c r="H76" s="1" t="n">
        <f aca="false">H75*$D$61/$D$60</f>
        <v>206.673798718435</v>
      </c>
      <c r="I76" s="1" t="n">
        <f aca="false">I75*$D$61/$D$60</f>
        <v>11805.4578964924</v>
      </c>
      <c r="J76" s="1" t="n">
        <f aca="false">J75*$D$61/$D$60</f>
        <v>41.7522825693809</v>
      </c>
      <c r="K76" s="1" t="n">
        <f aca="false">K75*$D$61/$D$60</f>
        <v>0.695871376156348</v>
      </c>
      <c r="L76" s="1" t="n">
        <f aca="false">L75*$D$61/$D$60</f>
        <v>514.944818355698</v>
      </c>
      <c r="M76" s="1" t="n">
        <f aca="false">M75*$D$61/$D$60</f>
        <v>11005.9016852888</v>
      </c>
      <c r="N76" s="1" t="n">
        <f aca="false">N75*$D$61/$D$60</f>
        <v>508.68197597029</v>
      </c>
      <c r="O76" s="1" t="n">
        <f aca="false">O75*$D$61/$D$60</f>
        <v>965.173598728855</v>
      </c>
      <c r="P76" s="1"/>
      <c r="Q76" s="1"/>
      <c r="R76" s="1"/>
      <c r="S76" s="1"/>
      <c r="T76" s="1"/>
      <c r="U76" s="1"/>
      <c r="V76" s="1"/>
      <c r="W76" s="1"/>
      <c r="X76" s="1"/>
      <c r="Y76" s="0" t="str">
        <f aca="false">IF(B76&lt;=1997, "prop 99/2000", "")</f>
        <v>prop 99/2000</v>
      </c>
    </row>
    <row r="77" customFormat="false" ht="12.8" hidden="false" customHeight="false" outlineLevel="0" collapsed="false">
      <c r="A77" s="0" t="s">
        <v>84</v>
      </c>
      <c r="B77" s="0" t="n">
        <v>1983</v>
      </c>
      <c r="C77" s="1"/>
      <c r="D77" s="1" t="n">
        <f aca="false">D76*$D$61/$D$60</f>
        <v>62528.4845428393</v>
      </c>
      <c r="E77" s="1" t="n">
        <f aca="false">E76*$D$61/$D$60</f>
        <v>0</v>
      </c>
      <c r="F77" s="1" t="n">
        <f aca="false">F76*$D$61/$D$60</f>
        <v>6011.8587628431</v>
      </c>
      <c r="G77" s="1" t="n">
        <f aca="false">G76*$D$61/$D$60</f>
        <v>457.7041128941</v>
      </c>
      <c r="H77" s="1" t="n">
        <f aca="false">H76*$D$61/$D$60</f>
        <v>201.389809673404</v>
      </c>
      <c r="I77" s="1" t="n">
        <f aca="false">I76*$D$61/$D$60</f>
        <v>11503.630037405</v>
      </c>
      <c r="J77" s="1" t="n">
        <f aca="false">J76*$D$61/$D$60</f>
        <v>40.6848100350311</v>
      </c>
      <c r="K77" s="1" t="n">
        <f aca="false">K76*$D$61/$D$60</f>
        <v>0.678080167250518</v>
      </c>
      <c r="L77" s="1" t="n">
        <f aca="false">L76*$D$61/$D$60</f>
        <v>501.779323765384</v>
      </c>
      <c r="M77" s="1" t="n">
        <f aca="false">M76*$D$61/$D$60</f>
        <v>10724.5159252342</v>
      </c>
      <c r="N77" s="1" t="n">
        <f aca="false">N76*$D$61/$D$60</f>
        <v>495.676602260129</v>
      </c>
      <c r="O77" s="1" t="n">
        <f aca="false">O76*$D$61/$D$60</f>
        <v>940.497191976469</v>
      </c>
      <c r="P77" s="1"/>
      <c r="Q77" s="1"/>
      <c r="R77" s="1"/>
      <c r="S77" s="1"/>
      <c r="T77" s="1"/>
      <c r="U77" s="1"/>
      <c r="V77" s="1"/>
      <c r="W77" s="1"/>
      <c r="X77" s="1"/>
      <c r="Y77" s="0" t="str">
        <f aca="false">IF(B77&lt;=1997, "prop 99/2000", "")</f>
        <v>prop 99/2000</v>
      </c>
    </row>
    <row r="78" customFormat="false" ht="12.8" hidden="false" customHeight="false" outlineLevel="0" collapsed="false">
      <c r="A78" s="0" t="s">
        <v>84</v>
      </c>
      <c r="B78" s="0" t="n">
        <v>1982</v>
      </c>
      <c r="C78" s="1"/>
      <c r="D78" s="1" t="n">
        <f aca="false">D77*$D$61/$D$60</f>
        <v>60929.8308703585</v>
      </c>
      <c r="E78" s="1" t="n">
        <f aca="false">E77*$D$61/$D$60</f>
        <v>0</v>
      </c>
      <c r="F78" s="1" t="n">
        <f aca="false">F77*$D$61/$D$60</f>
        <v>5858.15473243324</v>
      </c>
      <c r="G78" s="1" t="n">
        <f aca="false">G77*$D$61/$D$60</f>
        <v>446.002080351053</v>
      </c>
      <c r="H78" s="1" t="n">
        <f aca="false">H77*$D$61/$D$60</f>
        <v>196.240915354463</v>
      </c>
      <c r="I78" s="1" t="n">
        <f aca="false">I77*$D$61/$D$60</f>
        <v>11209.5189528231</v>
      </c>
      <c r="J78" s="1" t="n">
        <f aca="false">J77*$D$61/$D$60</f>
        <v>39.644629364538</v>
      </c>
      <c r="K78" s="1" t="n">
        <f aca="false">K77*$D$61/$D$60</f>
        <v>0.6607438227423</v>
      </c>
      <c r="L78" s="1" t="n">
        <f aca="false">L77*$D$61/$D$60</f>
        <v>488.950428829302</v>
      </c>
      <c r="M78" s="1" t="n">
        <f aca="false">M77*$D$61/$D$60</f>
        <v>10450.3243004922</v>
      </c>
      <c r="N78" s="1" t="n">
        <f aca="false">N77*$D$61/$D$60</f>
        <v>483.003734424622</v>
      </c>
      <c r="O78" s="1" t="n">
        <f aca="false">O77*$D$61/$D$60</f>
        <v>916.451682143571</v>
      </c>
      <c r="P78" s="1"/>
      <c r="Q78" s="1"/>
      <c r="R78" s="1"/>
      <c r="S78" s="1"/>
      <c r="T78" s="1"/>
      <c r="U78" s="1"/>
      <c r="V78" s="1"/>
      <c r="W78" s="1"/>
      <c r="X78" s="1"/>
      <c r="Y78" s="0" t="str">
        <f aca="false">IF(B78&lt;=1997, "prop 99/2000", "")</f>
        <v>prop 99/2000</v>
      </c>
    </row>
    <row r="79" customFormat="false" ht="12.8" hidden="false" customHeight="false" outlineLevel="0" collapsed="false">
      <c r="A79" s="0" t="s">
        <v>84</v>
      </c>
      <c r="B79" s="0" t="n">
        <v>1981</v>
      </c>
      <c r="C79" s="1"/>
      <c r="D79" s="1" t="n">
        <f aca="false">D78*$D$61/$D$60</f>
        <v>59372.0496671727</v>
      </c>
      <c r="E79" s="1" t="n">
        <f aca="false">E78*$D$61/$D$60</f>
        <v>0</v>
      </c>
      <c r="F79" s="1" t="n">
        <f aca="false">F78*$D$61/$D$60</f>
        <v>5708.38042324542</v>
      </c>
      <c r="G79" s="1" t="n">
        <f aca="false">G78*$D$61/$D$60</f>
        <v>434.599231411082</v>
      </c>
      <c r="H79" s="1" t="n">
        <f aca="false">H78*$D$61/$D$60</f>
        <v>191.223661820876</v>
      </c>
      <c r="I79" s="1" t="n">
        <f aca="false">I78*$D$61/$D$60</f>
        <v>10922.9273494652</v>
      </c>
      <c r="J79" s="1" t="n">
        <f aca="false">J78*$D$61/$D$60</f>
        <v>38.6310427920962</v>
      </c>
      <c r="K79" s="1" t="n">
        <f aca="false">K78*$D$61/$D$60</f>
        <v>0.643850713201603</v>
      </c>
      <c r="L79" s="1" t="n">
        <f aca="false">L78*$D$61/$D$60</f>
        <v>476.449527769187</v>
      </c>
      <c r="M79" s="1" t="n">
        <f aca="false">M78*$D$61/$D$60</f>
        <v>10183.1428799966</v>
      </c>
      <c r="N79" s="1" t="n">
        <f aca="false">N78*$D$61/$D$60</f>
        <v>470.654871350372</v>
      </c>
      <c r="O79" s="1" t="n">
        <f aca="false">O78*$D$61/$D$60</f>
        <v>893.020939210624</v>
      </c>
      <c r="P79" s="1"/>
      <c r="Q79" s="1"/>
      <c r="R79" s="1"/>
      <c r="S79" s="1"/>
      <c r="T79" s="1"/>
      <c r="U79" s="1"/>
      <c r="V79" s="1"/>
      <c r="W79" s="1"/>
      <c r="X79" s="1"/>
      <c r="Y79" s="0" t="str">
        <f aca="false">IF(B79&lt;=1997, "prop 99/2000", "")</f>
        <v>prop 99/2000</v>
      </c>
    </row>
    <row r="80" customFormat="false" ht="12.8" hidden="false" customHeight="false" outlineLevel="0" collapsed="false">
      <c r="A80" s="0" t="s">
        <v>84</v>
      </c>
      <c r="B80" s="0" t="n">
        <v>1980</v>
      </c>
      <c r="C80" s="1"/>
      <c r="D80" s="1" t="n">
        <f aca="false">D79*$D$61/$D$60</f>
        <v>57854.0959547632</v>
      </c>
      <c r="E80" s="1" t="n">
        <f aca="false">E79*$D$61/$D$60</f>
        <v>0</v>
      </c>
      <c r="F80" s="1" t="n">
        <f aca="false">F79*$D$61/$D$60</f>
        <v>5562.43536485708</v>
      </c>
      <c r="G80" s="1" t="n">
        <f aca="false">G79*$D$61/$D$60</f>
        <v>423.487916904865</v>
      </c>
      <c r="H80" s="1" t="n">
        <f aca="false">H79*$D$61/$D$60</f>
        <v>186.33468343814</v>
      </c>
      <c r="I80" s="1" t="n">
        <f aca="false">I79*$D$61/$D$60</f>
        <v>10643.6629782089</v>
      </c>
      <c r="J80" s="1" t="n">
        <f aca="false">J79*$D$61/$D$60</f>
        <v>37.6433703915435</v>
      </c>
      <c r="K80" s="1" t="n">
        <f aca="false">K79*$D$61/$D$60</f>
        <v>0.627389506525725</v>
      </c>
      <c r="L80" s="1" t="n">
        <f aca="false">L79*$D$61/$D$60</f>
        <v>464.268234829037</v>
      </c>
      <c r="M80" s="1" t="n">
        <f aca="false">M79*$D$61/$D$60</f>
        <v>9922.79243521087</v>
      </c>
      <c r="N80" s="1" t="n">
        <f aca="false">N79*$D$61/$D$60</f>
        <v>458.621729270305</v>
      </c>
      <c r="O80" s="1" t="n">
        <f aca="false">O79*$D$61/$D$60</f>
        <v>870.189245551181</v>
      </c>
      <c r="P80" s="1"/>
      <c r="Q80" s="1"/>
      <c r="R80" s="1"/>
      <c r="S80" s="1"/>
      <c r="T80" s="1"/>
      <c r="U80" s="1"/>
      <c r="V80" s="1"/>
      <c r="W80" s="1"/>
      <c r="X80" s="1"/>
      <c r="Y80" s="0" t="str">
        <f aca="false">IF(B80&lt;=1997, "prop 99/2000", "")</f>
        <v>prop 99/2000</v>
      </c>
    </row>
    <row r="81" customFormat="false" ht="12.8" hidden="false" customHeight="false" outlineLevel="0" collapsed="false">
      <c r="A81" s="0" t="s">
        <v>84</v>
      </c>
      <c r="B81" s="0" t="n">
        <v>1979</v>
      </c>
      <c r="C81" s="1"/>
      <c r="D81" s="1" t="n">
        <f aca="false">D80*$D$61/$D$60</f>
        <v>56374.9514713755</v>
      </c>
      <c r="E81" s="1" t="n">
        <f aca="false">E80*$D$61/$D$60</f>
        <v>0</v>
      </c>
      <c r="F81" s="1" t="n">
        <f aca="false">F80*$D$61/$D$60</f>
        <v>5420.22165555355</v>
      </c>
      <c r="G81" s="1" t="n">
        <f aca="false">G80*$D$61/$D$60</f>
        <v>412.660683227909</v>
      </c>
      <c r="H81" s="1" t="n">
        <f aca="false">H80*$D$61/$D$60</f>
        <v>181.57070062028</v>
      </c>
      <c r="I81" s="1" t="n">
        <f aca="false">I80*$D$61/$D$60</f>
        <v>10371.5385051281</v>
      </c>
      <c r="J81" s="1" t="n">
        <f aca="false">J80*$D$61/$D$60</f>
        <v>36.6809496202586</v>
      </c>
      <c r="K81" s="1" t="n">
        <f aca="false">K80*$D$61/$D$60</f>
        <v>0.611349160337643</v>
      </c>
      <c r="L81" s="1" t="n">
        <f aca="false">L80*$D$61/$D$60</f>
        <v>452.398378649856</v>
      </c>
      <c r="M81" s="1" t="n">
        <f aca="false">M80*$D$61/$D$60</f>
        <v>9669.09831990017</v>
      </c>
      <c r="N81" s="1" t="n">
        <f aca="false">N80*$D$61/$D$60</f>
        <v>446.896236206817</v>
      </c>
      <c r="O81" s="1" t="n">
        <f aca="false">O80*$D$61/$D$60</f>
        <v>847.941285388312</v>
      </c>
      <c r="P81" s="1"/>
      <c r="Q81" s="1"/>
      <c r="R81" s="1"/>
      <c r="S81" s="1"/>
      <c r="T81" s="1"/>
      <c r="U81" s="1"/>
      <c r="V81" s="1"/>
      <c r="W81" s="1"/>
      <c r="X81" s="1"/>
      <c r="Y81" s="0" t="str">
        <f aca="false">IF(B81&lt;=1997, "prop 99/2000", "")</f>
        <v>prop 99/2000</v>
      </c>
    </row>
    <row r="82" customFormat="false" ht="12.8" hidden="false" customHeight="false" outlineLevel="0" collapsed="false">
      <c r="A82" s="0" t="s">
        <v>85</v>
      </c>
      <c r="B82" s="0" t="n">
        <v>2018</v>
      </c>
      <c r="C82" s="1" t="n">
        <v>195039</v>
      </c>
      <c r="D82" s="1" t="n">
        <v>80325</v>
      </c>
      <c r="E82" s="1" t="n">
        <v>0</v>
      </c>
      <c r="F82" s="1" t="n">
        <v>4130</v>
      </c>
      <c r="G82" s="1" t="n">
        <v>366</v>
      </c>
      <c r="H82" s="1" t="n">
        <v>21860</v>
      </c>
      <c r="I82" s="1" t="n">
        <v>4518</v>
      </c>
      <c r="J82" s="1" t="n">
        <v>14</v>
      </c>
      <c r="K82" s="1" t="n">
        <v>950</v>
      </c>
      <c r="L82" s="1" t="n">
        <v>458</v>
      </c>
      <c r="M82" s="1" t="n">
        <v>64681</v>
      </c>
      <c r="N82" s="1" t="n">
        <v>12643</v>
      </c>
      <c r="O82" s="1" t="n">
        <v>1217</v>
      </c>
      <c r="P82" s="1" t="n">
        <v>0</v>
      </c>
      <c r="Q82" s="1" t="n">
        <v>1300</v>
      </c>
      <c r="R82" s="1" t="n">
        <v>1126</v>
      </c>
      <c r="S82" s="1" t="n">
        <v>50</v>
      </c>
      <c r="T82" s="1" t="n">
        <v>18</v>
      </c>
      <c r="U82" s="1" t="n">
        <v>0</v>
      </c>
      <c r="V82" s="1" t="n">
        <v>7</v>
      </c>
      <c r="W82" s="1" t="n">
        <v>365</v>
      </c>
      <c r="X82" s="1" t="n">
        <v>1011</v>
      </c>
      <c r="Y82" s="0" t="str">
        <f aca="false">IF(B82&lt;=1997, "prop 99/2000", "")</f>
        <v/>
      </c>
    </row>
    <row r="83" customFormat="false" ht="12.8" hidden="false" customHeight="false" outlineLevel="0" collapsed="false">
      <c r="A83" s="0" t="s">
        <v>85</v>
      </c>
      <c r="B83" s="0" t="n">
        <v>2017</v>
      </c>
      <c r="C83" s="1" t="n">
        <v>186325</v>
      </c>
      <c r="D83" s="1" t="n">
        <v>76732</v>
      </c>
      <c r="E83" s="1" t="n">
        <v>0</v>
      </c>
      <c r="F83" s="1" t="n">
        <v>4005</v>
      </c>
      <c r="G83" s="1" t="n">
        <v>332</v>
      </c>
      <c r="H83" s="1" t="n">
        <v>20668</v>
      </c>
      <c r="I83" s="1" t="n">
        <v>4369</v>
      </c>
      <c r="J83" s="1" t="n">
        <v>14</v>
      </c>
      <c r="K83" s="1" t="n">
        <v>944</v>
      </c>
      <c r="L83" s="1" t="n">
        <v>459</v>
      </c>
      <c r="M83" s="1" t="n">
        <v>62022</v>
      </c>
      <c r="N83" s="1" t="n">
        <v>12020</v>
      </c>
      <c r="O83" s="1" t="n">
        <v>1198</v>
      </c>
      <c r="P83" s="1" t="n">
        <v>0</v>
      </c>
      <c r="Q83" s="1" t="n">
        <v>1191</v>
      </c>
      <c r="R83" s="1" t="n">
        <v>1022</v>
      </c>
      <c r="S83" s="1" t="n">
        <v>50</v>
      </c>
      <c r="T83" s="1" t="n">
        <v>16</v>
      </c>
      <c r="U83" s="1" t="n">
        <v>0</v>
      </c>
      <c r="V83" s="1" t="n">
        <v>7</v>
      </c>
      <c r="W83" s="1" t="n">
        <v>341</v>
      </c>
      <c r="X83" s="1" t="n">
        <v>935</v>
      </c>
      <c r="Y83" s="0" t="str">
        <f aca="false">IF(B83&lt;=1997, "prop 99/2000", "")</f>
        <v/>
      </c>
    </row>
    <row r="84" customFormat="false" ht="12.8" hidden="false" customHeight="false" outlineLevel="0" collapsed="false">
      <c r="A84" s="0" t="s">
        <v>85</v>
      </c>
      <c r="B84" s="0" t="n">
        <v>2016</v>
      </c>
      <c r="C84" s="1" t="n">
        <v>179665</v>
      </c>
      <c r="D84" s="1" t="n">
        <v>74262</v>
      </c>
      <c r="E84" s="1" t="n">
        <v>0</v>
      </c>
      <c r="F84" s="1" t="n">
        <v>4027</v>
      </c>
      <c r="G84" s="1" t="n">
        <v>305</v>
      </c>
      <c r="H84" s="1" t="n">
        <v>19799</v>
      </c>
      <c r="I84" s="1" t="n">
        <v>4206</v>
      </c>
      <c r="J84" s="1" t="n">
        <v>14</v>
      </c>
      <c r="K84" s="1" t="n">
        <v>935</v>
      </c>
      <c r="L84" s="1" t="n">
        <v>463</v>
      </c>
      <c r="M84" s="1" t="n">
        <v>59562</v>
      </c>
      <c r="N84" s="1" t="n">
        <v>11578</v>
      </c>
      <c r="O84" s="1" t="n">
        <v>1176</v>
      </c>
      <c r="P84" s="1" t="n">
        <v>0</v>
      </c>
      <c r="Q84" s="1" t="n">
        <v>1121</v>
      </c>
      <c r="R84" s="1" t="n">
        <v>978</v>
      </c>
      <c r="S84" s="1" t="n">
        <v>50</v>
      </c>
      <c r="T84" s="1" t="n">
        <v>15</v>
      </c>
      <c r="U84" s="1" t="n">
        <v>0</v>
      </c>
      <c r="V84" s="1" t="n">
        <v>7</v>
      </c>
      <c r="W84" s="1" t="n">
        <v>319</v>
      </c>
      <c r="X84" s="1" t="n">
        <v>848</v>
      </c>
      <c r="Y84" s="0" t="str">
        <f aca="false">IF(B84&lt;=1997, "prop 99/2000", "")</f>
        <v/>
      </c>
    </row>
    <row r="85" customFormat="false" ht="12.8" hidden="false" customHeight="false" outlineLevel="0" collapsed="false">
      <c r="A85" s="0" t="s">
        <v>85</v>
      </c>
      <c r="B85" s="0" t="n">
        <v>2015</v>
      </c>
      <c r="C85" s="1" t="n">
        <v>174330</v>
      </c>
      <c r="D85" s="1" t="n">
        <v>72881</v>
      </c>
      <c r="E85" s="1" t="n">
        <v>0</v>
      </c>
      <c r="F85" s="1" t="n">
        <v>4018</v>
      </c>
      <c r="G85" s="1" t="n">
        <v>296</v>
      </c>
      <c r="H85" s="1" t="n">
        <v>19123</v>
      </c>
      <c r="I85" s="1" t="n">
        <v>4139</v>
      </c>
      <c r="J85" s="1" t="n">
        <v>14</v>
      </c>
      <c r="K85" s="1" t="n">
        <v>880</v>
      </c>
      <c r="L85" s="1" t="n">
        <v>454</v>
      </c>
      <c r="M85" s="1" t="n">
        <v>57179</v>
      </c>
      <c r="N85" s="1" t="n">
        <v>11052</v>
      </c>
      <c r="O85" s="1" t="n">
        <v>1123</v>
      </c>
      <c r="P85" s="1" t="n">
        <v>0</v>
      </c>
      <c r="Q85" s="1" t="n">
        <v>1057</v>
      </c>
      <c r="R85" s="1" t="n">
        <v>944</v>
      </c>
      <c r="S85" s="1" t="n">
        <v>50</v>
      </c>
      <c r="T85" s="1" t="n">
        <v>15</v>
      </c>
      <c r="U85" s="1" t="n">
        <v>0</v>
      </c>
      <c r="V85" s="1" t="n">
        <v>5</v>
      </c>
      <c r="W85" s="1" t="n">
        <v>268</v>
      </c>
      <c r="X85" s="1" t="n">
        <v>832</v>
      </c>
      <c r="Y85" s="0" t="str">
        <f aca="false">IF(B85&lt;=1997, "prop 99/2000", "")</f>
        <v/>
      </c>
    </row>
    <row r="86" customFormat="false" ht="12.8" hidden="false" customHeight="false" outlineLevel="0" collapsed="false">
      <c r="A86" s="0" t="s">
        <v>85</v>
      </c>
      <c r="B86" s="0" t="n">
        <v>2014</v>
      </c>
      <c r="C86" s="1" t="n">
        <v>164945</v>
      </c>
      <c r="D86" s="1" t="n">
        <v>69360</v>
      </c>
      <c r="E86" s="1" t="n">
        <v>0</v>
      </c>
      <c r="F86" s="1" t="n">
        <v>3917</v>
      </c>
      <c r="G86" s="1" t="n">
        <v>288</v>
      </c>
      <c r="H86" s="1" t="n">
        <v>18025</v>
      </c>
      <c r="I86" s="1" t="n">
        <v>3945</v>
      </c>
      <c r="J86" s="1" t="n">
        <v>14</v>
      </c>
      <c r="K86" s="1" t="n">
        <v>829</v>
      </c>
      <c r="L86" s="1" t="n">
        <v>450</v>
      </c>
      <c r="M86" s="1" t="n">
        <v>53872</v>
      </c>
      <c r="N86" s="1" t="n">
        <v>10292</v>
      </c>
      <c r="O86" s="1" t="n">
        <v>1052</v>
      </c>
      <c r="P86" s="1" t="n">
        <v>0</v>
      </c>
      <c r="Q86" s="1" t="n">
        <v>978</v>
      </c>
      <c r="R86" s="1" t="n">
        <v>881</v>
      </c>
      <c r="S86" s="1" t="n">
        <v>50</v>
      </c>
      <c r="T86" s="1" t="n">
        <v>9</v>
      </c>
      <c r="U86" s="1" t="n">
        <v>0</v>
      </c>
      <c r="V86" s="1" t="n">
        <v>5</v>
      </c>
      <c r="W86" s="1" t="n">
        <v>211</v>
      </c>
      <c r="X86" s="1" t="n">
        <v>767</v>
      </c>
      <c r="Y86" s="0" t="str">
        <f aca="false">IF(B86&lt;=1997, "prop 99/2000", "")</f>
        <v/>
      </c>
    </row>
    <row r="87" customFormat="false" ht="12.8" hidden="false" customHeight="false" outlineLevel="0" collapsed="false">
      <c r="A87" s="0" t="s">
        <v>85</v>
      </c>
      <c r="B87" s="0" t="n">
        <v>2013</v>
      </c>
      <c r="C87" s="1" t="n">
        <v>152634</v>
      </c>
      <c r="D87" s="1" t="n">
        <v>64386</v>
      </c>
      <c r="E87" s="1" t="n">
        <v>0</v>
      </c>
      <c r="F87" s="1" t="n">
        <v>3678</v>
      </c>
      <c r="G87" s="1" t="n">
        <v>248</v>
      </c>
      <c r="H87" s="1" t="n">
        <v>16315</v>
      </c>
      <c r="I87" s="1" t="n">
        <v>3714</v>
      </c>
      <c r="J87" s="1" t="n">
        <v>14</v>
      </c>
      <c r="K87" s="1" t="n">
        <v>710</v>
      </c>
      <c r="L87" s="1" t="n">
        <v>411</v>
      </c>
      <c r="M87" s="1" t="n">
        <v>50326</v>
      </c>
      <c r="N87" s="1" t="n">
        <v>9358</v>
      </c>
      <c r="O87" s="1" t="n">
        <v>917</v>
      </c>
      <c r="P87" s="1" t="n">
        <v>0</v>
      </c>
      <c r="Q87" s="1" t="n">
        <v>893</v>
      </c>
      <c r="R87" s="1" t="n">
        <v>710</v>
      </c>
      <c r="S87" s="1" t="n">
        <v>50</v>
      </c>
      <c r="T87" s="1" t="n">
        <v>7</v>
      </c>
      <c r="U87" s="1" t="n">
        <v>0</v>
      </c>
      <c r="V87" s="1" t="n">
        <v>4</v>
      </c>
      <c r="W87" s="1" t="n">
        <v>177</v>
      </c>
      <c r="X87" s="1" t="n">
        <v>716</v>
      </c>
      <c r="Y87" s="0" t="str">
        <f aca="false">IF(B87&lt;=1997, "prop 99/2000", "")</f>
        <v/>
      </c>
    </row>
    <row r="88" customFormat="false" ht="12.8" hidden="false" customHeight="false" outlineLevel="0" collapsed="false">
      <c r="A88" s="0" t="s">
        <v>85</v>
      </c>
      <c r="B88" s="0" t="n">
        <v>2012</v>
      </c>
      <c r="C88" s="1" t="n">
        <v>141432</v>
      </c>
      <c r="D88" s="1" t="n">
        <v>59772</v>
      </c>
      <c r="E88" s="1" t="n">
        <v>0</v>
      </c>
      <c r="F88" s="1" t="n">
        <v>3489</v>
      </c>
      <c r="G88" s="1" t="n">
        <v>231</v>
      </c>
      <c r="H88" s="1" t="n">
        <v>14883</v>
      </c>
      <c r="I88" s="1" t="n">
        <v>3422</v>
      </c>
      <c r="J88" s="1" t="n">
        <v>14</v>
      </c>
      <c r="K88" s="1" t="n">
        <v>562</v>
      </c>
      <c r="L88" s="1" t="n">
        <v>384</v>
      </c>
      <c r="M88" s="1" t="n">
        <v>46862</v>
      </c>
      <c r="N88" s="1" t="n">
        <v>8649</v>
      </c>
      <c r="O88" s="1" t="n">
        <v>857</v>
      </c>
      <c r="P88" s="1" t="n">
        <v>0</v>
      </c>
      <c r="Q88" s="1" t="n">
        <v>807</v>
      </c>
      <c r="R88" s="1" t="n">
        <v>619</v>
      </c>
      <c r="S88" s="1" t="n">
        <v>50</v>
      </c>
      <c r="T88" s="1" t="n">
        <v>4</v>
      </c>
      <c r="U88" s="1" t="n">
        <v>0</v>
      </c>
      <c r="V88" s="1" t="n">
        <v>5</v>
      </c>
      <c r="W88" s="1" t="n">
        <v>148</v>
      </c>
      <c r="X88" s="1" t="n">
        <v>674</v>
      </c>
      <c r="Y88" s="0" t="str">
        <f aca="false">IF(B88&lt;=1997, "prop 99/2000", "")</f>
        <v/>
      </c>
    </row>
    <row r="89" customFormat="false" ht="12.8" hidden="false" customHeight="false" outlineLevel="0" collapsed="false">
      <c r="A89" s="0" t="s">
        <v>85</v>
      </c>
      <c r="B89" s="0" t="n">
        <v>2011</v>
      </c>
      <c r="C89" s="1" t="n">
        <v>130388</v>
      </c>
      <c r="D89" s="1" t="n">
        <v>55557</v>
      </c>
      <c r="E89" s="1" t="n">
        <v>0</v>
      </c>
      <c r="F89" s="1" t="n">
        <v>3245</v>
      </c>
      <c r="G89" s="1" t="n">
        <v>229</v>
      </c>
      <c r="H89" s="1" t="n">
        <v>13572</v>
      </c>
      <c r="I89" s="1" t="n">
        <v>3156</v>
      </c>
      <c r="J89" s="1" t="n">
        <v>13</v>
      </c>
      <c r="K89" s="1" t="n">
        <v>383</v>
      </c>
      <c r="L89" s="1" t="n">
        <v>355</v>
      </c>
      <c r="M89" s="1" t="n">
        <v>43196</v>
      </c>
      <c r="N89" s="1" t="n">
        <v>7996</v>
      </c>
      <c r="O89" s="1" t="n">
        <v>741</v>
      </c>
      <c r="P89" s="1" t="n">
        <v>0</v>
      </c>
      <c r="Q89" s="1" t="n">
        <v>741</v>
      </c>
      <c r="R89" s="1" t="n">
        <v>491</v>
      </c>
      <c r="S89" s="1" t="n">
        <v>50</v>
      </c>
      <c r="T89" s="1" t="n">
        <v>2</v>
      </c>
      <c r="U89" s="1" t="n">
        <v>0</v>
      </c>
      <c r="V89" s="1" t="n">
        <v>5</v>
      </c>
      <c r="W89" s="1" t="n">
        <v>103</v>
      </c>
      <c r="X89" s="1" t="n">
        <v>553</v>
      </c>
      <c r="Y89" s="0" t="str">
        <f aca="false">IF(B89&lt;=1997, "prop 99/2000", "")</f>
        <v/>
      </c>
    </row>
    <row r="90" customFormat="false" ht="12.8" hidden="false" customHeight="false" outlineLevel="0" collapsed="false">
      <c r="A90" s="0" t="s">
        <v>85</v>
      </c>
      <c r="B90" s="0" t="n">
        <v>2010</v>
      </c>
      <c r="C90" s="1" t="n">
        <v>115323</v>
      </c>
      <c r="D90" s="1" t="n">
        <v>51847</v>
      </c>
      <c r="E90" s="1" t="n">
        <v>0</v>
      </c>
      <c r="F90" s="1" t="n">
        <v>3102</v>
      </c>
      <c r="G90" s="1" t="n">
        <v>203</v>
      </c>
      <c r="H90" s="1" t="n">
        <v>11994</v>
      </c>
      <c r="I90" s="1" t="n">
        <v>2908</v>
      </c>
      <c r="J90" s="1" t="n">
        <v>14</v>
      </c>
      <c r="K90" s="1" t="n">
        <v>56</v>
      </c>
      <c r="L90" s="1" t="n">
        <v>312</v>
      </c>
      <c r="M90" s="1" t="n">
        <v>35652</v>
      </c>
      <c r="N90" s="1" t="n">
        <v>6913</v>
      </c>
      <c r="O90" s="1" t="n">
        <v>639</v>
      </c>
      <c r="P90" s="1" t="n">
        <v>0</v>
      </c>
      <c r="Q90" s="1" t="n">
        <v>665</v>
      </c>
      <c r="R90" s="1" t="n">
        <v>445</v>
      </c>
      <c r="S90" s="1" t="n">
        <v>48</v>
      </c>
      <c r="T90" s="1" t="n">
        <v>2</v>
      </c>
      <c r="U90" s="1" t="n">
        <v>0</v>
      </c>
      <c r="V90" s="1" t="n">
        <v>5</v>
      </c>
      <c r="W90" s="1" t="n">
        <v>60</v>
      </c>
      <c r="X90" s="1" t="n">
        <v>458</v>
      </c>
      <c r="Y90" s="0" t="str">
        <f aca="false">IF(B90&lt;=1997, "prop 99/2000", "")</f>
        <v/>
      </c>
    </row>
    <row r="91" customFormat="false" ht="12.8" hidden="false" customHeight="false" outlineLevel="0" collapsed="false">
      <c r="A91" s="0" t="s">
        <v>85</v>
      </c>
      <c r="B91" s="0" t="n">
        <v>2009</v>
      </c>
      <c r="C91" s="1" t="n">
        <v>99682</v>
      </c>
      <c r="D91" s="1" t="n">
        <v>45629</v>
      </c>
      <c r="E91" s="1" t="n">
        <v>0</v>
      </c>
      <c r="F91" s="1" t="n">
        <v>2979</v>
      </c>
      <c r="G91" s="1" t="n">
        <v>180</v>
      </c>
      <c r="H91" s="1" t="n">
        <v>10481</v>
      </c>
      <c r="I91" s="1" t="n">
        <v>2662</v>
      </c>
      <c r="J91" s="1" t="n">
        <v>14</v>
      </c>
      <c r="K91" s="1" t="n">
        <v>56</v>
      </c>
      <c r="L91" s="1" t="n">
        <v>287</v>
      </c>
      <c r="M91" s="1" t="n">
        <v>29543</v>
      </c>
      <c r="N91" s="1" t="n">
        <v>5853</v>
      </c>
      <c r="O91" s="1" t="n">
        <v>543</v>
      </c>
      <c r="P91" s="1" t="n">
        <v>0</v>
      </c>
      <c r="Q91" s="1" t="n">
        <v>591</v>
      </c>
      <c r="R91" s="1" t="n">
        <v>423</v>
      </c>
      <c r="S91" s="1" t="n">
        <v>48</v>
      </c>
      <c r="T91" s="1" t="n">
        <v>0</v>
      </c>
      <c r="U91" s="1" t="n">
        <v>0</v>
      </c>
      <c r="V91" s="1" t="n">
        <v>4</v>
      </c>
      <c r="W91" s="1" t="n">
        <v>25</v>
      </c>
      <c r="X91" s="1" t="n">
        <v>364</v>
      </c>
      <c r="Y91" s="0" t="str">
        <f aca="false">IF(B91&lt;=1997, "prop 99/2000", "")</f>
        <v/>
      </c>
    </row>
    <row r="92" customFormat="false" ht="12.8" hidden="false" customHeight="false" outlineLevel="0" collapsed="false">
      <c r="A92" s="0" t="s">
        <v>85</v>
      </c>
      <c r="B92" s="0" t="n">
        <v>2008</v>
      </c>
      <c r="C92" s="1" t="n">
        <v>86763</v>
      </c>
      <c r="D92" s="1" t="n">
        <v>40075</v>
      </c>
      <c r="E92" s="1" t="n">
        <v>0</v>
      </c>
      <c r="F92" s="1" t="n">
        <v>2756</v>
      </c>
      <c r="G92" s="1" t="n">
        <v>184</v>
      </c>
      <c r="H92" s="1" t="n">
        <v>9394</v>
      </c>
      <c r="I92" s="1" t="n">
        <v>2365</v>
      </c>
      <c r="J92" s="1" t="n">
        <v>15</v>
      </c>
      <c r="K92" s="1" t="n">
        <v>56</v>
      </c>
      <c r="L92" s="1" t="n">
        <v>246</v>
      </c>
      <c r="M92" s="1" t="n">
        <v>24741</v>
      </c>
      <c r="N92" s="1" t="n">
        <v>5170</v>
      </c>
      <c r="O92" s="1" t="n">
        <v>517</v>
      </c>
      <c r="P92" s="1" t="n">
        <v>0</v>
      </c>
      <c r="Q92" s="1" t="n">
        <v>528</v>
      </c>
      <c r="R92" s="1" t="n">
        <v>400</v>
      </c>
      <c r="S92" s="1" t="n">
        <v>48</v>
      </c>
      <c r="T92" s="1" t="n">
        <v>0</v>
      </c>
      <c r="U92" s="1" t="n">
        <v>0</v>
      </c>
      <c r="V92" s="1" t="n">
        <v>4</v>
      </c>
      <c r="W92" s="1" t="n">
        <v>8</v>
      </c>
      <c r="X92" s="1" t="n">
        <v>256</v>
      </c>
      <c r="Y92" s="0" t="str">
        <f aca="false">IF(B92&lt;=1997, "prop 99/2000", "")</f>
        <v/>
      </c>
    </row>
    <row r="93" customFormat="false" ht="12.8" hidden="false" customHeight="false" outlineLevel="0" collapsed="false">
      <c r="A93" s="0" t="s">
        <v>85</v>
      </c>
      <c r="B93" s="0" t="n">
        <v>2007</v>
      </c>
      <c r="C93" s="1" t="n">
        <v>75486</v>
      </c>
      <c r="D93" s="1" t="n">
        <v>35488</v>
      </c>
      <c r="E93" s="1" t="n">
        <v>0</v>
      </c>
      <c r="F93" s="1" t="n">
        <v>2627</v>
      </c>
      <c r="G93" s="1" t="n">
        <v>173</v>
      </c>
      <c r="H93" s="1" t="n">
        <v>7294</v>
      </c>
      <c r="I93" s="1" t="n">
        <v>3308</v>
      </c>
      <c r="J93" s="1" t="n">
        <v>15</v>
      </c>
      <c r="K93" s="1" t="n">
        <v>57</v>
      </c>
      <c r="L93" s="1" t="n">
        <v>200</v>
      </c>
      <c r="M93" s="1" t="n">
        <v>20322</v>
      </c>
      <c r="N93" s="1" t="n">
        <v>4481</v>
      </c>
      <c r="O93" s="1" t="n">
        <v>483</v>
      </c>
      <c r="P93" s="1" t="n">
        <v>0</v>
      </c>
      <c r="Q93" s="1" t="n">
        <v>444</v>
      </c>
      <c r="R93" s="1" t="n">
        <v>360</v>
      </c>
      <c r="S93" s="1" t="n">
        <v>42</v>
      </c>
      <c r="T93" s="1" t="n">
        <v>0</v>
      </c>
      <c r="U93" s="1" t="n">
        <v>0</v>
      </c>
      <c r="V93" s="1" t="n">
        <v>4</v>
      </c>
      <c r="W93" s="1" t="n">
        <v>8</v>
      </c>
      <c r="X93" s="1" t="n">
        <v>180</v>
      </c>
      <c r="Y93" s="0" t="str">
        <f aca="false">IF(B93&lt;=1997, "prop 99/2000", "")</f>
        <v/>
      </c>
    </row>
    <row r="94" customFormat="false" ht="12.8" hidden="false" customHeight="false" outlineLevel="0" collapsed="false">
      <c r="A94" s="0" t="s">
        <v>85</v>
      </c>
      <c r="B94" s="0" t="n">
        <v>2006</v>
      </c>
      <c r="C94" s="1" t="n">
        <v>65794</v>
      </c>
      <c r="D94" s="1" t="n">
        <v>30674</v>
      </c>
      <c r="E94" s="1" t="n">
        <v>0</v>
      </c>
      <c r="F94" s="1" t="n">
        <v>2435</v>
      </c>
      <c r="G94" s="1" t="n">
        <v>170</v>
      </c>
      <c r="H94" s="1" t="n">
        <v>6053</v>
      </c>
      <c r="I94" s="1" t="n">
        <v>3587</v>
      </c>
      <c r="J94" s="1" t="n">
        <v>17</v>
      </c>
      <c r="K94" s="1" t="n">
        <v>57</v>
      </c>
      <c r="L94" s="1" t="n">
        <v>188</v>
      </c>
      <c r="M94" s="1" t="n">
        <v>17440</v>
      </c>
      <c r="N94" s="1" t="n">
        <v>3835</v>
      </c>
      <c r="O94" s="1" t="n">
        <v>466</v>
      </c>
      <c r="P94" s="1" t="n">
        <v>0</v>
      </c>
      <c r="Q94" s="1" t="n">
        <v>371</v>
      </c>
      <c r="R94" s="1" t="n">
        <v>338</v>
      </c>
      <c r="S94" s="1" t="n">
        <v>38</v>
      </c>
      <c r="T94" s="1" t="n">
        <v>1</v>
      </c>
      <c r="U94" s="1" t="n">
        <v>0</v>
      </c>
      <c r="V94" s="1" t="n">
        <v>3</v>
      </c>
      <c r="W94" s="1" t="n">
        <v>6</v>
      </c>
      <c r="X94" s="1" t="n">
        <v>115</v>
      </c>
      <c r="Y94" s="0" t="str">
        <f aca="false">IF(B94&lt;=1997, "prop 99/2000", "")</f>
        <v/>
      </c>
    </row>
    <row r="95" customFormat="false" ht="12.8" hidden="false" customHeight="false" outlineLevel="0" collapsed="false">
      <c r="A95" s="0" t="s">
        <v>85</v>
      </c>
      <c r="B95" s="0" t="n">
        <v>2005</v>
      </c>
      <c r="C95" s="1" t="n">
        <v>56765</v>
      </c>
      <c r="D95" s="1" t="n">
        <v>26375</v>
      </c>
      <c r="E95" s="1" t="n">
        <v>0</v>
      </c>
      <c r="F95" s="1" t="n">
        <v>2260</v>
      </c>
      <c r="G95" s="1" t="n">
        <v>154</v>
      </c>
      <c r="H95" s="1" t="n">
        <v>4932</v>
      </c>
      <c r="I95" s="1" t="n">
        <v>3792</v>
      </c>
      <c r="J95" s="1" t="n">
        <v>19</v>
      </c>
      <c r="K95" s="1" t="n">
        <v>56</v>
      </c>
      <c r="L95" s="1" t="n">
        <v>170</v>
      </c>
      <c r="M95" s="1" t="n">
        <v>14683</v>
      </c>
      <c r="N95" s="1" t="n">
        <v>3120</v>
      </c>
      <c r="O95" s="1" t="n">
        <v>458</v>
      </c>
      <c r="P95" s="1" t="n">
        <v>0</v>
      </c>
      <c r="Q95" s="1" t="n">
        <v>320</v>
      </c>
      <c r="R95" s="1" t="n">
        <v>315</v>
      </c>
      <c r="S95" s="1" t="n">
        <v>32</v>
      </c>
      <c r="T95" s="1" t="n">
        <v>1</v>
      </c>
      <c r="U95" s="1" t="n">
        <v>0</v>
      </c>
      <c r="V95" s="1" t="n">
        <v>2</v>
      </c>
      <c r="W95" s="1" t="n">
        <v>5</v>
      </c>
      <c r="X95" s="1" t="n">
        <v>71</v>
      </c>
      <c r="Y95" s="0" t="str">
        <f aca="false">IF(B95&lt;=1997, "prop 99/2000", "")</f>
        <v/>
      </c>
    </row>
    <row r="96" customFormat="false" ht="12.8" hidden="false" customHeight="false" outlineLevel="0" collapsed="false">
      <c r="A96" s="0" t="s">
        <v>85</v>
      </c>
      <c r="B96" s="0" t="n">
        <v>2004</v>
      </c>
      <c r="C96" s="1" t="n">
        <v>49118</v>
      </c>
      <c r="D96" s="1" t="n">
        <v>23922</v>
      </c>
      <c r="E96" s="1" t="n">
        <v>0</v>
      </c>
      <c r="F96" s="1" t="n">
        <v>2148</v>
      </c>
      <c r="G96" s="1" t="n">
        <v>139</v>
      </c>
      <c r="H96" s="1" t="n">
        <v>3898</v>
      </c>
      <c r="I96" s="1" t="n">
        <v>4135</v>
      </c>
      <c r="J96" s="1" t="n">
        <v>14</v>
      </c>
      <c r="K96" s="1" t="n">
        <v>54</v>
      </c>
      <c r="L96" s="1" t="n">
        <v>146</v>
      </c>
      <c r="M96" s="1" t="n">
        <v>11310</v>
      </c>
      <c r="N96" s="1" t="n">
        <v>2266</v>
      </c>
      <c r="O96" s="1" t="n">
        <v>434</v>
      </c>
      <c r="P96" s="1" t="n">
        <v>0</v>
      </c>
      <c r="Q96" s="1" t="n">
        <v>289</v>
      </c>
      <c r="R96" s="1" t="n">
        <v>296</v>
      </c>
      <c r="S96" s="1" t="n">
        <v>22</v>
      </c>
      <c r="T96" s="1" t="n">
        <v>1</v>
      </c>
      <c r="U96" s="1" t="n">
        <v>0</v>
      </c>
      <c r="V96" s="1" t="n">
        <v>1</v>
      </c>
      <c r="W96" s="1" t="n">
        <v>4</v>
      </c>
      <c r="X96" s="1" t="n">
        <v>39</v>
      </c>
      <c r="Y96" s="0" t="str">
        <f aca="false">IF(B96&lt;=1997, "prop 99/2000", "")</f>
        <v/>
      </c>
    </row>
    <row r="97" customFormat="false" ht="12.8" hidden="false" customHeight="false" outlineLevel="0" collapsed="false">
      <c r="A97" s="0" t="s">
        <v>85</v>
      </c>
      <c r="B97" s="0" t="n">
        <v>2003</v>
      </c>
      <c r="C97" s="1" t="n">
        <v>43191</v>
      </c>
      <c r="D97" s="1" t="n">
        <v>21597</v>
      </c>
      <c r="E97" s="1" t="n">
        <v>0</v>
      </c>
      <c r="F97" s="1" t="n">
        <v>2002</v>
      </c>
      <c r="G97" s="1" t="n">
        <v>99</v>
      </c>
      <c r="H97" s="1" t="n">
        <v>3248</v>
      </c>
      <c r="I97" s="1" t="n">
        <v>4148</v>
      </c>
      <c r="J97" s="1" t="n">
        <v>13</v>
      </c>
      <c r="K97" s="1" t="n">
        <v>45</v>
      </c>
      <c r="L97" s="1" t="n">
        <v>134</v>
      </c>
      <c r="M97" s="1" t="n">
        <v>9194</v>
      </c>
      <c r="N97" s="1" t="n">
        <v>1816</v>
      </c>
      <c r="O97" s="1" t="n">
        <v>397</v>
      </c>
      <c r="P97" s="1" t="n">
        <v>0</v>
      </c>
      <c r="Q97" s="1" t="n">
        <v>203</v>
      </c>
      <c r="R97" s="1" t="n">
        <v>253</v>
      </c>
      <c r="S97" s="1" t="n">
        <v>18</v>
      </c>
      <c r="T97" s="1" t="n">
        <v>1</v>
      </c>
      <c r="U97" s="1" t="n">
        <v>0</v>
      </c>
      <c r="V97" s="1" t="n">
        <v>0</v>
      </c>
      <c r="W97" s="1" t="n">
        <v>0</v>
      </c>
      <c r="X97" s="1" t="n">
        <v>23</v>
      </c>
      <c r="Y97" s="0" t="str">
        <f aca="false">IF(B97&lt;=1997, "prop 99/2000", "")</f>
        <v/>
      </c>
    </row>
    <row r="98" customFormat="false" ht="12.8" hidden="false" customHeight="false" outlineLevel="0" collapsed="false">
      <c r="A98" s="0" t="s">
        <v>85</v>
      </c>
      <c r="B98" s="0" t="n">
        <v>2002</v>
      </c>
      <c r="C98" s="1" t="n">
        <v>224227</v>
      </c>
      <c r="D98" s="1" t="n">
        <v>126253</v>
      </c>
      <c r="E98" s="1" t="n">
        <v>0</v>
      </c>
      <c r="F98" s="1" t="n">
        <v>9464</v>
      </c>
      <c r="G98" s="1" t="n">
        <v>951</v>
      </c>
      <c r="H98" s="1" t="n">
        <v>9788</v>
      </c>
      <c r="I98" s="1" t="n">
        <v>26312</v>
      </c>
      <c r="J98" s="1" t="n">
        <v>59</v>
      </c>
      <c r="K98" s="1" t="n">
        <v>233</v>
      </c>
      <c r="L98" s="1" t="n">
        <v>1017</v>
      </c>
      <c r="M98" s="1" t="n">
        <v>32980</v>
      </c>
      <c r="N98" s="1" t="n">
        <v>7725</v>
      </c>
      <c r="O98" s="1" t="n">
        <v>3270</v>
      </c>
      <c r="P98" s="1" t="n">
        <v>0</v>
      </c>
      <c r="Q98" s="1" t="n">
        <v>836</v>
      </c>
      <c r="R98" s="1" t="n">
        <v>5107</v>
      </c>
      <c r="S98" s="1" t="n">
        <v>4</v>
      </c>
      <c r="T98" s="1" t="n">
        <v>86</v>
      </c>
      <c r="U98" s="1" t="n">
        <v>0</v>
      </c>
      <c r="V98" s="1" t="n">
        <v>36</v>
      </c>
      <c r="W98" s="1" t="n">
        <v>27</v>
      </c>
      <c r="X98" s="1" t="n">
        <v>79</v>
      </c>
      <c r="Y98" s="0" t="str">
        <f aca="false">IF(B98&lt;=1997, "prop 99/2000", "")</f>
        <v/>
      </c>
    </row>
    <row r="99" customFormat="false" ht="12.8" hidden="false" customHeight="false" outlineLevel="0" collapsed="false">
      <c r="A99" s="0" t="s">
        <v>85</v>
      </c>
      <c r="B99" s="0" t="n">
        <v>2001</v>
      </c>
      <c r="C99" s="1" t="n">
        <v>33117</v>
      </c>
      <c r="D99" s="1" t="n">
        <v>17331</v>
      </c>
      <c r="E99" s="1" t="n">
        <v>0</v>
      </c>
      <c r="F99" s="1" t="n">
        <v>1687</v>
      </c>
      <c r="G99" s="1" t="n">
        <v>66</v>
      </c>
      <c r="H99" s="1" t="n">
        <v>1735</v>
      </c>
      <c r="I99" s="1" t="n">
        <v>4182</v>
      </c>
      <c r="J99" s="1" t="n">
        <v>11</v>
      </c>
      <c r="K99" s="1" t="n">
        <v>31</v>
      </c>
      <c r="L99" s="1" t="n">
        <v>100</v>
      </c>
      <c r="M99" s="1" t="n">
        <v>6161</v>
      </c>
      <c r="N99" s="1" t="n">
        <v>1148</v>
      </c>
      <c r="O99" s="1" t="n">
        <v>351</v>
      </c>
      <c r="P99" s="1" t="n">
        <v>0</v>
      </c>
      <c r="Q99" s="1" t="n">
        <v>154</v>
      </c>
      <c r="R99" s="1" t="n">
        <v>149</v>
      </c>
      <c r="S99" s="1" t="n">
        <v>10</v>
      </c>
      <c r="T99" s="1" t="n">
        <v>0</v>
      </c>
      <c r="U99" s="1" t="n">
        <v>0</v>
      </c>
      <c r="V99" s="1" t="n">
        <v>0</v>
      </c>
      <c r="W99" s="1" t="n">
        <v>0</v>
      </c>
      <c r="X99" s="1" t="n">
        <v>1</v>
      </c>
      <c r="Y99" s="0" t="str">
        <f aca="false">IF(B99&lt;=1997, "prop 99/2000", "")</f>
        <v/>
      </c>
    </row>
    <row r="100" customFormat="false" ht="12.8" hidden="false" customHeight="false" outlineLevel="0" collapsed="false">
      <c r="A100" s="0" t="s">
        <v>85</v>
      </c>
      <c r="B100" s="0" t="n">
        <v>2000</v>
      </c>
      <c r="C100" s="1" t="n">
        <v>184382</v>
      </c>
      <c r="D100" s="1" t="n">
        <v>107698</v>
      </c>
      <c r="E100" s="1"/>
      <c r="F100" s="1" t="n">
        <v>8117</v>
      </c>
      <c r="G100" s="1" t="n">
        <v>810</v>
      </c>
      <c r="H100" s="1" t="n">
        <v>3471</v>
      </c>
      <c r="I100" s="1" t="n">
        <v>27346</v>
      </c>
      <c r="J100" s="1" t="n">
        <v>29</v>
      </c>
      <c r="K100" s="1" t="n">
        <v>107</v>
      </c>
      <c r="L100" s="1" t="n">
        <v>705</v>
      </c>
      <c r="M100" s="1" t="n">
        <v>22704</v>
      </c>
      <c r="N100" s="1" t="n">
        <v>4983</v>
      </c>
      <c r="O100" s="1" t="n">
        <v>2751</v>
      </c>
      <c r="P100" s="1"/>
      <c r="Q100" s="1" t="n">
        <v>637</v>
      </c>
      <c r="R100" s="1" t="n">
        <v>4892</v>
      </c>
      <c r="S100" s="1" t="n">
        <v>1</v>
      </c>
      <c r="T100" s="1" t="n">
        <v>91</v>
      </c>
      <c r="U100" s="1"/>
      <c r="V100" s="1" t="n">
        <v>37</v>
      </c>
      <c r="W100" s="1"/>
      <c r="X100" s="1" t="n">
        <v>3</v>
      </c>
      <c r="Y100" s="0" t="str">
        <f aca="false">IF(B100&lt;=1997, "prop 99/2000", "")</f>
        <v/>
      </c>
    </row>
    <row r="101" customFormat="false" ht="12.8" hidden="false" customHeight="false" outlineLevel="0" collapsed="false">
      <c r="A101" s="0" t="s">
        <v>85</v>
      </c>
      <c r="B101" s="0" t="n">
        <v>1999</v>
      </c>
      <c r="C101" s="1" t="n">
        <v>21763</v>
      </c>
      <c r="D101" s="1" t="n">
        <v>12792</v>
      </c>
      <c r="E101" s="1"/>
      <c r="F101" s="1" t="n">
        <v>1043</v>
      </c>
      <c r="G101" s="1" t="n">
        <v>33</v>
      </c>
      <c r="H101" s="1" t="n">
        <v>256</v>
      </c>
      <c r="I101" s="1" t="n">
        <v>3520</v>
      </c>
      <c r="J101" s="1" t="n">
        <v>5</v>
      </c>
      <c r="K101" s="1" t="n">
        <v>11</v>
      </c>
      <c r="L101" s="1" t="n">
        <v>62</v>
      </c>
      <c r="M101" s="1" t="n">
        <v>3049</v>
      </c>
      <c r="N101" s="1" t="n">
        <v>608</v>
      </c>
      <c r="O101" s="1" t="n">
        <v>218</v>
      </c>
      <c r="P101" s="1"/>
      <c r="Q101" s="1" t="n">
        <v>86</v>
      </c>
      <c r="R101" s="1" t="n">
        <v>80</v>
      </c>
      <c r="S101" s="1"/>
      <c r="T101" s="1"/>
      <c r="U101" s="1"/>
      <c r="V101" s="1"/>
      <c r="W101" s="1"/>
      <c r="X101" s="1"/>
      <c r="Y101" s="0" t="str">
        <f aca="false">IF(B101&lt;=1997, "prop 99/2000", "")</f>
        <v/>
      </c>
    </row>
    <row r="102" customFormat="false" ht="12.8" hidden="false" customHeight="false" outlineLevel="0" collapsed="false">
      <c r="A102" s="0" t="s">
        <v>85</v>
      </c>
      <c r="B102" s="0" t="n">
        <v>1998</v>
      </c>
      <c r="C102" s="1" t="n">
        <v>3381</v>
      </c>
      <c r="D102" s="1" t="n">
        <v>2059</v>
      </c>
      <c r="E102" s="1" t="n">
        <v>0</v>
      </c>
      <c r="F102" s="1" t="n">
        <v>173</v>
      </c>
      <c r="G102" s="1" t="n">
        <v>4</v>
      </c>
      <c r="H102" s="1" t="n">
        <v>28</v>
      </c>
      <c r="I102" s="1" t="n">
        <v>497</v>
      </c>
      <c r="J102" s="1" t="n">
        <v>1</v>
      </c>
      <c r="K102" s="1" t="n">
        <v>0</v>
      </c>
      <c r="L102" s="1" t="n">
        <v>15</v>
      </c>
      <c r="M102" s="1" t="n">
        <v>382</v>
      </c>
      <c r="N102" s="1" t="n">
        <v>82</v>
      </c>
      <c r="O102" s="1" t="n">
        <v>61</v>
      </c>
      <c r="P102" s="1" t="n">
        <v>0</v>
      </c>
      <c r="Q102" s="1" t="n">
        <v>9</v>
      </c>
      <c r="R102" s="1" t="n">
        <v>2</v>
      </c>
      <c r="S102" s="1"/>
      <c r="T102" s="1" t="n">
        <v>68</v>
      </c>
      <c r="U102" s="1" t="n">
        <v>0</v>
      </c>
      <c r="V102" s="1" t="n">
        <v>0</v>
      </c>
      <c r="W102" s="1" t="n">
        <v>0</v>
      </c>
      <c r="X102" s="1"/>
      <c r="Y102" s="0" t="str">
        <f aca="false">IF(B102&lt;=1997, "prop 99/2000", "")</f>
        <v/>
      </c>
    </row>
    <row r="103" customFormat="false" ht="12.8" hidden="false" customHeight="false" outlineLevel="0" collapsed="false">
      <c r="A103" s="0" t="s">
        <v>85</v>
      </c>
      <c r="B103" s="0" t="n">
        <v>1997</v>
      </c>
      <c r="C103" s="1"/>
      <c r="D103" s="1" t="n">
        <f aca="false">D102*$D$100/$D$98</f>
        <v>1756.39534902141</v>
      </c>
      <c r="E103" s="1" t="n">
        <f aca="false">E102*$D$100/$D$98</f>
        <v>0</v>
      </c>
      <c r="F103" s="1" t="n">
        <f aca="false">F102*$D$100/$D$98</f>
        <v>147.574742778389</v>
      </c>
      <c r="G103" s="1" t="n">
        <f aca="false">G102*$D$100/$D$98</f>
        <v>3.41213278100322</v>
      </c>
      <c r="H103" s="1" t="n">
        <f aca="false">H102*$D$100/$D$98</f>
        <v>23.8849294670226</v>
      </c>
      <c r="I103" s="1" t="n">
        <f aca="false">I102*$D$100/$D$98</f>
        <v>423.957498039651</v>
      </c>
      <c r="J103" s="1" t="n">
        <f aca="false">J102*$D$100/$D$98</f>
        <v>0.853033195250806</v>
      </c>
      <c r="K103" s="1" t="n">
        <f aca="false">K102*$D$100/$D$98</f>
        <v>0</v>
      </c>
      <c r="L103" s="1" t="n">
        <f aca="false">L102*$D$100/$D$98</f>
        <v>12.7954979287621</v>
      </c>
      <c r="M103" s="1" t="n">
        <f aca="false">M102*$D$100/$D$98</f>
        <v>325.858680585808</v>
      </c>
      <c r="N103" s="1" t="n">
        <f aca="false">N102*$D$100/$D$98</f>
        <v>69.9487220105661</v>
      </c>
      <c r="O103" s="1" t="n">
        <f aca="false">O102*$D$100/$D$98</f>
        <v>52.0350249102992</v>
      </c>
      <c r="P103" s="1"/>
      <c r="Q103" s="1"/>
      <c r="R103" s="1"/>
      <c r="S103" s="1"/>
      <c r="T103" s="1"/>
      <c r="U103" s="1"/>
      <c r="V103" s="1"/>
      <c r="W103" s="1"/>
      <c r="X103" s="1"/>
      <c r="Y103" s="0" t="str">
        <f aca="false">IF(B103&lt;=1997, "prop 99/2000", "")</f>
        <v>prop 99/2000</v>
      </c>
    </row>
    <row r="104" customFormat="false" ht="12.8" hidden="false" customHeight="false" outlineLevel="0" collapsed="false">
      <c r="A104" s="0" t="s">
        <v>85</v>
      </c>
      <c r="B104" s="0" t="n">
        <v>1996</v>
      </c>
      <c r="C104" s="1"/>
      <c r="D104" s="1" t="n">
        <f aca="false">D103*$D$100/$D$98</f>
        <v>1498.26353669939</v>
      </c>
      <c r="E104" s="1" t="n">
        <f aca="false">E103*$D$100/$D$98</f>
        <v>0</v>
      </c>
      <c r="F104" s="1" t="n">
        <f aca="false">F103*$D$100/$D$98</f>
        <v>125.886154370565</v>
      </c>
      <c r="G104" s="1" t="n">
        <f aca="false">G103*$D$100/$D$98</f>
        <v>2.9106625287992</v>
      </c>
      <c r="H104" s="1" t="n">
        <f aca="false">H103*$D$100/$D$98</f>
        <v>20.3746377015944</v>
      </c>
      <c r="I104" s="1" t="n">
        <f aca="false">I103*$D$100/$D$98</f>
        <v>361.6498192033</v>
      </c>
      <c r="J104" s="1" t="n">
        <f aca="false">J103*$D$100/$D$98</f>
        <v>0.727665632199799</v>
      </c>
      <c r="K104" s="1" t="n">
        <f aca="false">K103*$D$100/$D$98</f>
        <v>0</v>
      </c>
      <c r="L104" s="1" t="n">
        <f aca="false">L103*$D$100/$D$98</f>
        <v>10.914984482997</v>
      </c>
      <c r="M104" s="1" t="n">
        <f aca="false">M103*$D$100/$D$98</f>
        <v>277.968271500323</v>
      </c>
      <c r="N104" s="1" t="n">
        <f aca="false">N103*$D$100/$D$98</f>
        <v>59.6685818403836</v>
      </c>
      <c r="O104" s="1" t="n">
        <f aca="false">O103*$D$100/$D$98</f>
        <v>44.3876035641878</v>
      </c>
      <c r="P104" s="1"/>
      <c r="Q104" s="1"/>
      <c r="R104" s="1"/>
      <c r="S104" s="1"/>
      <c r="T104" s="1"/>
      <c r="U104" s="1"/>
      <c r="V104" s="1"/>
      <c r="W104" s="1"/>
      <c r="X104" s="1"/>
      <c r="Y104" s="0" t="str">
        <f aca="false">IF(B104&lt;=1997, "prop 99/2000", "")</f>
        <v>prop 99/2000</v>
      </c>
    </row>
    <row r="105" customFormat="false" ht="12.8" hidden="false" customHeight="false" outlineLevel="0" collapsed="false">
      <c r="A105" s="0" t="s">
        <v>85</v>
      </c>
      <c r="B105" s="0" t="n">
        <v>1995</v>
      </c>
      <c r="C105" s="1"/>
      <c r="D105" s="1" t="n">
        <f aca="false">D104*$D$100/$D$98</f>
        <v>1278.06853203845</v>
      </c>
      <c r="E105" s="1" t="n">
        <f aca="false">E104*$D$100/$D$98</f>
        <v>0</v>
      </c>
      <c r="F105" s="1" t="n">
        <f aca="false">F104*$D$100/$D$98</f>
        <v>107.38506850056</v>
      </c>
      <c r="G105" s="1" t="n">
        <f aca="false">G104*$D$100/$D$98</f>
        <v>2.48289175723837</v>
      </c>
      <c r="H105" s="1" t="n">
        <f aca="false">H104*$D$100/$D$98</f>
        <v>17.3802423006686</v>
      </c>
      <c r="I105" s="1" t="n">
        <f aca="false">I104*$D$100/$D$98</f>
        <v>308.499300836868</v>
      </c>
      <c r="J105" s="1" t="n">
        <f aca="false">J104*$D$100/$D$98</f>
        <v>0.620722939309593</v>
      </c>
      <c r="K105" s="1" t="n">
        <f aca="false">K104*$D$100/$D$98</f>
        <v>0</v>
      </c>
      <c r="L105" s="1" t="n">
        <f aca="false">L104*$D$100/$D$98</f>
        <v>9.31084408964389</v>
      </c>
      <c r="M105" s="1" t="n">
        <f aca="false">M104*$D$100/$D$98</f>
        <v>237.116162816264</v>
      </c>
      <c r="N105" s="1" t="n">
        <f aca="false">N104*$D$100/$D$98</f>
        <v>50.8992810233866</v>
      </c>
      <c r="O105" s="1" t="n">
        <f aca="false">O104*$D$100/$D$98</f>
        <v>37.8640992978852</v>
      </c>
      <c r="P105" s="1"/>
      <c r="Q105" s="1"/>
      <c r="R105" s="1"/>
      <c r="S105" s="1"/>
      <c r="T105" s="1"/>
      <c r="U105" s="1"/>
      <c r="V105" s="1"/>
      <c r="W105" s="1"/>
      <c r="X105" s="1"/>
      <c r="Y105" s="0" t="str">
        <f aca="false">IF(B105&lt;=1997, "prop 99/2000", "")</f>
        <v>prop 99/2000</v>
      </c>
    </row>
    <row r="106" customFormat="false" ht="12.8" hidden="false" customHeight="false" outlineLevel="0" collapsed="false">
      <c r="A106" s="0" t="s">
        <v>85</v>
      </c>
      <c r="B106" s="0" t="n">
        <v>1994</v>
      </c>
      <c r="C106" s="1"/>
      <c r="D106" s="1" t="n">
        <f aca="false">D105*$D$100/$D$98</f>
        <v>1090.23488363427</v>
      </c>
      <c r="E106" s="1" t="n">
        <f aca="false">E105*$D$100/$D$98</f>
        <v>0</v>
      </c>
      <c r="F106" s="1" t="n">
        <f aca="false">F105*$D$100/$D$98</f>
        <v>91.603028105259</v>
      </c>
      <c r="G106" s="1" t="n">
        <f aca="false">G105*$D$100/$D$98</f>
        <v>2.11798908913894</v>
      </c>
      <c r="H106" s="1" t="n">
        <f aca="false">H105*$D$100/$D$98</f>
        <v>14.8259236239726</v>
      </c>
      <c r="I106" s="1" t="n">
        <f aca="false">I105*$D$100/$D$98</f>
        <v>263.160144325513</v>
      </c>
      <c r="J106" s="1" t="n">
        <f aca="false">J105*$D$100/$D$98</f>
        <v>0.529497272284734</v>
      </c>
      <c r="K106" s="1" t="n">
        <f aca="false">K105*$D$100/$D$98</f>
        <v>0</v>
      </c>
      <c r="L106" s="1" t="n">
        <f aca="false">L105*$D$100/$D$98</f>
        <v>7.94245908427101</v>
      </c>
      <c r="M106" s="1" t="n">
        <f aca="false">M105*$D$100/$D$98</f>
        <v>202.267958012768</v>
      </c>
      <c r="N106" s="1" t="n">
        <f aca="false">N105*$D$100/$D$98</f>
        <v>43.4187763273482</v>
      </c>
      <c r="O106" s="1" t="n">
        <f aca="false">O105*$D$100/$D$98</f>
        <v>32.2993336093688</v>
      </c>
      <c r="P106" s="1"/>
      <c r="Q106" s="1"/>
      <c r="R106" s="1"/>
      <c r="S106" s="1"/>
      <c r="T106" s="1"/>
      <c r="U106" s="1"/>
      <c r="V106" s="1"/>
      <c r="W106" s="1"/>
      <c r="X106" s="1"/>
      <c r="Y106" s="0" t="str">
        <f aca="false">IF(B106&lt;=1997, "prop 99/2000", "")</f>
        <v>prop 99/2000</v>
      </c>
    </row>
    <row r="107" customFormat="false" ht="12.8" hidden="false" customHeight="false" outlineLevel="0" collapsed="false">
      <c r="A107" s="0" t="s">
        <v>85</v>
      </c>
      <c r="B107" s="0" t="n">
        <v>1993</v>
      </c>
      <c r="C107" s="1"/>
      <c r="D107" s="1" t="n">
        <f aca="false">D106*$D$100/$D$98</f>
        <v>930.00654636043</v>
      </c>
      <c r="E107" s="1" t="n">
        <f aca="false">E106*$D$100/$D$98</f>
        <v>0</v>
      </c>
      <c r="F107" s="1" t="n">
        <f aca="false">F106*$D$100/$D$98</f>
        <v>78.1404237592785</v>
      </c>
      <c r="G107" s="1" t="n">
        <f aca="false">G106*$D$100/$D$98</f>
        <v>1.80671500021453</v>
      </c>
      <c r="H107" s="1" t="n">
        <f aca="false">H106*$D$100/$D$98</f>
        <v>12.6470050015017</v>
      </c>
      <c r="I107" s="1" t="n">
        <f aca="false">I106*$D$100/$D$98</f>
        <v>224.484338776655</v>
      </c>
      <c r="J107" s="1" t="n">
        <f aca="false">J106*$D$100/$D$98</f>
        <v>0.451678750053633</v>
      </c>
      <c r="K107" s="1" t="n">
        <f aca="false">K106*$D$100/$D$98</f>
        <v>0</v>
      </c>
      <c r="L107" s="1" t="n">
        <f aca="false">L106*$D$100/$D$98</f>
        <v>6.77518125080449</v>
      </c>
      <c r="M107" s="1" t="n">
        <f aca="false">M106*$D$100/$D$98</f>
        <v>172.541282520488</v>
      </c>
      <c r="N107" s="1" t="n">
        <f aca="false">N106*$D$100/$D$98</f>
        <v>37.0376575043979</v>
      </c>
      <c r="O107" s="1" t="n">
        <f aca="false">O106*$D$100/$D$98</f>
        <v>27.5524037532716</v>
      </c>
      <c r="P107" s="1"/>
      <c r="Q107" s="1"/>
      <c r="R107" s="1"/>
      <c r="S107" s="1"/>
      <c r="T107" s="1"/>
      <c r="U107" s="1"/>
      <c r="V107" s="1"/>
      <c r="W107" s="1"/>
      <c r="X107" s="1"/>
      <c r="Y107" s="0" t="str">
        <f aca="false">IF(B107&lt;=1997, "prop 99/2000", "")</f>
        <v>prop 99/2000</v>
      </c>
    </row>
    <row r="108" customFormat="false" ht="12.8" hidden="false" customHeight="false" outlineLevel="0" collapsed="false">
      <c r="A108" s="0" t="s">
        <v>85</v>
      </c>
      <c r="B108" s="0" t="n">
        <v>1992</v>
      </c>
      <c r="C108" s="1"/>
      <c r="D108" s="1" t="n">
        <f aca="false">D107*$D$100/$D$98</f>
        <v>793.326455846004</v>
      </c>
      <c r="E108" s="1" t="n">
        <f aca="false">E107*$D$100/$D$98</f>
        <v>0</v>
      </c>
      <c r="F108" s="1" t="n">
        <f aca="false">F107*$D$100/$D$98</f>
        <v>66.6563753576293</v>
      </c>
      <c r="G108" s="1" t="n">
        <f aca="false">G107*$D$100/$D$98</f>
        <v>1.54118786954056</v>
      </c>
      <c r="H108" s="1" t="n">
        <f aca="false">H107*$D$100/$D$98</f>
        <v>10.7883150867839</v>
      </c>
      <c r="I108" s="1" t="n">
        <f aca="false">I107*$D$100/$D$98</f>
        <v>191.492592790415</v>
      </c>
      <c r="J108" s="1" t="n">
        <f aca="false">J107*$D$100/$D$98</f>
        <v>0.38529696738514</v>
      </c>
      <c r="K108" s="1" t="n">
        <f aca="false">K107*$D$100/$D$98</f>
        <v>0</v>
      </c>
      <c r="L108" s="1" t="n">
        <f aca="false">L107*$D$100/$D$98</f>
        <v>5.7794545107771</v>
      </c>
      <c r="M108" s="1" t="n">
        <f aca="false">M107*$D$100/$D$98</f>
        <v>147.183441541124</v>
      </c>
      <c r="N108" s="1" t="n">
        <f aca="false">N107*$D$100/$D$98</f>
        <v>31.5943513255815</v>
      </c>
      <c r="O108" s="1" t="n">
        <f aca="false">O107*$D$100/$D$98</f>
        <v>23.5031150104936</v>
      </c>
      <c r="P108" s="1"/>
      <c r="Q108" s="1"/>
      <c r="R108" s="1"/>
      <c r="S108" s="1"/>
      <c r="T108" s="1"/>
      <c r="U108" s="1"/>
      <c r="V108" s="1"/>
      <c r="W108" s="1"/>
      <c r="X108" s="1"/>
      <c r="Y108" s="0" t="str">
        <f aca="false">IF(B108&lt;=1997, "prop 99/2000", "")</f>
        <v>prop 99/2000</v>
      </c>
    </row>
    <row r="109" customFormat="false" ht="12.8" hidden="false" customHeight="false" outlineLevel="0" collapsed="false">
      <c r="A109" s="0" t="s">
        <v>85</v>
      </c>
      <c r="B109" s="0" t="n">
        <v>1991</v>
      </c>
      <c r="C109" s="1"/>
      <c r="D109" s="1" t="n">
        <f aca="false">D108*$D$100/$D$98</f>
        <v>676.733801507314</v>
      </c>
      <c r="E109" s="1" t="n">
        <f aca="false">E108*$D$100/$D$98</f>
        <v>0</v>
      </c>
      <c r="F109" s="1" t="n">
        <f aca="false">F108*$D$100/$D$98</f>
        <v>56.8601008551556</v>
      </c>
      <c r="G109" s="1" t="n">
        <f aca="false">G108*$D$100/$D$98</f>
        <v>1.31468441283597</v>
      </c>
      <c r="H109" s="1" t="n">
        <f aca="false">H108*$D$100/$D$98</f>
        <v>9.20279088985177</v>
      </c>
      <c r="I109" s="1" t="n">
        <f aca="false">I108*$D$100/$D$98</f>
        <v>163.349538294869</v>
      </c>
      <c r="J109" s="1" t="n">
        <f aca="false">J108*$D$100/$D$98</f>
        <v>0.328671103208992</v>
      </c>
      <c r="K109" s="1" t="n">
        <f aca="false">K108*$D$100/$D$98</f>
        <v>0</v>
      </c>
      <c r="L109" s="1" t="n">
        <f aca="false">L108*$D$100/$D$98</f>
        <v>4.93006654813488</v>
      </c>
      <c r="M109" s="1" t="n">
        <f aca="false">M108*$D$100/$D$98</f>
        <v>125.552361425835</v>
      </c>
      <c r="N109" s="1" t="n">
        <f aca="false">N108*$D$100/$D$98</f>
        <v>26.9510304631373</v>
      </c>
      <c r="O109" s="1" t="n">
        <f aca="false">O108*$D$100/$D$98</f>
        <v>20.0489372957485</v>
      </c>
      <c r="P109" s="1"/>
      <c r="Q109" s="1"/>
      <c r="R109" s="1"/>
      <c r="S109" s="1"/>
      <c r="T109" s="1"/>
      <c r="U109" s="1"/>
      <c r="V109" s="1"/>
      <c r="W109" s="1"/>
      <c r="X109" s="1"/>
      <c r="Y109" s="0" t="str">
        <f aca="false">IF(B109&lt;=1997, "prop 99/2000", "")</f>
        <v>prop 99/2000</v>
      </c>
    </row>
    <row r="110" customFormat="false" ht="12.8" hidden="false" customHeight="false" outlineLevel="0" collapsed="false">
      <c r="A110" s="0" t="s">
        <v>85</v>
      </c>
      <c r="B110" s="0" t="n">
        <v>1990</v>
      </c>
      <c r="C110" s="1"/>
      <c r="D110" s="1" t="n">
        <f aca="false">D109*$D$100/$D$98</f>
        <v>577.276397034009</v>
      </c>
      <c r="E110" s="1" t="n">
        <f aca="false">E109*$D$100/$D$98</f>
        <v>0</v>
      </c>
      <c r="F110" s="1" t="n">
        <f aca="false">F109*$D$100/$D$98</f>
        <v>48.5035535147565</v>
      </c>
      <c r="G110" s="1" t="n">
        <f aca="false">G109*$D$100/$D$98</f>
        <v>1.12146944542789</v>
      </c>
      <c r="H110" s="1" t="n">
        <f aca="false">H109*$D$100/$D$98</f>
        <v>7.85028611799527</v>
      </c>
      <c r="I110" s="1" t="n">
        <f aca="false">I109*$D$100/$D$98</f>
        <v>139.342578594416</v>
      </c>
      <c r="J110" s="1" t="n">
        <f aca="false">J109*$D$100/$D$98</f>
        <v>0.280367361356974</v>
      </c>
      <c r="K110" s="1" t="n">
        <f aca="false">K109*$D$100/$D$98</f>
        <v>0</v>
      </c>
      <c r="L110" s="1" t="n">
        <f aca="false">L109*$D$100/$D$98</f>
        <v>4.20551042035461</v>
      </c>
      <c r="M110" s="1" t="n">
        <f aca="false">M109*$D$100/$D$98</f>
        <v>107.100332038364</v>
      </c>
      <c r="N110" s="1" t="n">
        <f aca="false">N109*$D$100/$D$98</f>
        <v>22.9901236312718</v>
      </c>
      <c r="O110" s="1" t="n">
        <f aca="false">O109*$D$100/$D$98</f>
        <v>17.1024090427754</v>
      </c>
      <c r="P110" s="1"/>
      <c r="Q110" s="1"/>
      <c r="R110" s="1"/>
      <c r="S110" s="1"/>
      <c r="T110" s="1"/>
      <c r="U110" s="1"/>
      <c r="V110" s="1"/>
      <c r="W110" s="1"/>
      <c r="X110" s="1"/>
      <c r="Y110" s="0" t="str">
        <f aca="false">IF(B110&lt;=1997, "prop 99/2000", "")</f>
        <v>prop 99/2000</v>
      </c>
    </row>
    <row r="111" customFormat="false" ht="12.8" hidden="false" customHeight="false" outlineLevel="0" collapsed="false">
      <c r="A111" s="0" t="s">
        <v>85</v>
      </c>
      <c r="B111" s="0" t="n">
        <v>1989</v>
      </c>
      <c r="C111" s="1"/>
      <c r="D111" s="1" t="n">
        <f aca="false">D110*$D$100/$D$98</f>
        <v>492.435929504794</v>
      </c>
      <c r="E111" s="1" t="n">
        <f aca="false">E110*$D$100/$D$98</f>
        <v>0</v>
      </c>
      <c r="F111" s="1" t="n">
        <f aca="false">F110*$D$100/$D$98</f>
        <v>41.3751412357112</v>
      </c>
      <c r="G111" s="1" t="n">
        <f aca="false">G110*$D$100/$D$98</f>
        <v>0.956650664409506</v>
      </c>
      <c r="H111" s="1" t="n">
        <f aca="false">H110*$D$100/$D$98</f>
        <v>6.69655465086655</v>
      </c>
      <c r="I111" s="1" t="n">
        <f aca="false">I110*$D$100/$D$98</f>
        <v>118.863845052881</v>
      </c>
      <c r="J111" s="1" t="n">
        <f aca="false">J110*$D$100/$D$98</f>
        <v>0.239162666102376</v>
      </c>
      <c r="K111" s="1" t="n">
        <f aca="false">K110*$D$100/$D$98</f>
        <v>0</v>
      </c>
      <c r="L111" s="1" t="n">
        <f aca="false">L110*$D$100/$D$98</f>
        <v>3.58743999153565</v>
      </c>
      <c r="M111" s="1" t="n">
        <f aca="false">M110*$D$100/$D$98</f>
        <v>91.3601384511079</v>
      </c>
      <c r="N111" s="1" t="n">
        <f aca="false">N110*$D$100/$D$98</f>
        <v>19.6113386203949</v>
      </c>
      <c r="O111" s="1" t="n">
        <f aca="false">O110*$D$100/$D$98</f>
        <v>14.588922632245</v>
      </c>
      <c r="P111" s="1"/>
      <c r="Q111" s="1"/>
      <c r="R111" s="1"/>
      <c r="S111" s="1"/>
      <c r="T111" s="1"/>
      <c r="U111" s="1"/>
      <c r="V111" s="1"/>
      <c r="W111" s="1"/>
      <c r="X111" s="1"/>
      <c r="Y111" s="0" t="str">
        <f aca="false">IF(B111&lt;=1997, "prop 99/2000", "")</f>
        <v>prop 99/2000</v>
      </c>
    </row>
    <row r="112" customFormat="false" ht="12.8" hidden="false" customHeight="false" outlineLevel="0" collapsed="false">
      <c r="A112" s="0" t="s">
        <v>85</v>
      </c>
      <c r="B112" s="0" t="n">
        <v>1988</v>
      </c>
      <c r="C112" s="1"/>
      <c r="D112" s="1" t="n">
        <f aca="false">D111*$D$100/$D$98</f>
        <v>420.064194401775</v>
      </c>
      <c r="E112" s="1" t="n">
        <f aca="false">E111*$D$100/$D$98</f>
        <v>0</v>
      </c>
      <c r="F112" s="1" t="n">
        <f aca="false">F111*$D$100/$D$98</f>
        <v>35.2943689322521</v>
      </c>
      <c r="G112" s="1" t="n">
        <f aca="false">G111*$D$100/$D$98</f>
        <v>0.816054773000047</v>
      </c>
      <c r="H112" s="1" t="n">
        <f aca="false">H111*$D$100/$D$98</f>
        <v>5.71238341100034</v>
      </c>
      <c r="I112" s="1" t="n">
        <f aca="false">I111*$D$100/$D$98</f>
        <v>101.394805545256</v>
      </c>
      <c r="J112" s="1" t="n">
        <f aca="false">J111*$D$100/$D$98</f>
        <v>0.204013693250012</v>
      </c>
      <c r="K112" s="1" t="n">
        <f aca="false">K111*$D$100/$D$98</f>
        <v>0</v>
      </c>
      <c r="L112" s="1" t="n">
        <f aca="false">L111*$D$100/$D$98</f>
        <v>3.06020539875018</v>
      </c>
      <c r="M112" s="1" t="n">
        <f aca="false">M111*$D$100/$D$98</f>
        <v>77.9332308215045</v>
      </c>
      <c r="N112" s="1" t="n">
        <f aca="false">N111*$D$100/$D$98</f>
        <v>16.729122846501</v>
      </c>
      <c r="O112" s="1" t="n">
        <f aca="false">O111*$D$100/$D$98</f>
        <v>12.4448352882507</v>
      </c>
      <c r="P112" s="1"/>
      <c r="Q112" s="1"/>
      <c r="R112" s="1"/>
      <c r="S112" s="1"/>
      <c r="T112" s="1"/>
      <c r="U112" s="1"/>
      <c r="V112" s="1"/>
      <c r="W112" s="1"/>
      <c r="X112" s="1"/>
      <c r="Y112" s="0" t="str">
        <f aca="false">IF(B112&lt;=1997, "prop 99/2000", "")</f>
        <v>prop 99/2000</v>
      </c>
    </row>
    <row r="113" customFormat="false" ht="12.8" hidden="false" customHeight="false" outlineLevel="0" collapsed="false">
      <c r="A113" s="0" t="s">
        <v>85</v>
      </c>
      <c r="B113" s="0" t="n">
        <v>1987</v>
      </c>
      <c r="C113" s="1"/>
      <c r="D113" s="1" t="n">
        <f aca="false">D112*$D$100/$D$98</f>
        <v>358.328701961002</v>
      </c>
      <c r="E113" s="1" t="n">
        <f aca="false">E112*$D$100/$D$98</f>
        <v>0</v>
      </c>
      <c r="F113" s="1" t="n">
        <f aca="false">F112*$D$100/$D$98</f>
        <v>30.1072683046398</v>
      </c>
      <c r="G113" s="1" t="n">
        <f aca="false">G112*$D$100/$D$98</f>
        <v>0.696121810511901</v>
      </c>
      <c r="H113" s="1" t="n">
        <f aca="false">H112*$D$100/$D$98</f>
        <v>4.87285267358331</v>
      </c>
      <c r="I113" s="1" t="n">
        <f aca="false">I112*$D$100/$D$98</f>
        <v>86.4931349561038</v>
      </c>
      <c r="J113" s="1" t="n">
        <f aca="false">J112*$D$100/$D$98</f>
        <v>0.174030452627975</v>
      </c>
      <c r="K113" s="1" t="n">
        <f aca="false">K112*$D$100/$D$98</f>
        <v>0</v>
      </c>
      <c r="L113" s="1" t="n">
        <f aca="false">L112*$D$100/$D$98</f>
        <v>2.61045678941963</v>
      </c>
      <c r="M113" s="1" t="n">
        <f aca="false">M112*$D$100/$D$98</f>
        <v>66.4796329038866</v>
      </c>
      <c r="N113" s="1" t="n">
        <f aca="false">N112*$D$100/$D$98</f>
        <v>14.270497115494</v>
      </c>
      <c r="O113" s="1" t="n">
        <f aca="false">O112*$D$100/$D$98</f>
        <v>10.6158576103065</v>
      </c>
      <c r="P113" s="1"/>
      <c r="Q113" s="1"/>
      <c r="R113" s="1"/>
      <c r="S113" s="1"/>
      <c r="T113" s="1"/>
      <c r="U113" s="1"/>
      <c r="V113" s="1"/>
      <c r="W113" s="1"/>
      <c r="X113" s="1"/>
      <c r="Y113" s="0" t="str">
        <f aca="false">IF(B113&lt;=1997, "prop 99/2000", "")</f>
        <v>prop 99/2000</v>
      </c>
    </row>
    <row r="114" customFormat="false" ht="12.8" hidden="false" customHeight="false" outlineLevel="0" collapsed="false">
      <c r="A114" s="0" t="s">
        <v>85</v>
      </c>
      <c r="B114" s="0" t="n">
        <v>1986</v>
      </c>
      <c r="C114" s="1"/>
      <c r="D114" s="1" t="n">
        <f aca="false">D113*$D$100/$D$98</f>
        <v>305.666277583867</v>
      </c>
      <c r="E114" s="1" t="n">
        <f aca="false">E113*$D$100/$D$98</f>
        <v>0</v>
      </c>
      <c r="F114" s="1" t="n">
        <f aca="false">F113*$D$100/$D$98</f>
        <v>25.6824992821802</v>
      </c>
      <c r="G114" s="1" t="n">
        <f aca="false">G113*$D$100/$D$98</f>
        <v>0.593815012304743</v>
      </c>
      <c r="H114" s="1" t="n">
        <f aca="false">H113*$D$100/$D$98</f>
        <v>4.15670508613321</v>
      </c>
      <c r="I114" s="1" t="n">
        <f aca="false">I113*$D$100/$D$98</f>
        <v>73.7815152788644</v>
      </c>
      <c r="J114" s="1" t="n">
        <f aca="false">J113*$D$100/$D$98</f>
        <v>0.148453753076186</v>
      </c>
      <c r="K114" s="1" t="n">
        <f aca="false">K113*$D$100/$D$98</f>
        <v>0</v>
      </c>
      <c r="L114" s="1" t="n">
        <f aca="false">L113*$D$100/$D$98</f>
        <v>2.22680629614279</v>
      </c>
      <c r="M114" s="1" t="n">
        <f aca="false">M113*$D$100/$D$98</f>
        <v>56.709333675103</v>
      </c>
      <c r="N114" s="1" t="n">
        <f aca="false">N113*$D$100/$D$98</f>
        <v>12.1732077522472</v>
      </c>
      <c r="O114" s="1" t="n">
        <f aca="false">O113*$D$100/$D$98</f>
        <v>9.05567893764735</v>
      </c>
      <c r="P114" s="1"/>
      <c r="Q114" s="1"/>
      <c r="R114" s="1"/>
      <c r="S114" s="1"/>
      <c r="T114" s="1"/>
      <c r="U114" s="1"/>
      <c r="V114" s="1"/>
      <c r="W114" s="1"/>
      <c r="X114" s="1"/>
      <c r="Y114" s="0" t="str">
        <f aca="false">IF(B114&lt;=1997, "prop 99/2000", "")</f>
        <v>prop 99/2000</v>
      </c>
    </row>
    <row r="115" customFormat="false" ht="12.8" hidden="false" customHeight="false" outlineLevel="0" collapsed="false">
      <c r="A115" s="0" t="s">
        <v>85</v>
      </c>
      <c r="B115" s="0" t="n">
        <v>1985</v>
      </c>
      <c r="C115" s="1"/>
      <c r="D115" s="1" t="n">
        <f aca="false">D114*$D$100/$D$98</f>
        <v>260.743481447786</v>
      </c>
      <c r="E115" s="1" t="n">
        <f aca="false">E114*$D$100/$D$98</f>
        <v>0</v>
      </c>
      <c r="F115" s="1" t="n">
        <f aca="false">F114*$D$100/$D$98</f>
        <v>21.9080244247047</v>
      </c>
      <c r="G115" s="1" t="n">
        <f aca="false">G114*$D$100/$D$98</f>
        <v>0.506543917334212</v>
      </c>
      <c r="H115" s="1" t="n">
        <f aca="false">H114*$D$100/$D$98</f>
        <v>3.54580742133948</v>
      </c>
      <c r="I115" s="1" t="n">
        <f aca="false">I114*$D$100/$D$98</f>
        <v>62.9380817287759</v>
      </c>
      <c r="J115" s="1" t="n">
        <f aca="false">J114*$D$100/$D$98</f>
        <v>0.126635979333553</v>
      </c>
      <c r="K115" s="1" t="n">
        <f aca="false">K114*$D$100/$D$98</f>
        <v>0</v>
      </c>
      <c r="L115" s="1" t="n">
        <f aca="false">L114*$D$100/$D$98</f>
        <v>1.8995396900033</v>
      </c>
      <c r="M115" s="1" t="n">
        <f aca="false">M114*$D$100/$D$98</f>
        <v>48.3749441054172</v>
      </c>
      <c r="N115" s="1" t="n">
        <f aca="false">N114*$D$100/$D$98</f>
        <v>10.3841503053513</v>
      </c>
      <c r="O115" s="1" t="n">
        <f aca="false">O114*$D$100/$D$98</f>
        <v>7.72479473934674</v>
      </c>
      <c r="P115" s="1"/>
      <c r="Q115" s="1"/>
      <c r="R115" s="1"/>
      <c r="S115" s="1"/>
      <c r="T115" s="1"/>
      <c r="U115" s="1"/>
      <c r="V115" s="1"/>
      <c r="W115" s="1"/>
      <c r="X115" s="1"/>
      <c r="Y115" s="0" t="str">
        <f aca="false">IF(B115&lt;=1997, "prop 99/2000", "")</f>
        <v>prop 99/2000</v>
      </c>
    </row>
    <row r="116" customFormat="false" ht="12.8" hidden="false" customHeight="false" outlineLevel="0" collapsed="false">
      <c r="A116" s="0" t="s">
        <v>85</v>
      </c>
      <c r="B116" s="0" t="n">
        <v>1984</v>
      </c>
      <c r="C116" s="1"/>
      <c r="D116" s="1" t="n">
        <f aca="false">D115*$D$100/$D$98</f>
        <v>222.422845120224</v>
      </c>
      <c r="E116" s="1" t="n">
        <f aca="false">E115*$D$100/$D$98</f>
        <v>0</v>
      </c>
      <c r="F116" s="1" t="n">
        <f aca="false">F115*$D$100/$D$98</f>
        <v>18.6882720766385</v>
      </c>
      <c r="G116" s="1" t="n">
        <f aca="false">G115*$D$100/$D$98</f>
        <v>0.432098776338463</v>
      </c>
      <c r="H116" s="1" t="n">
        <f aca="false">H115*$D$100/$D$98</f>
        <v>3.02469143436924</v>
      </c>
      <c r="I116" s="1" t="n">
        <f aca="false">I115*$D$100/$D$98</f>
        <v>53.688272960054</v>
      </c>
      <c r="J116" s="1" t="n">
        <f aca="false">J115*$D$100/$D$98</f>
        <v>0.108024694084616</v>
      </c>
      <c r="K116" s="1" t="n">
        <f aca="false">K115*$D$100/$D$98</f>
        <v>0</v>
      </c>
      <c r="L116" s="1" t="n">
        <f aca="false">L115*$D$100/$D$98</f>
        <v>1.62037041126924</v>
      </c>
      <c r="M116" s="1" t="n">
        <f aca="false">M115*$D$100/$D$98</f>
        <v>41.2654331403232</v>
      </c>
      <c r="N116" s="1" t="n">
        <f aca="false">N115*$D$100/$D$98</f>
        <v>8.85802491493849</v>
      </c>
      <c r="O116" s="1" t="n">
        <f aca="false">O115*$D$100/$D$98</f>
        <v>6.58950633916157</v>
      </c>
      <c r="P116" s="1"/>
      <c r="Q116" s="1"/>
      <c r="R116" s="1"/>
      <c r="S116" s="1"/>
      <c r="T116" s="1"/>
      <c r="U116" s="1"/>
      <c r="V116" s="1"/>
      <c r="W116" s="1"/>
      <c r="X116" s="1"/>
      <c r="Y116" s="0" t="str">
        <f aca="false">IF(B116&lt;=1997, "prop 99/2000", "")</f>
        <v>prop 99/2000</v>
      </c>
    </row>
    <row r="117" customFormat="false" ht="12.8" hidden="false" customHeight="false" outlineLevel="0" collapsed="false">
      <c r="A117" s="0" t="s">
        <v>85</v>
      </c>
      <c r="B117" s="0" t="n">
        <v>1983</v>
      </c>
      <c r="C117" s="1"/>
      <c r="D117" s="1" t="n">
        <f aca="false">D116*$D$100/$D$98</f>
        <v>189.73407026968</v>
      </c>
      <c r="E117" s="1" t="n">
        <f aca="false">E116*$D$100/$D$98</f>
        <v>0</v>
      </c>
      <c r="F117" s="1" t="n">
        <f aca="false">F116*$D$100/$D$98</f>
        <v>15.9417164432514</v>
      </c>
      <c r="G117" s="1" t="n">
        <f aca="false">G116*$D$100/$D$98</f>
        <v>0.368594599843962</v>
      </c>
      <c r="H117" s="1" t="n">
        <f aca="false">H116*$D$100/$D$98</f>
        <v>2.58016219890774</v>
      </c>
      <c r="I117" s="1" t="n">
        <f aca="false">I116*$D$100/$D$98</f>
        <v>45.7978790306124</v>
      </c>
      <c r="J117" s="1" t="n">
        <f aca="false">J116*$D$100/$D$98</f>
        <v>0.0921486499609906</v>
      </c>
      <c r="K117" s="1" t="n">
        <f aca="false">K116*$D$100/$D$98</f>
        <v>0</v>
      </c>
      <c r="L117" s="1" t="n">
        <f aca="false">L116*$D$100/$D$98</f>
        <v>1.38222974941486</v>
      </c>
      <c r="M117" s="1" t="n">
        <f aca="false">M116*$D$100/$D$98</f>
        <v>35.2007842850984</v>
      </c>
      <c r="N117" s="1" t="n">
        <f aca="false">N116*$D$100/$D$98</f>
        <v>7.55618929680123</v>
      </c>
      <c r="O117" s="1" t="n">
        <f aca="false">O116*$D$100/$D$98</f>
        <v>5.62106764762043</v>
      </c>
      <c r="P117" s="1"/>
      <c r="Q117" s="1"/>
      <c r="R117" s="1"/>
      <c r="S117" s="1"/>
      <c r="T117" s="1"/>
      <c r="U117" s="1"/>
      <c r="V117" s="1"/>
      <c r="W117" s="1"/>
      <c r="X117" s="1"/>
      <c r="Y117" s="0" t="str">
        <f aca="false">IF(B117&lt;=1997, "prop 99/2000", "")</f>
        <v>prop 99/2000</v>
      </c>
    </row>
    <row r="118" customFormat="false" ht="12.8" hidden="false" customHeight="false" outlineLevel="0" collapsed="false">
      <c r="A118" s="0" t="s">
        <v>85</v>
      </c>
      <c r="B118" s="0" t="n">
        <v>1982</v>
      </c>
      <c r="C118" s="1"/>
      <c r="D118" s="1" t="n">
        <f aca="false">D117*$D$100/$D$98</f>
        <v>161.849460210086</v>
      </c>
      <c r="E118" s="1" t="n">
        <f aca="false">E117*$D$100/$D$98</f>
        <v>0</v>
      </c>
      <c r="F118" s="1" t="n">
        <f aca="false">F117*$D$100/$D$98</f>
        <v>13.598813315369</v>
      </c>
      <c r="G118" s="1" t="n">
        <f aca="false">G117*$D$100/$D$98</f>
        <v>0.314423429257087</v>
      </c>
      <c r="H118" s="1" t="n">
        <f aca="false">H117*$D$100/$D$98</f>
        <v>2.20096400479961</v>
      </c>
      <c r="I118" s="1" t="n">
        <f aca="false">I117*$D$100/$D$98</f>
        <v>39.0671110851931</v>
      </c>
      <c r="J118" s="1" t="n">
        <f aca="false">J117*$D$100/$D$98</f>
        <v>0.0786058573142719</v>
      </c>
      <c r="K118" s="1" t="n">
        <f aca="false">K117*$D$100/$D$98</f>
        <v>0</v>
      </c>
      <c r="L118" s="1" t="n">
        <f aca="false">L117*$D$100/$D$98</f>
        <v>1.17908785971408</v>
      </c>
      <c r="M118" s="1" t="n">
        <f aca="false">M117*$D$100/$D$98</f>
        <v>30.0274374940518</v>
      </c>
      <c r="N118" s="1" t="n">
        <f aca="false">N117*$D$100/$D$98</f>
        <v>6.44568029977029</v>
      </c>
      <c r="O118" s="1" t="n">
        <f aca="false">O117*$D$100/$D$98</f>
        <v>4.79495729617059</v>
      </c>
      <c r="P118" s="1"/>
      <c r="Q118" s="1"/>
      <c r="R118" s="1"/>
      <c r="S118" s="1"/>
      <c r="T118" s="1"/>
      <c r="U118" s="1"/>
      <c r="V118" s="1"/>
      <c r="W118" s="1"/>
      <c r="X118" s="1"/>
      <c r="Y118" s="0" t="str">
        <f aca="false">IF(B118&lt;=1997, "prop 99/2000", "")</f>
        <v>prop 99/2000</v>
      </c>
    </row>
    <row r="119" customFormat="false" ht="12.8" hidden="false" customHeight="false" outlineLevel="0" collapsed="false">
      <c r="A119" s="0" t="s">
        <v>85</v>
      </c>
      <c r="B119" s="0" t="n">
        <v>1981</v>
      </c>
      <c r="C119" s="1"/>
      <c r="D119" s="1" t="n">
        <f aca="false">D118*$D$100/$D$98</f>
        <v>138.062962192628</v>
      </c>
      <c r="E119" s="1" t="n">
        <f aca="false">E118*$D$100/$D$98</f>
        <v>0</v>
      </c>
      <c r="F119" s="1" t="n">
        <f aca="false">F118*$D$100/$D$98</f>
        <v>11.6002391740285</v>
      </c>
      <c r="G119" s="1" t="n">
        <f aca="false">G118*$D$100/$D$98</f>
        <v>0.268213622520889</v>
      </c>
      <c r="H119" s="1" t="n">
        <f aca="false">H118*$D$100/$D$98</f>
        <v>1.87749535764622</v>
      </c>
      <c r="I119" s="1" t="n">
        <f aca="false">I118*$D$100/$D$98</f>
        <v>33.3255425982205</v>
      </c>
      <c r="J119" s="1" t="n">
        <f aca="false">J118*$D$100/$D$98</f>
        <v>0.0670534056302223</v>
      </c>
      <c r="K119" s="1" t="n">
        <f aca="false">K118*$D$100/$D$98</f>
        <v>0</v>
      </c>
      <c r="L119" s="1" t="n">
        <f aca="false">L118*$D$100/$D$98</f>
        <v>1.00580108445333</v>
      </c>
      <c r="M119" s="1" t="n">
        <f aca="false">M118*$D$100/$D$98</f>
        <v>25.6144009507449</v>
      </c>
      <c r="N119" s="1" t="n">
        <f aca="false">N118*$D$100/$D$98</f>
        <v>5.49837926167823</v>
      </c>
      <c r="O119" s="1" t="n">
        <f aca="false">O118*$D$100/$D$98</f>
        <v>4.09025774344356</v>
      </c>
      <c r="P119" s="1"/>
      <c r="Q119" s="1"/>
      <c r="R119" s="1"/>
      <c r="S119" s="1"/>
      <c r="T119" s="1"/>
      <c r="U119" s="1"/>
      <c r="V119" s="1"/>
      <c r="W119" s="1"/>
      <c r="X119" s="1"/>
      <c r="Y119" s="0" t="str">
        <f aca="false">IF(B119&lt;=1997, "prop 99/2000", "")</f>
        <v>prop 99/2000</v>
      </c>
    </row>
    <row r="120" customFormat="false" ht="12.8" hidden="false" customHeight="false" outlineLevel="0" collapsed="false">
      <c r="A120" s="0" t="s">
        <v>85</v>
      </c>
      <c r="B120" s="0" t="n">
        <v>1980</v>
      </c>
      <c r="C120" s="1"/>
      <c r="D120" s="1" t="n">
        <f aca="false">D119*$D$100/$D$98</f>
        <v>117.772289784968</v>
      </c>
      <c r="E120" s="1" t="n">
        <f aca="false">E119*$D$100/$D$98</f>
        <v>0</v>
      </c>
      <c r="F120" s="1" t="n">
        <f aca="false">F119*$D$100/$D$98</f>
        <v>9.89538908829506</v>
      </c>
      <c r="G120" s="1" t="n">
        <f aca="false">G119*$D$100/$D$98</f>
        <v>0.228795123428787</v>
      </c>
      <c r="H120" s="1" t="n">
        <f aca="false">H119*$D$100/$D$98</f>
        <v>1.60156586400151</v>
      </c>
      <c r="I120" s="1" t="n">
        <f aca="false">I119*$D$100/$D$98</f>
        <v>28.4277940860269</v>
      </c>
      <c r="J120" s="1" t="n">
        <f aca="false">J119*$D$100/$D$98</f>
        <v>0.0571987808571969</v>
      </c>
      <c r="K120" s="1" t="n">
        <f aca="false">K119*$D$100/$D$98</f>
        <v>0</v>
      </c>
      <c r="L120" s="1" t="n">
        <f aca="false">L119*$D$100/$D$98</f>
        <v>0.857981712857953</v>
      </c>
      <c r="M120" s="1" t="n">
        <f aca="false">M119*$D$100/$D$98</f>
        <v>21.8499342874492</v>
      </c>
      <c r="N120" s="1" t="n">
        <f aca="false">N119*$D$100/$D$98</f>
        <v>4.69030003029014</v>
      </c>
      <c r="O120" s="1" t="n">
        <f aca="false">O119*$D$100/$D$98</f>
        <v>3.48912563228901</v>
      </c>
      <c r="P120" s="1"/>
      <c r="Q120" s="1"/>
      <c r="R120" s="1"/>
      <c r="S120" s="1"/>
      <c r="T120" s="1"/>
      <c r="U120" s="1"/>
      <c r="V120" s="1"/>
      <c r="W120" s="1"/>
      <c r="X120" s="1"/>
      <c r="Y120" s="0" t="str">
        <f aca="false">IF(B120&lt;=1997, "prop 99/2000", "")</f>
        <v>prop 99/2000</v>
      </c>
    </row>
    <row r="121" customFormat="false" ht="12.8" hidden="false" customHeight="false" outlineLevel="0" collapsed="false">
      <c r="A121" s="0" t="s">
        <v>85</v>
      </c>
      <c r="B121" s="0" t="n">
        <v>1979</v>
      </c>
      <c r="C121" s="1"/>
      <c r="D121" s="1" t="n">
        <f aca="false">D120*$D$100/$D$98</f>
        <v>100.463672667275</v>
      </c>
      <c r="E121" s="1" t="n">
        <f aca="false">E120*$D$100/$D$98</f>
        <v>0</v>
      </c>
      <c r="F121" s="1" t="n">
        <f aca="false">F120*$D$100/$D$98</f>
        <v>8.4410953722383</v>
      </c>
      <c r="G121" s="1" t="n">
        <f aca="false">G120*$D$100/$D$98</f>
        <v>0.195169835196261</v>
      </c>
      <c r="H121" s="1" t="n">
        <f aca="false">H120*$D$100/$D$98</f>
        <v>1.36618884637383</v>
      </c>
      <c r="I121" s="1" t="n">
        <f aca="false">I120*$D$100/$D$98</f>
        <v>24.2498520231355</v>
      </c>
      <c r="J121" s="1" t="n">
        <f aca="false">J120*$D$100/$D$98</f>
        <v>0.0487924587990653</v>
      </c>
      <c r="K121" s="1" t="n">
        <f aca="false">K120*$D$100/$D$98</f>
        <v>0</v>
      </c>
      <c r="L121" s="1" t="n">
        <f aca="false">L120*$D$100/$D$98</f>
        <v>0.731886881985979</v>
      </c>
      <c r="M121" s="1" t="n">
        <f aca="false">M120*$D$100/$D$98</f>
        <v>18.6387192612429</v>
      </c>
      <c r="N121" s="1" t="n">
        <f aca="false">N120*$D$100/$D$98</f>
        <v>4.00098162152335</v>
      </c>
      <c r="O121" s="1" t="n">
        <f aca="false">O120*$D$100/$D$98</f>
        <v>2.97633998674298</v>
      </c>
      <c r="P121" s="1"/>
      <c r="Q121" s="1"/>
      <c r="R121" s="1"/>
      <c r="S121" s="1"/>
      <c r="T121" s="1"/>
      <c r="U121" s="1"/>
      <c r="V121" s="1"/>
      <c r="W121" s="1"/>
      <c r="X121" s="1"/>
      <c r="Y121" s="0" t="str">
        <f aca="false">IF(B121&lt;=1997, "prop 99/2000", "")</f>
        <v>prop 99/2000</v>
      </c>
    </row>
    <row r="122" customFormat="false" ht="12.8" hidden="false" customHeight="false" outlineLevel="0" collapsed="false">
      <c r="A122" s="0" t="s">
        <v>91</v>
      </c>
      <c r="B122" s="0" t="n">
        <v>2018</v>
      </c>
      <c r="C122" s="1" t="n">
        <v>883083</v>
      </c>
      <c r="D122" s="1" t="n">
        <v>393187</v>
      </c>
      <c r="E122" s="1" t="n">
        <v>0</v>
      </c>
      <c r="F122" s="1" t="n">
        <v>19994</v>
      </c>
      <c r="G122" s="1" t="n">
        <v>3164</v>
      </c>
      <c r="H122" s="1" t="n">
        <v>87082</v>
      </c>
      <c r="I122" s="1" t="n">
        <v>27345</v>
      </c>
      <c r="J122" s="1" t="n">
        <v>37</v>
      </c>
      <c r="K122" s="1" t="n">
        <v>2013</v>
      </c>
      <c r="L122" s="1" t="n">
        <v>3484</v>
      </c>
      <c r="M122" s="1" t="n">
        <v>257183</v>
      </c>
      <c r="N122" s="1" t="n">
        <v>57667</v>
      </c>
      <c r="O122" s="1" t="n">
        <v>8981</v>
      </c>
      <c r="P122" s="1" t="n">
        <v>0</v>
      </c>
      <c r="Q122" s="1" t="n">
        <v>3168</v>
      </c>
      <c r="R122" s="1" t="n">
        <v>12698</v>
      </c>
      <c r="S122" s="1" t="n">
        <v>7</v>
      </c>
      <c r="T122" s="1" t="n">
        <v>79</v>
      </c>
      <c r="U122" s="1" t="n">
        <v>0</v>
      </c>
      <c r="V122" s="1" t="n">
        <v>79</v>
      </c>
      <c r="W122" s="1" t="n">
        <v>1628</v>
      </c>
      <c r="X122" s="1" t="n">
        <v>5287</v>
      </c>
      <c r="Y122" s="0" t="str">
        <f aca="false">IF(B122&lt;=1997, "prop 99/2000", "")</f>
        <v/>
      </c>
    </row>
    <row r="123" customFormat="false" ht="12.8" hidden="false" customHeight="false" outlineLevel="0" collapsed="false">
      <c r="A123" s="0" t="s">
        <v>91</v>
      </c>
      <c r="B123" s="0" t="n">
        <v>2017</v>
      </c>
      <c r="C123" s="1" t="n">
        <v>846928</v>
      </c>
      <c r="D123" s="1" t="n">
        <v>377799</v>
      </c>
      <c r="E123" s="1" t="n">
        <v>0</v>
      </c>
      <c r="F123" s="1" t="n">
        <v>19848</v>
      </c>
      <c r="G123" s="1" t="n">
        <v>3022</v>
      </c>
      <c r="H123" s="1" t="n">
        <v>84007</v>
      </c>
      <c r="I123" s="1" t="n">
        <v>26962</v>
      </c>
      <c r="J123" s="1" t="n">
        <v>37</v>
      </c>
      <c r="K123" s="1" t="n">
        <v>1981</v>
      </c>
      <c r="L123" s="1" t="n">
        <v>3501</v>
      </c>
      <c r="M123" s="1" t="n">
        <v>244350</v>
      </c>
      <c r="N123" s="1" t="n">
        <v>54460</v>
      </c>
      <c r="O123" s="1" t="n">
        <v>8764</v>
      </c>
      <c r="P123" s="1" t="n">
        <v>0</v>
      </c>
      <c r="Q123" s="1" t="n">
        <v>2950</v>
      </c>
      <c r="R123" s="1" t="n">
        <v>12531</v>
      </c>
      <c r="S123" s="1" t="n">
        <v>7</v>
      </c>
      <c r="T123" s="1" t="n">
        <v>79</v>
      </c>
      <c r="U123" s="1" t="n">
        <v>0</v>
      </c>
      <c r="V123" s="1" t="n">
        <v>76</v>
      </c>
      <c r="W123" s="1" t="n">
        <v>1533</v>
      </c>
      <c r="X123" s="1" t="n">
        <v>5021</v>
      </c>
      <c r="Y123" s="0" t="str">
        <f aca="false">IF(B123&lt;=1997, "prop 99/2000", "")</f>
        <v/>
      </c>
    </row>
    <row r="124" customFormat="false" ht="12.8" hidden="false" customHeight="false" outlineLevel="0" collapsed="false">
      <c r="A124" s="0" t="s">
        <v>91</v>
      </c>
      <c r="B124" s="0" t="n">
        <v>2016</v>
      </c>
      <c r="C124" s="1" t="n">
        <v>819382</v>
      </c>
      <c r="D124" s="1" t="n">
        <v>366482</v>
      </c>
      <c r="E124" s="1" t="n">
        <v>0</v>
      </c>
      <c r="F124" s="1" t="n">
        <v>19851</v>
      </c>
      <c r="G124" s="1" t="n">
        <v>2998</v>
      </c>
      <c r="H124" s="1" t="n">
        <v>81744</v>
      </c>
      <c r="I124" s="1" t="n">
        <v>26951</v>
      </c>
      <c r="J124" s="1" t="n">
        <v>37</v>
      </c>
      <c r="K124" s="1" t="n">
        <v>1915</v>
      </c>
      <c r="L124" s="1" t="n">
        <v>3481</v>
      </c>
      <c r="M124" s="1" t="n">
        <v>233300</v>
      </c>
      <c r="N124" s="1" t="n">
        <v>52096</v>
      </c>
      <c r="O124" s="1" t="n">
        <v>8765</v>
      </c>
      <c r="P124" s="1" t="n">
        <v>0</v>
      </c>
      <c r="Q124" s="1" t="n">
        <v>2741</v>
      </c>
      <c r="R124" s="1" t="n">
        <v>12542</v>
      </c>
      <c r="S124" s="1" t="n">
        <v>7</v>
      </c>
      <c r="T124" s="1" t="n">
        <v>80</v>
      </c>
      <c r="U124" s="1" t="n">
        <v>0</v>
      </c>
      <c r="V124" s="1" t="n">
        <v>74</v>
      </c>
      <c r="W124" s="1" t="n">
        <v>1482</v>
      </c>
      <c r="X124" s="1" t="n">
        <v>4836</v>
      </c>
      <c r="Y124" s="0" t="str">
        <f aca="false">IF(B124&lt;=1997, "prop 99/2000", "")</f>
        <v/>
      </c>
    </row>
    <row r="125" customFormat="false" ht="12.8" hidden="false" customHeight="false" outlineLevel="0" collapsed="false">
      <c r="A125" s="0" t="s">
        <v>91</v>
      </c>
      <c r="B125" s="0" t="n">
        <v>2015</v>
      </c>
      <c r="C125" s="1" t="n">
        <v>794923</v>
      </c>
      <c r="D125" s="1" t="n">
        <v>358570</v>
      </c>
      <c r="E125" s="1" t="n">
        <v>0</v>
      </c>
      <c r="F125" s="1" t="n">
        <v>19883</v>
      </c>
      <c r="G125" s="1" t="n">
        <v>2979</v>
      </c>
      <c r="H125" s="1" t="n">
        <v>80088</v>
      </c>
      <c r="I125" s="1" t="n">
        <v>26731</v>
      </c>
      <c r="J125" s="1" t="n">
        <v>37</v>
      </c>
      <c r="K125" s="1" t="n">
        <v>1693</v>
      </c>
      <c r="L125" s="1" t="n">
        <v>3469</v>
      </c>
      <c r="M125" s="1" t="n">
        <v>221639</v>
      </c>
      <c r="N125" s="1" t="n">
        <v>49881</v>
      </c>
      <c r="O125" s="1" t="n">
        <v>8787</v>
      </c>
      <c r="P125" s="1" t="n">
        <v>0</v>
      </c>
      <c r="Q125" s="1" t="n">
        <v>2490</v>
      </c>
      <c r="R125" s="1" t="n">
        <v>12366</v>
      </c>
      <c r="S125" s="1" t="n">
        <v>7</v>
      </c>
      <c r="T125" s="1" t="n">
        <v>77</v>
      </c>
      <c r="U125" s="1" t="n">
        <v>0</v>
      </c>
      <c r="V125" s="1" t="n">
        <v>69</v>
      </c>
      <c r="W125" s="1" t="n">
        <v>1382</v>
      </c>
      <c r="X125" s="1" t="n">
        <v>4775</v>
      </c>
      <c r="Y125" s="0" t="str">
        <f aca="false">IF(B125&lt;=1997, "prop 99/2000", "")</f>
        <v/>
      </c>
    </row>
    <row r="126" customFormat="false" ht="12.8" hidden="false" customHeight="false" outlineLevel="0" collapsed="false">
      <c r="A126" s="0" t="s">
        <v>91</v>
      </c>
      <c r="B126" s="0" t="n">
        <v>2014</v>
      </c>
      <c r="C126" s="1" t="n">
        <v>755763</v>
      </c>
      <c r="D126" s="1" t="n">
        <v>345256</v>
      </c>
      <c r="E126" s="1" t="n">
        <v>0</v>
      </c>
      <c r="F126" s="1" t="n">
        <v>19652</v>
      </c>
      <c r="G126" s="1" t="n">
        <v>2890</v>
      </c>
      <c r="H126" s="1" t="n">
        <v>75961</v>
      </c>
      <c r="I126" s="1" t="n">
        <v>25891</v>
      </c>
      <c r="J126" s="1" t="n">
        <v>37</v>
      </c>
      <c r="K126" s="1" t="n">
        <v>1503</v>
      </c>
      <c r="L126" s="1" t="n">
        <v>3404</v>
      </c>
      <c r="M126" s="1" t="n">
        <v>205629</v>
      </c>
      <c r="N126" s="1" t="n">
        <v>46366</v>
      </c>
      <c r="O126" s="1" t="n">
        <v>8822</v>
      </c>
      <c r="P126" s="1" t="n">
        <v>0</v>
      </c>
      <c r="Q126" s="1" t="n">
        <v>2244</v>
      </c>
      <c r="R126" s="1" t="n">
        <v>12123</v>
      </c>
      <c r="S126" s="1" t="n">
        <v>7</v>
      </c>
      <c r="T126" s="1" t="n">
        <v>73</v>
      </c>
      <c r="U126" s="1" t="n">
        <v>0</v>
      </c>
      <c r="V126" s="1" t="n">
        <v>68</v>
      </c>
      <c r="W126" s="1" t="n">
        <v>1207</v>
      </c>
      <c r="X126" s="1" t="n">
        <v>4630</v>
      </c>
      <c r="Y126" s="0" t="str">
        <f aca="false">IF(B126&lt;=1997, "prop 99/2000", "")</f>
        <v/>
      </c>
    </row>
    <row r="127" customFormat="false" ht="12.8" hidden="false" customHeight="false" outlineLevel="0" collapsed="false">
      <c r="A127" s="0" t="s">
        <v>91</v>
      </c>
      <c r="B127" s="0" t="n">
        <v>2013</v>
      </c>
      <c r="C127" s="1" t="n">
        <v>700849</v>
      </c>
      <c r="D127" s="1" t="n">
        <v>325698</v>
      </c>
      <c r="E127" s="1" t="n">
        <v>0</v>
      </c>
      <c r="F127" s="1" t="n">
        <v>19023</v>
      </c>
      <c r="G127" s="1" t="n">
        <v>2742</v>
      </c>
      <c r="H127" s="1" t="n">
        <v>70371</v>
      </c>
      <c r="I127" s="1" t="n">
        <v>24917</v>
      </c>
      <c r="J127" s="1" t="n">
        <v>38</v>
      </c>
      <c r="K127" s="1" t="n">
        <v>1430</v>
      </c>
      <c r="L127" s="1" t="n">
        <v>3248</v>
      </c>
      <c r="M127" s="1" t="n">
        <v>183987</v>
      </c>
      <c r="N127" s="1" t="n">
        <v>41914</v>
      </c>
      <c r="O127" s="1" t="n">
        <v>8517</v>
      </c>
      <c r="P127" s="1" t="n">
        <v>0</v>
      </c>
      <c r="Q127" s="1" t="n">
        <v>2058</v>
      </c>
      <c r="R127" s="1" t="n">
        <v>11649</v>
      </c>
      <c r="S127" s="1" t="n">
        <v>7</v>
      </c>
      <c r="T127" s="1" t="n">
        <v>73</v>
      </c>
      <c r="U127" s="1" t="n">
        <v>0</v>
      </c>
      <c r="V127" s="1" t="n">
        <v>60</v>
      </c>
      <c r="W127" s="1" t="n">
        <v>884</v>
      </c>
      <c r="X127" s="1" t="n">
        <v>4233</v>
      </c>
      <c r="Y127" s="0" t="str">
        <f aca="false">IF(B127&lt;=1997, "prop 99/2000", "")</f>
        <v/>
      </c>
    </row>
    <row r="128" customFormat="false" ht="12.8" hidden="false" customHeight="false" outlineLevel="0" collapsed="false">
      <c r="A128" s="0" t="s">
        <v>91</v>
      </c>
      <c r="B128" s="0" t="n">
        <v>2012</v>
      </c>
      <c r="C128" s="1" t="n">
        <v>643859</v>
      </c>
      <c r="D128" s="1" t="n">
        <v>304077</v>
      </c>
      <c r="E128" s="1" t="n">
        <v>0</v>
      </c>
      <c r="F128" s="1" t="n">
        <v>18398</v>
      </c>
      <c r="G128" s="1" t="n">
        <v>2540</v>
      </c>
      <c r="H128" s="1" t="n">
        <v>65468</v>
      </c>
      <c r="I128" s="1" t="n">
        <v>23395</v>
      </c>
      <c r="J128" s="1" t="n">
        <v>39</v>
      </c>
      <c r="K128" s="1" t="n">
        <v>1102</v>
      </c>
      <c r="L128" s="1" t="n">
        <v>3099</v>
      </c>
      <c r="M128" s="1" t="n">
        <v>163132</v>
      </c>
      <c r="N128" s="1" t="n">
        <v>36883</v>
      </c>
      <c r="O128" s="1" t="n">
        <v>8046</v>
      </c>
      <c r="P128" s="1" t="n">
        <v>0</v>
      </c>
      <c r="Q128" s="1" t="n">
        <v>1948</v>
      </c>
      <c r="R128" s="1" t="n">
        <v>11226</v>
      </c>
      <c r="S128" s="1" t="n">
        <v>7</v>
      </c>
      <c r="T128" s="1" t="n">
        <v>74</v>
      </c>
      <c r="U128" s="1" t="n">
        <v>0</v>
      </c>
      <c r="V128" s="1" t="n">
        <v>53</v>
      </c>
      <c r="W128" s="1" t="n">
        <v>602</v>
      </c>
      <c r="X128" s="1" t="n">
        <v>3770</v>
      </c>
      <c r="Y128" s="0" t="str">
        <f aca="false">IF(B128&lt;=1997, "prop 99/2000", "")</f>
        <v/>
      </c>
    </row>
    <row r="129" customFormat="false" ht="12.8" hidden="false" customHeight="false" outlineLevel="0" collapsed="false">
      <c r="A129" s="0" t="s">
        <v>91</v>
      </c>
      <c r="B129" s="0" t="n">
        <v>2011</v>
      </c>
      <c r="C129" s="1" t="n">
        <v>589780</v>
      </c>
      <c r="D129" s="1" t="n">
        <v>283174</v>
      </c>
      <c r="E129" s="1" t="n">
        <v>0</v>
      </c>
      <c r="F129" s="1" t="n">
        <v>17718</v>
      </c>
      <c r="G129" s="1" t="n">
        <v>2419</v>
      </c>
      <c r="H129" s="1" t="n">
        <v>60606</v>
      </c>
      <c r="I129" s="1" t="n">
        <v>21783</v>
      </c>
      <c r="J129" s="1" t="n">
        <v>42</v>
      </c>
      <c r="K129" s="1" t="n">
        <v>511</v>
      </c>
      <c r="L129" s="1" t="n">
        <v>2839</v>
      </c>
      <c r="M129" s="1" t="n">
        <v>144445</v>
      </c>
      <c r="N129" s="1" t="n">
        <v>32936</v>
      </c>
      <c r="O129" s="1" t="n">
        <v>7380</v>
      </c>
      <c r="P129" s="1" t="n">
        <v>0</v>
      </c>
      <c r="Q129" s="1" t="n">
        <v>1835</v>
      </c>
      <c r="R129" s="1" t="n">
        <v>10568</v>
      </c>
      <c r="S129" s="1" t="n">
        <v>7</v>
      </c>
      <c r="T129" s="1" t="n">
        <v>69</v>
      </c>
      <c r="U129" s="1" t="n">
        <v>0</v>
      </c>
      <c r="V129" s="1" t="n">
        <v>53</v>
      </c>
      <c r="W129" s="1" t="n">
        <v>354</v>
      </c>
      <c r="X129" s="1" t="n">
        <v>3041</v>
      </c>
      <c r="Y129" s="0" t="str">
        <f aca="false">IF(B129&lt;=1997, "prop 99/2000", "")</f>
        <v/>
      </c>
    </row>
    <row r="130" customFormat="false" ht="12.8" hidden="false" customHeight="false" outlineLevel="0" collapsed="false">
      <c r="A130" s="0" t="s">
        <v>91</v>
      </c>
      <c r="B130" s="0" t="n">
        <v>2010</v>
      </c>
      <c r="C130" s="1" t="n">
        <v>530814</v>
      </c>
      <c r="D130" s="1" t="n">
        <v>262257</v>
      </c>
      <c r="E130" s="1" t="n">
        <v>0</v>
      </c>
      <c r="F130" s="1" t="n">
        <v>16440</v>
      </c>
      <c r="G130" s="1" t="n">
        <v>2159</v>
      </c>
      <c r="H130" s="1" t="n">
        <v>53907</v>
      </c>
      <c r="I130" s="1" t="n">
        <v>20005</v>
      </c>
      <c r="J130" s="1" t="n">
        <v>46</v>
      </c>
      <c r="K130" s="1" t="n">
        <v>345</v>
      </c>
      <c r="L130" s="1" t="n">
        <v>2540</v>
      </c>
      <c r="M130" s="1" t="n">
        <v>123708</v>
      </c>
      <c r="N130" s="1" t="n">
        <v>28647</v>
      </c>
      <c r="O130" s="1" t="n">
        <v>6300</v>
      </c>
      <c r="P130" s="1" t="n">
        <v>0</v>
      </c>
      <c r="Q130" s="1" t="n">
        <v>1741</v>
      </c>
      <c r="R130" s="1" t="n">
        <v>10021</v>
      </c>
      <c r="S130" s="1" t="n">
        <v>7</v>
      </c>
      <c r="T130" s="1" t="n">
        <v>69</v>
      </c>
      <c r="U130" s="1" t="n">
        <v>0</v>
      </c>
      <c r="V130" s="1" t="n">
        <v>50</v>
      </c>
      <c r="W130" s="1" t="n">
        <v>107</v>
      </c>
      <c r="X130" s="1" t="n">
        <v>2465</v>
      </c>
      <c r="Y130" s="0" t="str">
        <f aca="false">IF(B130&lt;=1997, "prop 99/2000", "")</f>
        <v/>
      </c>
    </row>
    <row r="131" customFormat="false" ht="12.8" hidden="false" customHeight="false" outlineLevel="0" collapsed="false">
      <c r="A131" s="0" t="s">
        <v>91</v>
      </c>
      <c r="B131" s="0" t="n">
        <v>2009</v>
      </c>
      <c r="C131" s="1" t="n">
        <v>474198</v>
      </c>
      <c r="D131" s="1" t="n">
        <v>239310</v>
      </c>
      <c r="E131" s="1" t="n">
        <v>0</v>
      </c>
      <c r="F131" s="1" t="n">
        <v>15325</v>
      </c>
      <c r="G131" s="1" t="n">
        <v>1933</v>
      </c>
      <c r="H131" s="1" t="n">
        <v>46684</v>
      </c>
      <c r="I131" s="1" t="n">
        <v>18306</v>
      </c>
      <c r="J131" s="1" t="n">
        <v>49</v>
      </c>
      <c r="K131" s="1" t="n">
        <v>337</v>
      </c>
      <c r="L131" s="1" t="n">
        <v>2348</v>
      </c>
      <c r="M131" s="1" t="n">
        <v>105229</v>
      </c>
      <c r="N131" s="1" t="n">
        <v>25396</v>
      </c>
      <c r="O131" s="1" t="n">
        <v>5827</v>
      </c>
      <c r="P131" s="1" t="n">
        <v>0</v>
      </c>
      <c r="Q131" s="1" t="n">
        <v>1663</v>
      </c>
      <c r="R131" s="1" t="n">
        <v>9576</v>
      </c>
      <c r="S131" s="1" t="n">
        <v>7</v>
      </c>
      <c r="T131" s="1" t="n">
        <v>67</v>
      </c>
      <c r="U131" s="1" t="n">
        <v>0</v>
      </c>
      <c r="V131" s="1" t="n">
        <v>47</v>
      </c>
      <c r="W131" s="1" t="n">
        <v>64</v>
      </c>
      <c r="X131" s="1" t="n">
        <v>2030</v>
      </c>
      <c r="Y131" s="0" t="str">
        <f aca="false">IF(B131&lt;=1997, "prop 99/2000", "")</f>
        <v/>
      </c>
    </row>
    <row r="132" customFormat="false" ht="12.8" hidden="false" customHeight="false" outlineLevel="0" collapsed="false">
      <c r="A132" s="0" t="s">
        <v>91</v>
      </c>
      <c r="B132" s="0" t="n">
        <v>2008</v>
      </c>
      <c r="C132" s="1" t="n">
        <v>427260</v>
      </c>
      <c r="D132" s="1" t="n">
        <v>217542</v>
      </c>
      <c r="E132" s="1" t="n">
        <v>0</v>
      </c>
      <c r="F132" s="1" t="n">
        <v>14394</v>
      </c>
      <c r="G132" s="1" t="n">
        <v>1768</v>
      </c>
      <c r="H132" s="1" t="n">
        <v>41354</v>
      </c>
      <c r="I132" s="1" t="n">
        <v>16931</v>
      </c>
      <c r="J132" s="1" t="n">
        <v>64</v>
      </c>
      <c r="K132" s="1" t="n">
        <v>334</v>
      </c>
      <c r="L132" s="1" t="n">
        <v>2199</v>
      </c>
      <c r="M132" s="1" t="n">
        <v>91659</v>
      </c>
      <c r="N132" s="1" t="n">
        <v>22631</v>
      </c>
      <c r="O132" s="1" t="n">
        <v>5674</v>
      </c>
      <c r="P132" s="1" t="n">
        <v>0</v>
      </c>
      <c r="Q132" s="1" t="n">
        <v>1596</v>
      </c>
      <c r="R132" s="1" t="n">
        <v>9328</v>
      </c>
      <c r="S132" s="1" t="n">
        <v>7</v>
      </c>
      <c r="T132" s="1" t="n">
        <v>65</v>
      </c>
      <c r="U132" s="1" t="n">
        <v>0</v>
      </c>
      <c r="V132" s="1" t="n">
        <v>40</v>
      </c>
      <c r="W132" s="1" t="n">
        <v>52</v>
      </c>
      <c r="X132" s="1" t="n">
        <v>1622</v>
      </c>
      <c r="Y132" s="0" t="str">
        <f aca="false">IF(B132&lt;=1997, "prop 99/2000", "")</f>
        <v/>
      </c>
    </row>
    <row r="133" customFormat="false" ht="12.8" hidden="false" customHeight="false" outlineLevel="0" collapsed="false">
      <c r="A133" s="0" t="s">
        <v>91</v>
      </c>
      <c r="B133" s="0" t="n">
        <v>2007</v>
      </c>
      <c r="C133" s="1" t="n">
        <v>381650</v>
      </c>
      <c r="D133" s="1" t="n">
        <v>198053</v>
      </c>
      <c r="E133" s="1" t="n">
        <v>0</v>
      </c>
      <c r="F133" s="1" t="n">
        <v>13228</v>
      </c>
      <c r="G133" s="1" t="n">
        <v>1593</v>
      </c>
      <c r="H133" s="1" t="n">
        <v>31542</v>
      </c>
      <c r="I133" s="1" t="n">
        <v>20963</v>
      </c>
      <c r="J133" s="1" t="n">
        <v>65</v>
      </c>
      <c r="K133" s="1" t="n">
        <v>332</v>
      </c>
      <c r="L133" s="1" t="n">
        <v>2057</v>
      </c>
      <c r="M133" s="1" t="n">
        <v>77531</v>
      </c>
      <c r="N133" s="1" t="n">
        <v>19800</v>
      </c>
      <c r="O133" s="1" t="n">
        <v>5155</v>
      </c>
      <c r="P133" s="1" t="n">
        <v>0</v>
      </c>
      <c r="Q133" s="1" t="n">
        <v>1490</v>
      </c>
      <c r="R133" s="1" t="n">
        <v>8591</v>
      </c>
      <c r="S133" s="1" t="n">
        <v>7</v>
      </c>
      <c r="T133" s="1" t="n">
        <v>68</v>
      </c>
      <c r="U133" s="1" t="n">
        <v>0</v>
      </c>
      <c r="V133" s="1" t="n">
        <v>37</v>
      </c>
      <c r="W133" s="1" t="n">
        <v>35</v>
      </c>
      <c r="X133" s="1" t="n">
        <v>1103</v>
      </c>
      <c r="Y133" s="0" t="str">
        <f aca="false">IF(B133&lt;=1997, "prop 99/2000", "")</f>
        <v/>
      </c>
    </row>
    <row r="134" customFormat="false" ht="12.8" hidden="false" customHeight="false" outlineLevel="0" collapsed="false">
      <c r="A134" s="0" t="s">
        <v>91</v>
      </c>
      <c r="B134" s="0" t="n">
        <v>2006</v>
      </c>
      <c r="C134" s="1" t="n">
        <v>343035</v>
      </c>
      <c r="D134" s="1" t="n">
        <v>179174</v>
      </c>
      <c r="E134" s="1" t="n">
        <v>0</v>
      </c>
      <c r="F134" s="1" t="n">
        <v>12418</v>
      </c>
      <c r="G134" s="1" t="n">
        <v>1489</v>
      </c>
      <c r="H134" s="1" t="n">
        <v>26651</v>
      </c>
      <c r="I134" s="1" t="n">
        <v>22455</v>
      </c>
      <c r="J134" s="1" t="n">
        <v>66</v>
      </c>
      <c r="K134" s="1" t="n">
        <v>322</v>
      </c>
      <c r="L134" s="1" t="n">
        <v>1875</v>
      </c>
      <c r="M134" s="1" t="n">
        <v>66412</v>
      </c>
      <c r="N134" s="1" t="n">
        <v>17109</v>
      </c>
      <c r="O134" s="1" t="n">
        <v>4819</v>
      </c>
      <c r="P134" s="1" t="n">
        <v>0</v>
      </c>
      <c r="Q134" s="1" t="n">
        <v>1388</v>
      </c>
      <c r="R134" s="1" t="n">
        <v>7907</v>
      </c>
      <c r="S134" s="1" t="n">
        <v>7</v>
      </c>
      <c r="T134" s="1" t="n">
        <v>75</v>
      </c>
      <c r="U134" s="1" t="n">
        <v>0</v>
      </c>
      <c r="V134" s="1" t="n">
        <v>36</v>
      </c>
      <c r="W134" s="1" t="n">
        <v>36</v>
      </c>
      <c r="X134" s="1" t="n">
        <v>796</v>
      </c>
      <c r="Y134" s="0" t="str">
        <f aca="false">IF(B134&lt;=1997, "prop 99/2000", "")</f>
        <v/>
      </c>
    </row>
    <row r="135" customFormat="false" ht="12.8" hidden="false" customHeight="false" outlineLevel="0" collapsed="false">
      <c r="A135" s="0" t="s">
        <v>91</v>
      </c>
      <c r="B135" s="0" t="n">
        <v>2005</v>
      </c>
      <c r="C135" s="1" t="n">
        <v>308268</v>
      </c>
      <c r="D135" s="1" t="n">
        <v>162056</v>
      </c>
      <c r="E135" s="1" t="n">
        <v>0</v>
      </c>
      <c r="F135" s="1" t="n">
        <v>11558</v>
      </c>
      <c r="G135" s="1" t="n">
        <v>1273</v>
      </c>
      <c r="H135" s="1" t="n">
        <v>20885</v>
      </c>
      <c r="I135" s="1" t="n">
        <v>23919</v>
      </c>
      <c r="J135" s="1" t="n">
        <v>66</v>
      </c>
      <c r="K135" s="1" t="n">
        <v>315</v>
      </c>
      <c r="L135" s="1" t="n">
        <v>1602</v>
      </c>
      <c r="M135" s="1" t="n">
        <v>58646</v>
      </c>
      <c r="N135" s="1" t="n">
        <v>14929</v>
      </c>
      <c r="O135" s="1" t="n">
        <v>4291</v>
      </c>
      <c r="P135" s="1" t="n">
        <v>0</v>
      </c>
      <c r="Q135" s="1" t="n">
        <v>1308</v>
      </c>
      <c r="R135" s="1" t="n">
        <v>6701</v>
      </c>
      <c r="S135" s="1" t="n">
        <v>7</v>
      </c>
      <c r="T135" s="1" t="n">
        <v>78</v>
      </c>
      <c r="U135" s="1" t="n">
        <v>0</v>
      </c>
      <c r="V135" s="1" t="n">
        <v>37</v>
      </c>
      <c r="W135" s="1" t="n">
        <v>35</v>
      </c>
      <c r="X135" s="1" t="n">
        <v>562</v>
      </c>
      <c r="Y135" s="0" t="str">
        <f aca="false">IF(B135&lt;=1997, "prop 99/2000", "")</f>
        <v/>
      </c>
    </row>
    <row r="136" customFormat="false" ht="12.8" hidden="false" customHeight="false" outlineLevel="0" collapsed="false">
      <c r="A136" s="0" t="s">
        <v>91</v>
      </c>
      <c r="B136" s="0" t="n">
        <v>2004</v>
      </c>
      <c r="C136" s="1" t="n">
        <v>273016</v>
      </c>
      <c r="D136" s="1" t="n">
        <v>146995</v>
      </c>
      <c r="E136" s="1" t="n">
        <v>0</v>
      </c>
      <c r="F136" s="1" t="n">
        <v>10534</v>
      </c>
      <c r="G136" s="1" t="n">
        <v>1093</v>
      </c>
      <c r="H136" s="1" t="n">
        <v>15657</v>
      </c>
      <c r="I136" s="1" t="n">
        <v>25115</v>
      </c>
      <c r="J136" s="1" t="n">
        <v>64</v>
      </c>
      <c r="K136" s="1" t="n">
        <v>305</v>
      </c>
      <c r="L136" s="1" t="n">
        <v>1337</v>
      </c>
      <c r="M136" s="1" t="n">
        <v>48477</v>
      </c>
      <c r="N136" s="1" t="n">
        <v>12077</v>
      </c>
      <c r="O136" s="1" t="n">
        <v>3973</v>
      </c>
      <c r="P136" s="1" t="n">
        <v>0</v>
      </c>
      <c r="Q136" s="1" t="n">
        <v>1180</v>
      </c>
      <c r="R136" s="1" t="n">
        <v>5704</v>
      </c>
      <c r="S136" s="1" t="n">
        <v>6</v>
      </c>
      <c r="T136" s="1" t="n">
        <v>81</v>
      </c>
      <c r="U136" s="1" t="n">
        <v>0</v>
      </c>
      <c r="V136" s="1" t="n">
        <v>37</v>
      </c>
      <c r="W136" s="1" t="n">
        <v>33</v>
      </c>
      <c r="X136" s="1" t="n">
        <v>348</v>
      </c>
      <c r="Y136" s="0" t="str">
        <f aca="false">IF(B136&lt;=1997, "prop 99/2000", "")</f>
        <v/>
      </c>
    </row>
    <row r="137" customFormat="false" ht="12.8" hidden="false" customHeight="false" outlineLevel="0" collapsed="false">
      <c r="A137" s="0" t="s">
        <v>91</v>
      </c>
      <c r="B137" s="0" t="n">
        <v>2003</v>
      </c>
      <c r="C137" s="1" t="n">
        <v>245677</v>
      </c>
      <c r="D137" s="1" t="n">
        <v>135692</v>
      </c>
      <c r="E137" s="1" t="n">
        <v>0</v>
      </c>
      <c r="F137" s="1" t="n">
        <v>9971</v>
      </c>
      <c r="G137" s="1" t="n">
        <v>1000</v>
      </c>
      <c r="H137" s="1" t="n">
        <v>12627</v>
      </c>
      <c r="I137" s="1" t="n">
        <v>25394</v>
      </c>
      <c r="J137" s="1" t="n">
        <v>60</v>
      </c>
      <c r="K137" s="1" t="n">
        <v>280</v>
      </c>
      <c r="L137" s="1" t="n">
        <v>1145</v>
      </c>
      <c r="M137" s="1" t="n">
        <v>39483</v>
      </c>
      <c r="N137" s="1" t="n">
        <v>9711</v>
      </c>
      <c r="O137" s="1" t="n">
        <v>3545</v>
      </c>
      <c r="P137" s="1" t="n">
        <v>0</v>
      </c>
      <c r="Q137" s="1" t="n">
        <v>987</v>
      </c>
      <c r="R137" s="1" t="n">
        <v>5408</v>
      </c>
      <c r="S137" s="1" t="n">
        <v>4</v>
      </c>
      <c r="T137" s="1" t="n">
        <v>83</v>
      </c>
      <c r="U137" s="1" t="n">
        <v>0</v>
      </c>
      <c r="V137" s="1" t="n">
        <v>37</v>
      </c>
      <c r="W137" s="1" t="n">
        <v>33</v>
      </c>
      <c r="X137" s="1" t="n">
        <v>217</v>
      </c>
      <c r="Y137" s="0" t="str">
        <f aca="false">IF(B137&lt;=1997, "prop 99/2000", "")</f>
        <v/>
      </c>
    </row>
    <row r="138" customFormat="false" ht="12.8" hidden="false" customHeight="false" outlineLevel="0" collapsed="false">
      <c r="A138" s="0" t="s">
        <v>91</v>
      </c>
      <c r="B138" s="0" t="n">
        <v>2002</v>
      </c>
      <c r="C138" s="1" t="n">
        <v>38448</v>
      </c>
      <c r="D138" s="1" t="n">
        <v>19391</v>
      </c>
      <c r="E138" s="1" t="n">
        <v>0</v>
      </c>
      <c r="F138" s="1" t="n">
        <v>2003</v>
      </c>
      <c r="G138" s="1" t="n">
        <v>103</v>
      </c>
      <c r="H138" s="1" t="n">
        <v>2644</v>
      </c>
      <c r="I138" s="1" t="n">
        <v>4212</v>
      </c>
      <c r="J138" s="1" t="n">
        <v>7</v>
      </c>
      <c r="K138" s="1" t="n">
        <v>35</v>
      </c>
      <c r="L138" s="1" t="n">
        <v>128</v>
      </c>
      <c r="M138" s="1" t="n">
        <v>7671</v>
      </c>
      <c r="N138" s="1" t="n">
        <v>1498</v>
      </c>
      <c r="O138" s="1" t="n">
        <v>381</v>
      </c>
      <c r="P138" s="1" t="n">
        <v>0</v>
      </c>
      <c r="Q138" s="1" t="n">
        <v>178</v>
      </c>
      <c r="R138" s="1" t="n">
        <v>181</v>
      </c>
      <c r="S138" s="1" t="n">
        <v>13</v>
      </c>
      <c r="T138" s="1" t="n">
        <v>0</v>
      </c>
      <c r="U138" s="1" t="n">
        <v>0</v>
      </c>
      <c r="V138" s="1" t="n">
        <v>0</v>
      </c>
      <c r="W138" s="1" t="n">
        <v>0</v>
      </c>
      <c r="X138" s="1" t="n">
        <v>3</v>
      </c>
      <c r="Y138" s="0" t="str">
        <f aca="false">IF(B138&lt;=1997, "prop 99/2000", "")</f>
        <v/>
      </c>
    </row>
    <row r="139" customFormat="false" ht="12.8" hidden="false" customHeight="false" outlineLevel="0" collapsed="false">
      <c r="A139" s="0" t="s">
        <v>91</v>
      </c>
      <c r="B139" s="0" t="n">
        <v>2001</v>
      </c>
      <c r="C139" s="1" t="n">
        <v>203361</v>
      </c>
      <c r="D139" s="1" t="n">
        <v>116775</v>
      </c>
      <c r="E139" s="1" t="n">
        <v>0</v>
      </c>
      <c r="F139" s="1" t="n">
        <v>8722</v>
      </c>
      <c r="G139" s="1" t="n">
        <v>902</v>
      </c>
      <c r="H139" s="1" t="n">
        <v>6101</v>
      </c>
      <c r="I139" s="1" t="n">
        <v>27580</v>
      </c>
      <c r="J139" s="1" t="n">
        <v>27</v>
      </c>
      <c r="K139" s="1" t="n">
        <v>188</v>
      </c>
      <c r="L139" s="1" t="n">
        <v>854</v>
      </c>
      <c r="M139" s="1" t="n">
        <v>27281</v>
      </c>
      <c r="N139" s="1" t="n">
        <v>6152</v>
      </c>
      <c r="O139" s="1" t="n">
        <v>2913</v>
      </c>
      <c r="P139" s="1" t="n">
        <v>0</v>
      </c>
      <c r="Q139" s="1" t="n">
        <v>722</v>
      </c>
      <c r="R139" s="1" t="n">
        <v>4959</v>
      </c>
      <c r="S139" s="1" t="n">
        <v>1</v>
      </c>
      <c r="T139" s="1" t="n">
        <v>91</v>
      </c>
      <c r="U139" s="1" t="n">
        <v>0</v>
      </c>
      <c r="V139" s="1" t="n">
        <v>37</v>
      </c>
      <c r="W139" s="1" t="n">
        <v>15</v>
      </c>
      <c r="X139" s="1" t="n">
        <v>41</v>
      </c>
      <c r="Y139" s="0" t="str">
        <f aca="false">IF(B139&lt;=1997, "prop 99/2000", "")</f>
        <v/>
      </c>
    </row>
    <row r="140" customFormat="false" ht="12.8" hidden="false" customHeight="false" outlineLevel="0" collapsed="false">
      <c r="A140" s="0" t="s">
        <v>91</v>
      </c>
      <c r="B140" s="0" t="n">
        <v>2000</v>
      </c>
      <c r="C140" s="1" t="n">
        <v>28578</v>
      </c>
      <c r="D140" s="1" t="n">
        <v>15356</v>
      </c>
      <c r="E140" s="1"/>
      <c r="F140" s="1" t="n">
        <v>1537</v>
      </c>
      <c r="G140" s="1" t="n">
        <v>61</v>
      </c>
      <c r="H140" s="1" t="n">
        <v>1089</v>
      </c>
      <c r="I140" s="1" t="n">
        <v>4034</v>
      </c>
      <c r="J140" s="1" t="n">
        <v>12</v>
      </c>
      <c r="K140" s="1" t="n">
        <v>28</v>
      </c>
      <c r="L140" s="1" t="n">
        <v>92</v>
      </c>
      <c r="M140" s="1" t="n">
        <v>4794</v>
      </c>
      <c r="N140" s="1" t="n">
        <v>956</v>
      </c>
      <c r="O140" s="1" t="n">
        <v>336</v>
      </c>
      <c r="P140" s="1"/>
      <c r="Q140" s="1" t="n">
        <v>144</v>
      </c>
      <c r="R140" s="1" t="n">
        <v>139</v>
      </c>
      <c r="S140" s="1"/>
      <c r="T140" s="1"/>
      <c r="U140" s="1"/>
      <c r="V140" s="1"/>
      <c r="W140" s="1"/>
      <c r="X140" s="1"/>
      <c r="Y140" s="0" t="str">
        <f aca="false">IF(B140&lt;=1997, "prop 99/2000", "")</f>
        <v/>
      </c>
    </row>
    <row r="141" customFormat="false" ht="12.8" hidden="false" customHeight="false" outlineLevel="0" collapsed="false">
      <c r="A141" s="0" t="s">
        <v>91</v>
      </c>
      <c r="B141" s="0" t="n">
        <v>1999</v>
      </c>
      <c r="C141" s="1" t="n">
        <v>167716</v>
      </c>
      <c r="D141" s="1" t="n">
        <v>101804</v>
      </c>
      <c r="E141" s="1"/>
      <c r="F141" s="1" t="n">
        <v>7627</v>
      </c>
      <c r="G141" s="1" t="n">
        <v>730</v>
      </c>
      <c r="H141" s="1" t="n">
        <v>710</v>
      </c>
      <c r="I141" s="1" t="n">
        <v>27277</v>
      </c>
      <c r="J141" s="1" t="n">
        <v>28</v>
      </c>
      <c r="K141" s="1" t="n">
        <v>31</v>
      </c>
      <c r="L141" s="1" t="n">
        <v>525</v>
      </c>
      <c r="M141" s="1" t="n">
        <v>17672</v>
      </c>
      <c r="N141" s="1" t="n">
        <v>3261</v>
      </c>
      <c r="O141" s="1" t="n">
        <v>2610</v>
      </c>
      <c r="P141" s="1"/>
      <c r="Q141" s="1" t="n">
        <v>514</v>
      </c>
      <c r="R141" s="1" t="n">
        <v>4780</v>
      </c>
      <c r="S141" s="1"/>
      <c r="T141" s="1" t="n">
        <v>110</v>
      </c>
      <c r="U141" s="1"/>
      <c r="V141" s="1" t="n">
        <v>37</v>
      </c>
      <c r="W141" s="1"/>
      <c r="X141" s="1"/>
      <c r="Y141" s="0" t="str">
        <f aca="false">IF(B141&lt;=1997, "prop 99/2000", "")</f>
        <v/>
      </c>
    </row>
    <row r="142" customFormat="false" ht="12.8" hidden="false" customHeight="false" outlineLevel="0" collapsed="false">
      <c r="A142" s="0" t="s">
        <v>91</v>
      </c>
      <c r="B142" s="0" t="n">
        <v>1998</v>
      </c>
      <c r="C142" s="1" t="n">
        <v>158001</v>
      </c>
      <c r="D142" s="1" t="n">
        <v>97288</v>
      </c>
      <c r="E142" s="1" t="n">
        <v>0</v>
      </c>
      <c r="F142" s="1" t="n">
        <v>7379</v>
      </c>
      <c r="G142" s="1" t="n">
        <v>714</v>
      </c>
      <c r="H142" s="1" t="n">
        <v>150</v>
      </c>
      <c r="I142" s="1" t="n">
        <v>23179</v>
      </c>
      <c r="J142" s="1" t="n">
        <v>29</v>
      </c>
      <c r="K142" s="1" t="n">
        <v>11</v>
      </c>
      <c r="L142" s="1" t="n">
        <v>472</v>
      </c>
      <c r="M142" s="1" t="n">
        <v>13839</v>
      </c>
      <c r="N142" s="1" t="n">
        <v>2339</v>
      </c>
      <c r="O142" s="1" t="n">
        <v>1814</v>
      </c>
      <c r="P142" s="1" t="n">
        <v>0</v>
      </c>
      <c r="Q142" s="1" t="n">
        <v>280</v>
      </c>
      <c r="R142" s="1" t="n">
        <v>4840</v>
      </c>
      <c r="S142" s="1"/>
      <c r="T142" s="1" t="n">
        <v>5632</v>
      </c>
      <c r="U142" s="1" t="n">
        <v>0</v>
      </c>
      <c r="V142" s="1" t="n">
        <v>35</v>
      </c>
      <c r="W142" s="1" t="n">
        <v>0</v>
      </c>
      <c r="X142" s="1"/>
      <c r="Y142" s="0" t="str">
        <f aca="false">IF(B142&lt;=1997, "prop 99/2000", "")</f>
        <v/>
      </c>
    </row>
    <row r="143" customFormat="false" ht="12.8" hidden="false" customHeight="false" outlineLevel="0" collapsed="false">
      <c r="A143" s="0" t="s">
        <v>91</v>
      </c>
      <c r="B143" s="0" t="n">
        <v>1997</v>
      </c>
      <c r="C143" s="1"/>
      <c r="D143" s="1" t="n">
        <f aca="false">D142*$D$141/$D$139</f>
        <v>84815.30766003</v>
      </c>
      <c r="E143" s="1" t="n">
        <f aca="false">E142*$D$141/$D$139</f>
        <v>0</v>
      </c>
      <c r="F143" s="1" t="n">
        <f aca="false">F142*$D$141/$D$139</f>
        <v>6432.98408049668</v>
      </c>
      <c r="G143" s="1" t="n">
        <f aca="false">G142*$D$141/$D$139</f>
        <v>622.462479126525</v>
      </c>
      <c r="H143" s="1" t="n">
        <f aca="false">H142*$D$141/$D$139</f>
        <v>130.769428387926</v>
      </c>
      <c r="I143" s="1" t="n">
        <f aca="false">I142*$D$141/$D$139</f>
        <v>20207.3638706915</v>
      </c>
      <c r="J143" s="1" t="n">
        <f aca="false">J142*$D$141/$D$139</f>
        <v>25.2820894883323</v>
      </c>
      <c r="K143" s="1" t="n">
        <f aca="false">K142*$D$141/$D$139</f>
        <v>9.5897580817812</v>
      </c>
      <c r="L143" s="1" t="n">
        <f aca="false">L142*$D$141/$D$139</f>
        <v>411.487801327339</v>
      </c>
      <c r="M143" s="1" t="n">
        <f aca="false">M142*$D$141/$D$139</f>
        <v>12064.78746307</v>
      </c>
      <c r="N143" s="1" t="n">
        <f aca="false">N142*$D$141/$D$139</f>
        <v>2039.13128666239</v>
      </c>
      <c r="O143" s="1" t="n">
        <f aca="false">O142*$D$141/$D$139</f>
        <v>1581.43828730465</v>
      </c>
      <c r="P143" s="1"/>
      <c r="Q143" s="1"/>
      <c r="R143" s="1"/>
      <c r="S143" s="1"/>
      <c r="T143" s="1"/>
      <c r="U143" s="1"/>
      <c r="V143" s="1"/>
      <c r="W143" s="1"/>
      <c r="X143" s="1"/>
      <c r="Y143" s="0" t="str">
        <f aca="false">IF(B143&lt;=1997, "prop 99/2000", "")</f>
        <v>prop 99/2000</v>
      </c>
    </row>
    <row r="144" customFormat="false" ht="12.8" hidden="false" customHeight="false" outlineLevel="0" collapsed="false">
      <c r="A144" s="0" t="s">
        <v>91</v>
      </c>
      <c r="B144" s="0" t="n">
        <v>1996</v>
      </c>
      <c r="C144" s="1"/>
      <c r="D144" s="1" t="n">
        <f aca="false">D143*$D$141/$D$139</f>
        <v>73941.662008321</v>
      </c>
      <c r="E144" s="1" t="n">
        <f aca="false">E143*$D$141/$D$139</f>
        <v>0</v>
      </c>
      <c r="F144" s="1" t="n">
        <f aca="false">F143*$D$141/$D$139</f>
        <v>5608.25100690117</v>
      </c>
      <c r="G144" s="1" t="n">
        <f aca="false">G143*$D$141/$D$139</f>
        <v>542.660417255378</v>
      </c>
      <c r="H144" s="1" t="n">
        <f aca="false">H143*$D$141/$D$139</f>
        <v>114.004289339365</v>
      </c>
      <c r="I144" s="1" t="n">
        <f aca="false">I143*$D$141/$D$139</f>
        <v>17616.7028173143</v>
      </c>
      <c r="J144" s="1" t="n">
        <f aca="false">J143*$D$141/$D$139</f>
        <v>22.0408292722773</v>
      </c>
      <c r="K144" s="1" t="n">
        <f aca="false">K143*$D$141/$D$139</f>
        <v>8.36031455155345</v>
      </c>
      <c r="L144" s="1" t="n">
        <f aca="false">L143*$D$141/$D$139</f>
        <v>358.733497121202</v>
      </c>
      <c r="M144" s="1" t="n">
        <f aca="false">M143*$D$141/$D$139</f>
        <v>10518.0357344498</v>
      </c>
      <c r="N144" s="1" t="n">
        <f aca="false">N143*$D$141/$D$139</f>
        <v>1777.7068850985</v>
      </c>
      <c r="O144" s="1" t="n">
        <f aca="false">O143*$D$141/$D$139</f>
        <v>1378.69187241072</v>
      </c>
      <c r="P144" s="1"/>
      <c r="Q144" s="1"/>
      <c r="R144" s="1"/>
      <c r="S144" s="1"/>
      <c r="T144" s="1"/>
      <c r="U144" s="1"/>
      <c r="V144" s="1"/>
      <c r="W144" s="1"/>
      <c r="X144" s="1"/>
      <c r="Y144" s="0" t="str">
        <f aca="false">IF(B144&lt;=1997, "prop 99/2000", "")</f>
        <v>prop 99/2000</v>
      </c>
    </row>
    <row r="145" customFormat="false" ht="12.8" hidden="false" customHeight="false" outlineLevel="0" collapsed="false">
      <c r="A145" s="0" t="s">
        <v>91</v>
      </c>
      <c r="B145" s="0" t="n">
        <v>1995</v>
      </c>
      <c r="C145" s="1"/>
      <c r="D145" s="1" t="n">
        <f aca="false">D144*$D$141/$D$139</f>
        <v>64462.0591658755</v>
      </c>
      <c r="E145" s="1" t="n">
        <f aca="false">E144*$D$141/$D$139</f>
        <v>0</v>
      </c>
      <c r="F145" s="1" t="n">
        <f aca="false">F144*$D$141/$D$139</f>
        <v>4889.25185618982</v>
      </c>
      <c r="G145" s="1" t="n">
        <f aca="false">G144*$D$141/$D$139</f>
        <v>473.089283821593</v>
      </c>
      <c r="H145" s="1" t="n">
        <f aca="false">H144*$D$141/$D$139</f>
        <v>99.3885050045363</v>
      </c>
      <c r="I145" s="1" t="n">
        <f aca="false">I144*$D$141/$D$139</f>
        <v>15358.1743833343</v>
      </c>
      <c r="J145" s="1" t="n">
        <f aca="false">J144*$D$141/$D$139</f>
        <v>19.2151109675437</v>
      </c>
      <c r="K145" s="1" t="n">
        <f aca="false">K144*$D$141/$D$139</f>
        <v>7.28849036699933</v>
      </c>
      <c r="L145" s="1" t="n">
        <f aca="false">L144*$D$141/$D$139</f>
        <v>312.742495747608</v>
      </c>
      <c r="M145" s="1" t="n">
        <f aca="false">M144*$D$141/$D$139</f>
        <v>9169.58347171852</v>
      </c>
      <c r="N145" s="1" t="n">
        <f aca="false">N144*$D$141/$D$139</f>
        <v>1549.7980880374</v>
      </c>
      <c r="O145" s="1" t="n">
        <f aca="false">O144*$D$141/$D$139</f>
        <v>1201.93832052153</v>
      </c>
      <c r="P145" s="1"/>
      <c r="Q145" s="1"/>
      <c r="R145" s="1"/>
      <c r="S145" s="1"/>
      <c r="T145" s="1"/>
      <c r="U145" s="1"/>
      <c r="V145" s="1"/>
      <c r="W145" s="1"/>
      <c r="X145" s="1"/>
      <c r="Y145" s="0" t="str">
        <f aca="false">IF(B145&lt;=1997, "prop 99/2000", "")</f>
        <v>prop 99/2000</v>
      </c>
    </row>
    <row r="146" customFormat="false" ht="12.8" hidden="false" customHeight="false" outlineLevel="0" collapsed="false">
      <c r="A146" s="0" t="s">
        <v>91</v>
      </c>
      <c r="B146" s="0" t="n">
        <v>1994</v>
      </c>
      <c r="C146" s="1"/>
      <c r="D146" s="1" t="n">
        <f aca="false">D145*$D$141/$D$139</f>
        <v>56197.7775322012</v>
      </c>
      <c r="E146" s="1" t="n">
        <f aca="false">E145*$D$141/$D$139</f>
        <v>0</v>
      </c>
      <c r="F146" s="1" t="n">
        <f aca="false">F145*$D$141/$D$139</f>
        <v>4262.43113652365</v>
      </c>
      <c r="G146" s="1" t="n">
        <f aca="false">G145*$D$141/$D$139</f>
        <v>412.437434812019</v>
      </c>
      <c r="H146" s="1" t="n">
        <f aca="false">H145*$D$141/$D$139</f>
        <v>86.6465199184913</v>
      </c>
      <c r="I146" s="1" t="n">
        <f aca="false">I145*$D$141/$D$139</f>
        <v>13389.1979012714</v>
      </c>
      <c r="J146" s="1" t="n">
        <f aca="false">J145*$D$141/$D$139</f>
        <v>16.751660517575</v>
      </c>
      <c r="K146" s="1" t="n">
        <f aca="false">K145*$D$141/$D$139</f>
        <v>6.35407812735603</v>
      </c>
      <c r="L146" s="1" t="n">
        <f aca="false">L145*$D$141/$D$139</f>
        <v>272.647716010186</v>
      </c>
      <c r="M146" s="1" t="n">
        <f aca="false">M145*$D$141/$D$139</f>
        <v>7994.00792768001</v>
      </c>
      <c r="N146" s="1" t="n">
        <f aca="false">N145*$D$141/$D$139</f>
        <v>1351.10806726234</v>
      </c>
      <c r="O146" s="1" t="n">
        <f aca="false">O145*$D$141/$D$139</f>
        <v>1047.84524754762</v>
      </c>
      <c r="P146" s="1"/>
      <c r="Q146" s="1"/>
      <c r="R146" s="1"/>
      <c r="S146" s="1"/>
      <c r="T146" s="1"/>
      <c r="U146" s="1"/>
      <c r="V146" s="1"/>
      <c r="W146" s="1"/>
      <c r="X146" s="1"/>
      <c r="Y146" s="0" t="str">
        <f aca="false">IF(B146&lt;=1997, "prop 99/2000", "")</f>
        <v>prop 99/2000</v>
      </c>
    </row>
    <row r="147" customFormat="false" ht="12.8" hidden="false" customHeight="false" outlineLevel="0" collapsed="false">
      <c r="A147" s="0" t="s">
        <v>91</v>
      </c>
      <c r="B147" s="0" t="n">
        <v>1993</v>
      </c>
      <c r="C147" s="1"/>
      <c r="D147" s="1" t="n">
        <f aca="false">D146*$D$141/$D$139</f>
        <v>48993.0082970517</v>
      </c>
      <c r="E147" s="1" t="n">
        <f aca="false">E146*$D$141/$D$139</f>
        <v>0</v>
      </c>
      <c r="F147" s="1" t="n">
        <f aca="false">F146*$D$141/$D$139</f>
        <v>3715.97122177395</v>
      </c>
      <c r="G147" s="1" t="n">
        <f aca="false">G146*$D$141/$D$139</f>
        <v>359.561383974333</v>
      </c>
      <c r="H147" s="1" t="n">
        <f aca="false">H146*$D$141/$D$139</f>
        <v>75.5381058769607</v>
      </c>
      <c r="I147" s="1" t="n">
        <f aca="false">I146*$D$141/$D$139</f>
        <v>11672.6517074805</v>
      </c>
      <c r="J147" s="1" t="n">
        <f aca="false">J146*$D$141/$D$139</f>
        <v>14.6040338028791</v>
      </c>
      <c r="K147" s="1" t="n">
        <f aca="false">K146*$D$141/$D$139</f>
        <v>5.53946109764378</v>
      </c>
      <c r="L147" s="1" t="n">
        <f aca="false">L146*$D$141/$D$139</f>
        <v>237.69323982617</v>
      </c>
      <c r="M147" s="1" t="n">
        <f aca="false">M146*$D$141/$D$139</f>
        <v>6969.14564820839</v>
      </c>
      <c r="N147" s="1" t="n">
        <f aca="false">N146*$D$141/$D$139</f>
        <v>1177.89086430807</v>
      </c>
      <c r="O147" s="1" t="n">
        <f aca="false">O146*$D$141/$D$139</f>
        <v>913.507493738711</v>
      </c>
      <c r="P147" s="1"/>
      <c r="Q147" s="1"/>
      <c r="R147" s="1"/>
      <c r="S147" s="1"/>
      <c r="T147" s="1"/>
      <c r="U147" s="1"/>
      <c r="V147" s="1"/>
      <c r="W147" s="1"/>
      <c r="X147" s="1"/>
      <c r="Y147" s="0" t="str">
        <f aca="false">IF(B147&lt;=1997, "prop 99/2000", "")</f>
        <v>prop 99/2000</v>
      </c>
    </row>
    <row r="148" customFormat="false" ht="12.8" hidden="false" customHeight="false" outlineLevel="0" collapsed="false">
      <c r="A148" s="0" t="s">
        <v>91</v>
      </c>
      <c r="B148" s="0" t="n">
        <v>1992</v>
      </c>
      <c r="C148" s="1"/>
      <c r="D148" s="1" t="n">
        <f aca="false">D147*$D$141/$D$139</f>
        <v>42711.9179334023</v>
      </c>
      <c r="E148" s="1" t="n">
        <f aca="false">E147*$D$141/$D$139</f>
        <v>0</v>
      </c>
      <c r="F148" s="1" t="n">
        <f aca="false">F147*$D$141/$D$139</f>
        <v>3239.56955051574</v>
      </c>
      <c r="G148" s="1" t="n">
        <f aca="false">G147*$D$141/$D$139</f>
        <v>313.4642443513</v>
      </c>
      <c r="H148" s="1" t="n">
        <f aca="false">H147*$D$141/$D$139</f>
        <v>65.8538328469116</v>
      </c>
      <c r="I148" s="1" t="n">
        <f aca="false">I147*$D$141/$D$139</f>
        <v>10176.1732770571</v>
      </c>
      <c r="J148" s="1" t="n">
        <f aca="false">J147*$D$141/$D$139</f>
        <v>12.7317410170696</v>
      </c>
      <c r="K148" s="1" t="n">
        <f aca="false">K147*$D$141/$D$139</f>
        <v>4.82928107544019</v>
      </c>
      <c r="L148" s="1" t="n">
        <f aca="false">L147*$D$141/$D$139</f>
        <v>207.220060691615</v>
      </c>
      <c r="M148" s="1" t="n">
        <f aca="false">M147*$D$141/$D$139</f>
        <v>6075.67461845607</v>
      </c>
      <c r="N148" s="1" t="n">
        <f aca="false">N147*$D$141/$D$139</f>
        <v>1026.88076685951</v>
      </c>
      <c r="O148" s="1" t="n">
        <f aca="false">O147*$D$141/$D$139</f>
        <v>796.392351895318</v>
      </c>
      <c r="P148" s="1"/>
      <c r="Q148" s="1"/>
      <c r="R148" s="1"/>
      <c r="S148" s="1"/>
      <c r="T148" s="1"/>
      <c r="U148" s="1"/>
      <c r="V148" s="1"/>
      <c r="W148" s="1"/>
      <c r="X148" s="1"/>
      <c r="Y148" s="0" t="str">
        <f aca="false">IF(B148&lt;=1997, "prop 99/2000", "")</f>
        <v>prop 99/2000</v>
      </c>
    </row>
    <row r="149" customFormat="false" ht="12.8" hidden="false" customHeight="false" outlineLevel="0" collapsed="false">
      <c r="A149" s="0" t="s">
        <v>91</v>
      </c>
      <c r="B149" s="0" t="n">
        <v>1991</v>
      </c>
      <c r="C149" s="1"/>
      <c r="D149" s="1" t="n">
        <f aca="false">D148*$D$141/$D$139</f>
        <v>37236.08729002</v>
      </c>
      <c r="E149" s="1" t="n">
        <f aca="false">E148*$D$141/$D$139</f>
        <v>0</v>
      </c>
      <c r="F149" s="1" t="n">
        <f aca="false">F148*$D$141/$D$139</f>
        <v>2824.24438895915</v>
      </c>
      <c r="G149" s="1" t="n">
        <f aca="false">G148*$D$141/$D$139</f>
        <v>273.276933692483</v>
      </c>
      <c r="H149" s="1" t="n">
        <f aca="false">H148*$D$141/$D$139</f>
        <v>57.4111205236308</v>
      </c>
      <c r="I149" s="1" t="n">
        <f aca="false">I148*$D$141/$D$139</f>
        <v>8871.54908411493</v>
      </c>
      <c r="J149" s="1" t="n">
        <f aca="false">J148*$D$141/$D$139</f>
        <v>11.0994833012353</v>
      </c>
      <c r="K149" s="1" t="n">
        <f aca="false">K148*$D$141/$D$139</f>
        <v>4.2101488383996</v>
      </c>
      <c r="L149" s="1" t="n">
        <f aca="false">L148*$D$141/$D$139</f>
        <v>180.653659247692</v>
      </c>
      <c r="M149" s="1" t="n">
        <f aca="false">M148*$D$141/$D$139</f>
        <v>5296.74997951018</v>
      </c>
      <c r="N149" s="1" t="n">
        <f aca="false">N148*$D$141/$D$139</f>
        <v>895.23073936515</v>
      </c>
      <c r="O149" s="1" t="n">
        <f aca="false">O148*$D$141/$D$139</f>
        <v>694.291817532443</v>
      </c>
      <c r="P149" s="1"/>
      <c r="Q149" s="1"/>
      <c r="R149" s="1"/>
      <c r="S149" s="1"/>
      <c r="T149" s="1"/>
      <c r="U149" s="1"/>
      <c r="V149" s="1"/>
      <c r="W149" s="1"/>
      <c r="X149" s="1"/>
      <c r="Y149" s="0" t="str">
        <f aca="false">IF(B149&lt;=1997, "prop 99/2000", "")</f>
        <v>prop 99/2000</v>
      </c>
    </row>
    <row r="150" customFormat="false" ht="12.8" hidden="false" customHeight="false" outlineLevel="0" collapsed="false">
      <c r="A150" s="0" t="s">
        <v>91</v>
      </c>
      <c r="B150" s="0" t="n">
        <v>1990</v>
      </c>
      <c r="C150" s="1"/>
      <c r="D150" s="1" t="n">
        <f aca="false">D149*$D$141/$D$139</f>
        <v>32462.2790021254</v>
      </c>
      <c r="E150" s="1" t="n">
        <f aca="false">E149*$D$141/$D$139</f>
        <v>0</v>
      </c>
      <c r="F150" s="1" t="n">
        <f aca="false">F149*$D$141/$D$139</f>
        <v>2462.16549581329</v>
      </c>
      <c r="G150" s="1" t="n">
        <f aca="false">G149*$D$141/$D$139</f>
        <v>238.241789403807</v>
      </c>
      <c r="H150" s="1" t="n">
        <f aca="false">H149*$D$141/$D$139</f>
        <v>50.0507960932367</v>
      </c>
      <c r="I150" s="1" t="n">
        <f aca="false">I149*$D$141/$D$139</f>
        <v>7734.18268430089</v>
      </c>
      <c r="J150" s="1" t="n">
        <f aca="false">J149*$D$141/$D$139</f>
        <v>9.67648724469243</v>
      </c>
      <c r="K150" s="1" t="n">
        <f aca="false">K149*$D$141/$D$139</f>
        <v>3.67039171350402</v>
      </c>
      <c r="L150" s="1" t="n">
        <f aca="false">L149*$D$141/$D$139</f>
        <v>157.493171706718</v>
      </c>
      <c r="M150" s="1" t="n">
        <f aca="false">M149*$D$141/$D$139</f>
        <v>4617.68644756202</v>
      </c>
      <c r="N150" s="1" t="n">
        <f aca="false">N149*$D$141/$D$139</f>
        <v>780.458747080538</v>
      </c>
      <c r="O150" s="1" t="n">
        <f aca="false">O149*$D$141/$D$139</f>
        <v>605.280960754209</v>
      </c>
      <c r="P150" s="1"/>
      <c r="Q150" s="1"/>
      <c r="R150" s="1"/>
      <c r="S150" s="1"/>
      <c r="T150" s="1"/>
      <c r="U150" s="1"/>
      <c r="V150" s="1"/>
      <c r="W150" s="1"/>
      <c r="X150" s="1"/>
      <c r="Y150" s="0" t="str">
        <f aca="false">IF(B150&lt;=1997, "prop 99/2000", "")</f>
        <v>prop 99/2000</v>
      </c>
    </row>
    <row r="151" customFormat="false" ht="12.8" hidden="false" customHeight="false" outlineLevel="0" collapsed="false">
      <c r="A151" s="0" t="s">
        <v>91</v>
      </c>
      <c r="B151" s="0" t="n">
        <v>1989</v>
      </c>
      <c r="C151" s="1"/>
      <c r="D151" s="1" t="n">
        <f aca="false">D150*$D$141/$D$139</f>
        <v>28300.4911285153</v>
      </c>
      <c r="E151" s="1" t="n">
        <f aca="false">E150*$D$141/$D$139</f>
        <v>0</v>
      </c>
      <c r="F151" s="1" t="n">
        <f aca="false">F150*$D$141/$D$139</f>
        <v>2146.50649655985</v>
      </c>
      <c r="G151" s="1" t="n">
        <f aca="false">G150*$D$141/$D$139</f>
        <v>207.698284123016</v>
      </c>
      <c r="H151" s="1" t="n">
        <f aca="false">H150*$D$141/$D$139</f>
        <v>43.6340933031545</v>
      </c>
      <c r="I151" s="1" t="n">
        <f aca="false">I150*$D$141/$D$139</f>
        <v>6742.63099115879</v>
      </c>
      <c r="J151" s="1" t="n">
        <f aca="false">J150*$D$141/$D$139</f>
        <v>8.43592470527654</v>
      </c>
      <c r="K151" s="1" t="n">
        <f aca="false">K150*$D$141/$D$139</f>
        <v>3.199833508898</v>
      </c>
      <c r="L151" s="1" t="n">
        <f aca="false">L150*$D$141/$D$139</f>
        <v>137.30194692726</v>
      </c>
      <c r="M151" s="1" t="n">
        <f aca="false">M150*$D$141/$D$139</f>
        <v>4025.68144814904</v>
      </c>
      <c r="N151" s="1" t="n">
        <f aca="false">N150*$D$141/$D$139</f>
        <v>680.400961573856</v>
      </c>
      <c r="O151" s="1" t="n">
        <f aca="false">O150*$D$141/$D$139</f>
        <v>527.681635012815</v>
      </c>
      <c r="P151" s="1"/>
      <c r="Q151" s="1"/>
      <c r="R151" s="1"/>
      <c r="S151" s="1"/>
      <c r="T151" s="1"/>
      <c r="U151" s="1"/>
      <c r="V151" s="1"/>
      <c r="W151" s="1"/>
      <c r="X151" s="1"/>
      <c r="Y151" s="0" t="str">
        <f aca="false">IF(B151&lt;=1997, "prop 99/2000", "")</f>
        <v>prop 99/2000</v>
      </c>
    </row>
    <row r="152" customFormat="false" ht="12.8" hidden="false" customHeight="false" outlineLevel="0" collapsed="false">
      <c r="A152" s="0" t="s">
        <v>91</v>
      </c>
      <c r="B152" s="0" t="n">
        <v>1988</v>
      </c>
      <c r="C152" s="1"/>
      <c r="D152" s="1" t="n">
        <f aca="false">D151*$D$141/$D$139</f>
        <v>24672.2603198234</v>
      </c>
      <c r="E152" s="1" t="n">
        <f aca="false">E151*$D$141/$D$139</f>
        <v>0</v>
      </c>
      <c r="F152" s="1" t="n">
        <f aca="false">F151*$D$141/$D$139</f>
        <v>1871.31618390733</v>
      </c>
      <c r="G152" s="1" t="n">
        <f aca="false">G151*$D$141/$D$139</f>
        <v>181.070572612798</v>
      </c>
      <c r="H152" s="1" t="n">
        <f aca="false">H151*$D$141/$D$139</f>
        <v>38.0400362631928</v>
      </c>
      <c r="I152" s="1" t="n">
        <f aca="false">I151*$D$141/$D$139</f>
        <v>5878.20000363031</v>
      </c>
      <c r="J152" s="1" t="n">
        <f aca="false">J151*$D$141/$D$139</f>
        <v>7.35440701088395</v>
      </c>
      <c r="K152" s="1" t="n">
        <f aca="false">K151*$D$141/$D$139</f>
        <v>2.78960265930081</v>
      </c>
      <c r="L152" s="1" t="n">
        <f aca="false">L151*$D$141/$D$139</f>
        <v>119.69931410818</v>
      </c>
      <c r="M152" s="1" t="n">
        <f aca="false">M151*$D$141/$D$139</f>
        <v>3509.57374564217</v>
      </c>
      <c r="N152" s="1" t="n">
        <f aca="false">N151*$D$141/$D$139</f>
        <v>593.170965464054</v>
      </c>
      <c r="O152" s="1" t="n">
        <f aca="false">O151*$D$141/$D$139</f>
        <v>460.030838542879</v>
      </c>
      <c r="P152" s="1"/>
      <c r="Q152" s="1"/>
      <c r="R152" s="1"/>
      <c r="S152" s="1"/>
      <c r="T152" s="1"/>
      <c r="U152" s="1"/>
      <c r="V152" s="1"/>
      <c r="W152" s="1"/>
      <c r="X152" s="1"/>
      <c r="Y152" s="0" t="str">
        <f aca="false">IF(B152&lt;=1997, "prop 99/2000", "")</f>
        <v>prop 99/2000</v>
      </c>
    </row>
    <row r="153" customFormat="false" ht="12.8" hidden="false" customHeight="false" outlineLevel="0" collapsed="false">
      <c r="A153" s="0" t="s">
        <v>91</v>
      </c>
      <c r="B153" s="0" t="n">
        <v>1987</v>
      </c>
      <c r="C153" s="1"/>
      <c r="D153" s="1" t="n">
        <f aca="false">D152*$D$141/$D$139</f>
        <v>21509.182527076</v>
      </c>
      <c r="E153" s="1" t="n">
        <f aca="false">E152*$D$141/$D$139</f>
        <v>0</v>
      </c>
      <c r="F153" s="1" t="n">
        <f aca="false">F152*$D$141/$D$139</f>
        <v>1631.40631801757</v>
      </c>
      <c r="G153" s="1" t="n">
        <f aca="false">G152*$D$141/$D$139</f>
        <v>157.856635189666</v>
      </c>
      <c r="H153" s="1" t="n">
        <f aca="false">H152*$D$141/$D$139</f>
        <v>33.1631586532912</v>
      </c>
      <c r="I153" s="1" t="n">
        <f aca="false">I152*$D$141/$D$139</f>
        <v>5124.59236283091</v>
      </c>
      <c r="J153" s="1" t="n">
        <f aca="false">J152*$D$141/$D$139</f>
        <v>6.41154400630297</v>
      </c>
      <c r="K153" s="1" t="n">
        <f aca="false">K152*$D$141/$D$139</f>
        <v>2.43196496790802</v>
      </c>
      <c r="L153" s="1" t="n">
        <f aca="false">L152*$D$141/$D$139</f>
        <v>104.35340589569</v>
      </c>
      <c r="M153" s="1" t="n">
        <f aca="false">M152*$D$141/$D$139</f>
        <v>3059.63301735265</v>
      </c>
      <c r="N153" s="1" t="n">
        <f aca="false">N152*$D$141/$D$139</f>
        <v>517.124187266988</v>
      </c>
      <c r="O153" s="1" t="n">
        <f aca="false">O152*$D$141/$D$139</f>
        <v>401.053131980468</v>
      </c>
      <c r="P153" s="1"/>
      <c r="Q153" s="1"/>
      <c r="R153" s="1"/>
      <c r="S153" s="1"/>
      <c r="T153" s="1"/>
      <c r="U153" s="1"/>
      <c r="V153" s="1"/>
      <c r="W153" s="1"/>
      <c r="X153" s="1"/>
      <c r="Y153" s="0" t="str">
        <f aca="false">IF(B153&lt;=1997, "prop 99/2000", "")</f>
        <v>prop 99/2000</v>
      </c>
    </row>
    <row r="154" customFormat="false" ht="12.8" hidden="false" customHeight="false" outlineLevel="0" collapsed="false">
      <c r="A154" s="0" t="s">
        <v>91</v>
      </c>
      <c r="B154" s="0" t="n">
        <v>1986</v>
      </c>
      <c r="C154" s="1"/>
      <c r="D154" s="1" t="n">
        <f aca="false">D153*$D$141/$D$139</f>
        <v>18751.6233610485</v>
      </c>
      <c r="E154" s="1" t="n">
        <f aca="false">E153*$D$141/$D$139</f>
        <v>0</v>
      </c>
      <c r="F154" s="1" t="n">
        <f aca="false">F153*$D$141/$D$139</f>
        <v>1422.25381117072</v>
      </c>
      <c r="G154" s="1" t="n">
        <f aca="false">G153*$D$141/$D$139</f>
        <v>137.618813006626</v>
      </c>
      <c r="H154" s="1" t="n">
        <f aca="false">H153*$D$141/$D$139</f>
        <v>28.9115153375265</v>
      </c>
      <c r="I154" s="1" t="n">
        <f aca="false">I153*$D$141/$D$139</f>
        <v>4467.60009339018</v>
      </c>
      <c r="J154" s="1" t="n">
        <f aca="false">J153*$D$141/$D$139</f>
        <v>5.58955963192179</v>
      </c>
      <c r="K154" s="1" t="n">
        <f aca="false">K153*$D$141/$D$139</f>
        <v>2.12017779141861</v>
      </c>
      <c r="L154" s="1" t="n">
        <f aca="false">L153*$D$141/$D$139</f>
        <v>90.9749015954168</v>
      </c>
      <c r="M154" s="1" t="n">
        <f aca="false">M153*$D$141/$D$139</f>
        <v>2667.3764050402</v>
      </c>
      <c r="N154" s="1" t="n">
        <f aca="false">N153*$D$141/$D$139</f>
        <v>450.82689582983</v>
      </c>
      <c r="O154" s="1" t="n">
        <f aca="false">O153*$D$141/$D$139</f>
        <v>349.636592148487</v>
      </c>
      <c r="P154" s="1"/>
      <c r="Q154" s="1"/>
      <c r="R154" s="1"/>
      <c r="S154" s="1"/>
      <c r="T154" s="1"/>
      <c r="U154" s="1"/>
      <c r="V154" s="1"/>
      <c r="W154" s="1"/>
      <c r="X154" s="1"/>
      <c r="Y154" s="0" t="str">
        <f aca="false">IF(B154&lt;=1997, "prop 99/2000", "")</f>
        <v>prop 99/2000</v>
      </c>
    </row>
    <row r="155" customFormat="false" ht="12.8" hidden="false" customHeight="false" outlineLevel="0" collapsed="false">
      <c r="A155" s="0" t="s">
        <v>91</v>
      </c>
      <c r="B155" s="0" t="n">
        <v>1985</v>
      </c>
      <c r="C155" s="1"/>
      <c r="D155" s="1" t="n">
        <f aca="false">D154*$D$141/$D$139</f>
        <v>16347.5937884666</v>
      </c>
      <c r="E155" s="1" t="n">
        <f aca="false">E154*$D$141/$D$139</f>
        <v>0</v>
      </c>
      <c r="F155" s="1" t="n">
        <f aca="false">F154*$D$141/$D$139</f>
        <v>1239.91545272896</v>
      </c>
      <c r="G155" s="1" t="n">
        <f aca="false">G154*$D$141/$D$139</f>
        <v>119.975556748676</v>
      </c>
      <c r="H155" s="1" t="n">
        <f aca="false">H154*$D$141/$D$139</f>
        <v>25.2049488967805</v>
      </c>
      <c r="I155" s="1" t="n">
        <f aca="false">I154*$D$141/$D$139</f>
        <v>3894.83673652318</v>
      </c>
      <c r="J155" s="1" t="n">
        <f aca="false">J154*$D$141/$D$139</f>
        <v>4.87295678671091</v>
      </c>
      <c r="K155" s="1" t="n">
        <f aca="false">K154*$D$141/$D$139</f>
        <v>1.84836291909724</v>
      </c>
      <c r="L155" s="1" t="n">
        <f aca="false">L154*$D$141/$D$139</f>
        <v>79.3115725285361</v>
      </c>
      <c r="M155" s="1" t="n">
        <f aca="false">M154*$D$141/$D$139</f>
        <v>2325.40858521697</v>
      </c>
      <c r="N155" s="1" t="n">
        <f aca="false">N154*$D$141/$D$139</f>
        <v>393.029169797132</v>
      </c>
      <c r="O155" s="1" t="n">
        <f aca="false">O154*$D$141/$D$139</f>
        <v>304.8118486584</v>
      </c>
      <c r="P155" s="1"/>
      <c r="Q155" s="1"/>
      <c r="R155" s="1"/>
      <c r="S155" s="1"/>
      <c r="T155" s="1"/>
      <c r="U155" s="1"/>
      <c r="V155" s="1"/>
      <c r="W155" s="1"/>
      <c r="X155" s="1"/>
      <c r="Y155" s="0" t="str">
        <f aca="false">IF(B155&lt;=1997, "prop 99/2000", "")</f>
        <v>prop 99/2000</v>
      </c>
    </row>
    <row r="156" customFormat="false" ht="12.8" hidden="false" customHeight="false" outlineLevel="0" collapsed="false">
      <c r="A156" s="0" t="s">
        <v>91</v>
      </c>
      <c r="B156" s="0" t="n">
        <v>1984</v>
      </c>
      <c r="C156" s="1"/>
      <c r="D156" s="1" t="n">
        <f aca="false">D155*$D$141/$D$139</f>
        <v>14251.7699682385</v>
      </c>
      <c r="E156" s="1" t="n">
        <f aca="false">E155*$D$141/$D$139</f>
        <v>0</v>
      </c>
      <c r="F156" s="1" t="n">
        <f aca="false">F155*$D$141/$D$139</f>
        <v>1080.95356668481</v>
      </c>
      <c r="G156" s="1" t="n">
        <f aca="false">G155*$D$141/$D$139</f>
        <v>104.594233176983</v>
      </c>
      <c r="H156" s="1" t="n">
        <f aca="false">H155*$D$141/$D$139</f>
        <v>21.9735783985258</v>
      </c>
      <c r="I156" s="1" t="n">
        <f aca="false">I155*$D$141/$D$139</f>
        <v>3395.50382466286</v>
      </c>
      <c r="J156" s="1" t="n">
        <f aca="false">J155*$D$141/$D$139</f>
        <v>4.24822515704832</v>
      </c>
      <c r="K156" s="1" t="n">
        <f aca="false">K155*$D$141/$D$139</f>
        <v>1.61139574922522</v>
      </c>
      <c r="L156" s="1" t="n">
        <f aca="false">L155*$D$141/$D$139</f>
        <v>69.1435266940278</v>
      </c>
      <c r="M156" s="1" t="n">
        <f aca="false">M155*$D$141/$D$139</f>
        <v>2027.28234304799</v>
      </c>
      <c r="N156" s="1" t="n">
        <f aca="false">N155*$D$141/$D$139</f>
        <v>342.641332494345</v>
      </c>
      <c r="O156" s="1" t="n">
        <f aca="false">O155*$D$141/$D$139</f>
        <v>265.733808099505</v>
      </c>
      <c r="P156" s="1"/>
      <c r="Q156" s="1"/>
      <c r="R156" s="1"/>
      <c r="S156" s="1"/>
      <c r="T156" s="1"/>
      <c r="U156" s="1"/>
      <c r="V156" s="1"/>
      <c r="W156" s="1"/>
      <c r="X156" s="1"/>
      <c r="Y156" s="0" t="str">
        <f aca="false">IF(B156&lt;=1997, "prop 99/2000", "")</f>
        <v>prop 99/2000</v>
      </c>
    </row>
    <row r="157" customFormat="false" ht="12.8" hidden="false" customHeight="false" outlineLevel="0" collapsed="false">
      <c r="A157" s="0" t="s">
        <v>91</v>
      </c>
      <c r="B157" s="0" t="n">
        <v>1983</v>
      </c>
      <c r="C157" s="1"/>
      <c r="D157" s="1" t="n">
        <f aca="false">D156*$D$141/$D$139</f>
        <v>12424.6387484184</v>
      </c>
      <c r="E157" s="1" t="n">
        <f aca="false">E156*$D$141/$D$139</f>
        <v>0</v>
      </c>
      <c r="F157" s="1" t="n">
        <f aca="false">F156*$D$141/$D$139</f>
        <v>942.37120019508</v>
      </c>
      <c r="G157" s="1" t="n">
        <f aca="false">G156*$D$141/$D$139</f>
        <v>91.1848539015162</v>
      </c>
      <c r="H157" s="1" t="n">
        <f aca="false">H156*$D$141/$D$139</f>
        <v>19.1564819120832</v>
      </c>
      <c r="I157" s="1" t="n">
        <f aca="false">I156*$D$141/$D$139</f>
        <v>2960.18729493451</v>
      </c>
      <c r="J157" s="1" t="n">
        <f aca="false">J156*$D$141/$D$139</f>
        <v>3.70358650300276</v>
      </c>
      <c r="K157" s="1" t="n">
        <f aca="false">K156*$D$141/$D$139</f>
        <v>1.40480867355277</v>
      </c>
      <c r="L157" s="1" t="n">
        <f aca="false">L156*$D$141/$D$139</f>
        <v>60.2790630833552</v>
      </c>
      <c r="M157" s="1" t="n">
        <f aca="false">M156*$D$141/$D$139</f>
        <v>1767.3770212088</v>
      </c>
      <c r="N157" s="1" t="n">
        <f aca="false">N156*$D$141/$D$139</f>
        <v>298.713407949084</v>
      </c>
      <c r="O157" s="1" t="n">
        <f aca="false">O156*$D$141/$D$139</f>
        <v>231.665721256793</v>
      </c>
      <c r="P157" s="1"/>
      <c r="Q157" s="1"/>
      <c r="R157" s="1"/>
      <c r="S157" s="1"/>
      <c r="T157" s="1"/>
      <c r="U157" s="1"/>
      <c r="V157" s="1"/>
      <c r="W157" s="1"/>
      <c r="X157" s="1"/>
      <c r="Y157" s="0" t="str">
        <f aca="false">IF(B157&lt;=1997, "prop 99/2000", "")</f>
        <v>prop 99/2000</v>
      </c>
    </row>
    <row r="158" customFormat="false" ht="12.8" hidden="false" customHeight="false" outlineLevel="0" collapsed="false">
      <c r="A158" s="0" t="s">
        <v>91</v>
      </c>
      <c r="B158" s="0" t="n">
        <v>1982</v>
      </c>
      <c r="C158" s="1"/>
      <c r="D158" s="1" t="n">
        <f aca="false">D157*$D$141/$D$139</f>
        <v>10831.7527137143</v>
      </c>
      <c r="E158" s="1" t="n">
        <f aca="false">E157*$D$141/$D$139</f>
        <v>0</v>
      </c>
      <c r="F158" s="1" t="n">
        <f aca="false">F157*$D$141/$D$139</f>
        <v>821.555621191693</v>
      </c>
      <c r="G158" s="1" t="n">
        <f aca="false">G157*$D$141/$D$139</f>
        <v>79.4946081489185</v>
      </c>
      <c r="H158" s="1" t="n">
        <f aca="false">H157*$D$141/$D$139</f>
        <v>16.700547930445</v>
      </c>
      <c r="I158" s="1" t="n">
        <f aca="false">I157*$D$141/$D$139</f>
        <v>2580.68000319857</v>
      </c>
      <c r="J158" s="1" t="n">
        <f aca="false">J157*$D$141/$D$139</f>
        <v>3.22877259988604</v>
      </c>
      <c r="K158" s="1" t="n">
        <f aca="false">K157*$D$141/$D$139</f>
        <v>1.22470684823264</v>
      </c>
      <c r="L158" s="1" t="n">
        <f aca="false">L157*$D$141/$D$139</f>
        <v>52.5510574878004</v>
      </c>
      <c r="M158" s="1" t="n">
        <f aca="false">M157*$D$141/$D$139</f>
        <v>1540.79255206286</v>
      </c>
      <c r="N158" s="1" t="n">
        <f aca="false">N157*$D$141/$D$139</f>
        <v>260.41721072874</v>
      </c>
      <c r="O158" s="1" t="n">
        <f aca="false">O157*$D$141/$D$139</f>
        <v>201.965292972182</v>
      </c>
      <c r="P158" s="1"/>
      <c r="Q158" s="1"/>
      <c r="R158" s="1"/>
      <c r="S158" s="1"/>
      <c r="T158" s="1"/>
      <c r="U158" s="1"/>
      <c r="V158" s="1"/>
      <c r="W158" s="1"/>
      <c r="X158" s="1"/>
      <c r="Y158" s="0" t="str">
        <f aca="false">IF(B158&lt;=1997, "prop 99/2000", "")</f>
        <v>prop 99/2000</v>
      </c>
    </row>
    <row r="159" customFormat="false" ht="12.8" hidden="false" customHeight="false" outlineLevel="0" collapsed="false">
      <c r="A159" s="0" t="s">
        <v>91</v>
      </c>
      <c r="B159" s="0" t="n">
        <v>1981</v>
      </c>
      <c r="C159" s="1"/>
      <c r="D159" s="1" t="n">
        <f aca="false">D158*$D$141/$D$139</f>
        <v>9443.08073874516</v>
      </c>
      <c r="E159" s="1" t="n">
        <f aca="false">E158*$D$141/$D$139</f>
        <v>0</v>
      </c>
      <c r="F159" s="1" t="n">
        <f aca="false">F158*$D$141/$D$139</f>
        <v>716.229059814165</v>
      </c>
      <c r="G159" s="1" t="n">
        <f aca="false">G158*$D$141/$D$139</f>
        <v>69.3030964503746</v>
      </c>
      <c r="H159" s="1" t="n">
        <f aca="false">H158*$D$141/$D$139</f>
        <v>14.5594740441963</v>
      </c>
      <c r="I159" s="1" t="n">
        <f aca="false">I158*$D$141/$D$139</f>
        <v>2249.82699246951</v>
      </c>
      <c r="J159" s="1" t="n">
        <f aca="false">J158*$D$141/$D$139</f>
        <v>2.81483164854463</v>
      </c>
      <c r="K159" s="1" t="n">
        <f aca="false">K158*$D$141/$D$139</f>
        <v>1.06769476324107</v>
      </c>
      <c r="L159" s="1" t="n">
        <f aca="false">L158*$D$141/$D$139</f>
        <v>45.8138116590711</v>
      </c>
      <c r="M159" s="1" t="n">
        <f aca="false">M158*$D$141/$D$139</f>
        <v>1343.25707531755</v>
      </c>
      <c r="N159" s="1" t="n">
        <f aca="false">N158*$D$141/$D$139</f>
        <v>227.030731929168</v>
      </c>
      <c r="O159" s="1" t="n">
        <f aca="false">O158*$D$141/$D$139</f>
        <v>176.072572774481</v>
      </c>
      <c r="P159" s="1"/>
      <c r="Q159" s="1"/>
      <c r="R159" s="1"/>
      <c r="S159" s="1"/>
      <c r="T159" s="1"/>
      <c r="U159" s="1"/>
      <c r="V159" s="1"/>
      <c r="W159" s="1"/>
      <c r="X159" s="1"/>
      <c r="Y159" s="0" t="str">
        <f aca="false">IF(B159&lt;=1997, "prop 99/2000", "")</f>
        <v>prop 99/2000</v>
      </c>
    </row>
    <row r="160" customFormat="false" ht="12.8" hidden="false" customHeight="false" outlineLevel="0" collapsed="false">
      <c r="A160" s="0" t="s">
        <v>91</v>
      </c>
      <c r="B160" s="0" t="n">
        <v>1980</v>
      </c>
      <c r="C160" s="1"/>
      <c r="D160" s="1" t="n">
        <f aca="false">D159*$D$141/$D$139</f>
        <v>8232.44180284489</v>
      </c>
      <c r="E160" s="1" t="n">
        <f aca="false">E159*$D$141/$D$139</f>
        <v>0</v>
      </c>
      <c r="F160" s="1" t="n">
        <f aca="false">F159*$D$141/$D$139</f>
        <v>624.405764978131</v>
      </c>
      <c r="G160" s="1" t="n">
        <f aca="false">G159*$D$141/$D$139</f>
        <v>60.4181753888584</v>
      </c>
      <c r="H160" s="1" t="n">
        <f aca="false">H159*$D$141/$D$139</f>
        <v>12.6928939892559</v>
      </c>
      <c r="I160" s="1" t="n">
        <f aca="false">I159*$D$141/$D$139</f>
        <v>1961.39059851309</v>
      </c>
      <c r="J160" s="1" t="n">
        <f aca="false">J159*$D$141/$D$139</f>
        <v>2.45395950458948</v>
      </c>
      <c r="K160" s="1" t="n">
        <f aca="false">K159*$D$141/$D$139</f>
        <v>0.93081222587877</v>
      </c>
      <c r="L160" s="1" t="n">
        <f aca="false">L159*$D$141/$D$139</f>
        <v>39.9403064195254</v>
      </c>
      <c r="M160" s="1" t="n">
        <f aca="false">M159*$D$141/$D$139</f>
        <v>1171.04639944875</v>
      </c>
      <c r="N160" s="1" t="n">
        <f aca="false">N159*$D$141/$D$139</f>
        <v>197.924526939131</v>
      </c>
      <c r="O160" s="1" t="n">
        <f aca="false">O159*$D$141/$D$139</f>
        <v>153.499397976735</v>
      </c>
      <c r="P160" s="1"/>
      <c r="Q160" s="1"/>
      <c r="R160" s="1"/>
      <c r="S160" s="1"/>
      <c r="T160" s="1"/>
      <c r="U160" s="1"/>
      <c r="V160" s="1"/>
      <c r="W160" s="1"/>
      <c r="X160" s="1"/>
      <c r="Y160" s="0" t="str">
        <f aca="false">IF(B160&lt;=1997, "prop 99/2000", "")</f>
        <v>prop 99/2000</v>
      </c>
    </row>
    <row r="161" customFormat="false" ht="12.8" hidden="false" customHeight="false" outlineLevel="0" collapsed="false">
      <c r="A161" s="0" t="s">
        <v>91</v>
      </c>
      <c r="B161" s="0" t="n">
        <v>1979</v>
      </c>
      <c r="C161" s="1"/>
      <c r="D161" s="1" t="n">
        <f aca="false">D160*$D$141/$D$139</f>
        <v>7177.01139196593</v>
      </c>
      <c r="E161" s="1" t="n">
        <f aca="false">E160*$D$141/$D$139</f>
        <v>0</v>
      </c>
      <c r="F161" s="1" t="n">
        <f aca="false">F160*$D$141/$D$139</f>
        <v>544.354566455437</v>
      </c>
      <c r="G161" s="1" t="n">
        <f aca="false">G160*$D$141/$D$139</f>
        <v>52.6723350656163</v>
      </c>
      <c r="H161" s="1" t="n">
        <f aca="false">H160*$D$141/$D$139</f>
        <v>11.0656166104236</v>
      </c>
      <c r="I161" s="1" t="n">
        <f aca="false">I160*$D$141/$D$139</f>
        <v>1709.93284942005</v>
      </c>
      <c r="J161" s="1" t="n">
        <f aca="false">J160*$D$141/$D$139</f>
        <v>2.13935254468189</v>
      </c>
      <c r="K161" s="1" t="n">
        <f aca="false">K160*$D$141/$D$139</f>
        <v>0.811478551431062</v>
      </c>
      <c r="L161" s="1" t="n">
        <f aca="false">L160*$D$141/$D$139</f>
        <v>34.8198069341329</v>
      </c>
      <c r="M161" s="1" t="n">
        <f aca="false">M160*$D$141/$D$139</f>
        <v>1020.91378847768</v>
      </c>
      <c r="N161" s="1" t="n">
        <f aca="false">N160*$D$141/$D$139</f>
        <v>172.549848345205</v>
      </c>
      <c r="O161" s="1" t="n">
        <f aca="false">O160*$D$141/$D$139</f>
        <v>133.820190208722</v>
      </c>
      <c r="P161" s="1"/>
      <c r="Q161" s="1"/>
      <c r="R161" s="1"/>
      <c r="S161" s="1"/>
      <c r="T161" s="1"/>
      <c r="U161" s="1"/>
      <c r="V161" s="1"/>
      <c r="W161" s="1"/>
      <c r="X161" s="1"/>
      <c r="Y161" s="0" t="str">
        <f aca="false">IF(B161&lt;=1997, "prop 99/2000", "")</f>
        <v>prop 99/2000</v>
      </c>
    </row>
    <row r="162" customFormat="false" ht="12.8" hidden="false" customHeight="false" outlineLevel="0" collapsed="false">
      <c r="A162" s="0" t="s">
        <v>92</v>
      </c>
      <c r="B162" s="0" t="n">
        <v>2018</v>
      </c>
      <c r="C162" s="1" t="n">
        <v>4139107</v>
      </c>
      <c r="D162" s="1" t="n">
        <v>1829141</v>
      </c>
      <c r="E162" s="1" t="n">
        <v>3</v>
      </c>
      <c r="F162" s="1" t="n">
        <v>118290</v>
      </c>
      <c r="G162" s="1" t="n">
        <v>21294</v>
      </c>
      <c r="H162" s="1" t="n">
        <v>358554</v>
      </c>
      <c r="I162" s="1" t="n">
        <v>118914</v>
      </c>
      <c r="J162" s="1" t="n">
        <v>185</v>
      </c>
      <c r="K162" s="1" t="n">
        <v>16623</v>
      </c>
      <c r="L162" s="1" t="n">
        <v>29254</v>
      </c>
      <c r="M162" s="1" t="n">
        <v>1293820</v>
      </c>
      <c r="N162" s="1" t="n">
        <v>192733</v>
      </c>
      <c r="O162" s="1" t="n">
        <v>39818</v>
      </c>
      <c r="P162" s="1" t="n">
        <v>1</v>
      </c>
      <c r="Q162" s="1" t="n">
        <v>50628</v>
      </c>
      <c r="R162" s="1" t="n">
        <v>35654</v>
      </c>
      <c r="S162" s="1" t="n">
        <v>667</v>
      </c>
      <c r="T162" s="1" t="n">
        <v>338</v>
      </c>
      <c r="U162" s="1" t="n">
        <v>3</v>
      </c>
      <c r="V162" s="1" t="n">
        <v>246</v>
      </c>
      <c r="W162" s="1" t="n">
        <v>2450</v>
      </c>
      <c r="X162" s="1" t="n">
        <v>30491</v>
      </c>
      <c r="Y162" s="0" t="str">
        <f aca="false">IF(B162&lt;=1997, "prop 99/2000", "")</f>
        <v/>
      </c>
    </row>
    <row r="163" customFormat="false" ht="12.8" hidden="false" customHeight="false" outlineLevel="0" collapsed="false">
      <c r="A163" s="0" t="s">
        <v>92</v>
      </c>
      <c r="B163" s="0" t="n">
        <v>2017</v>
      </c>
      <c r="C163" s="1" t="n">
        <v>3964820</v>
      </c>
      <c r="D163" s="1" t="n">
        <v>1754967</v>
      </c>
      <c r="E163" s="1" t="n">
        <v>3</v>
      </c>
      <c r="F163" s="1" t="n">
        <v>116551</v>
      </c>
      <c r="G163" s="1" t="n">
        <v>20213</v>
      </c>
      <c r="H163" s="1" t="n">
        <v>338113</v>
      </c>
      <c r="I163" s="1" t="n">
        <v>111050</v>
      </c>
      <c r="J163" s="1" t="n">
        <v>185</v>
      </c>
      <c r="K163" s="1" t="n">
        <v>14871</v>
      </c>
      <c r="L163" s="1" t="n">
        <v>28552</v>
      </c>
      <c r="M163" s="1" t="n">
        <v>1248065</v>
      </c>
      <c r="N163" s="1" t="n">
        <v>182345</v>
      </c>
      <c r="O163" s="1" t="n">
        <v>39167</v>
      </c>
      <c r="P163" s="1" t="n">
        <v>1</v>
      </c>
      <c r="Q163" s="1" t="n">
        <v>46440</v>
      </c>
      <c r="R163" s="1" t="n">
        <v>33241</v>
      </c>
      <c r="S163" s="1" t="n">
        <v>667</v>
      </c>
      <c r="T163" s="1" t="n">
        <v>273</v>
      </c>
      <c r="U163" s="1" t="n">
        <v>3</v>
      </c>
      <c r="V163" s="1" t="n">
        <v>245</v>
      </c>
      <c r="W163" s="1" t="n">
        <v>2282</v>
      </c>
      <c r="X163" s="1" t="n">
        <v>27586</v>
      </c>
      <c r="Y163" s="0" t="str">
        <f aca="false">IF(B163&lt;=1997, "prop 99/2000", "")</f>
        <v/>
      </c>
    </row>
    <row r="164" customFormat="false" ht="12.8" hidden="false" customHeight="false" outlineLevel="0" collapsed="false">
      <c r="A164" s="0" t="s">
        <v>92</v>
      </c>
      <c r="B164" s="0" t="n">
        <v>2016</v>
      </c>
      <c r="C164" s="1" t="n">
        <v>3801090</v>
      </c>
      <c r="D164" s="1" t="n">
        <v>1684719</v>
      </c>
      <c r="E164" s="1" t="n">
        <v>3</v>
      </c>
      <c r="F164" s="1" t="n">
        <v>115164</v>
      </c>
      <c r="G164" s="1" t="n">
        <v>19963</v>
      </c>
      <c r="H164" s="1" t="n">
        <v>320768</v>
      </c>
      <c r="I164" s="1" t="n">
        <v>104347</v>
      </c>
      <c r="J164" s="1" t="n">
        <v>190</v>
      </c>
      <c r="K164" s="1" t="n">
        <v>6088</v>
      </c>
      <c r="L164" s="1" t="n">
        <v>27365</v>
      </c>
      <c r="M164" s="1" t="n">
        <v>1206652</v>
      </c>
      <c r="N164" s="1" t="n">
        <v>174850</v>
      </c>
      <c r="O164" s="1" t="n">
        <v>38180</v>
      </c>
      <c r="P164" s="1" t="n">
        <v>1</v>
      </c>
      <c r="Q164" s="1" t="n">
        <v>42576</v>
      </c>
      <c r="R164" s="1" t="n">
        <v>32085</v>
      </c>
      <c r="S164" s="1" t="n">
        <v>667</v>
      </c>
      <c r="T164" s="1" t="n">
        <v>201</v>
      </c>
      <c r="U164" s="1" t="n">
        <v>3</v>
      </c>
      <c r="V164" s="1" t="n">
        <v>249</v>
      </c>
      <c r="W164" s="1" t="n">
        <v>2100</v>
      </c>
      <c r="X164" s="1" t="n">
        <v>24919</v>
      </c>
      <c r="Y164" s="0" t="str">
        <f aca="false">IF(B164&lt;=1997, "prop 99/2000", "")</f>
        <v/>
      </c>
    </row>
    <row r="165" customFormat="false" ht="12.8" hidden="false" customHeight="false" outlineLevel="0" collapsed="false">
      <c r="A165" s="0" t="s">
        <v>92</v>
      </c>
      <c r="B165" s="0" t="n">
        <v>2015</v>
      </c>
      <c r="C165" s="1" t="n">
        <v>3639408</v>
      </c>
      <c r="D165" s="1" t="n">
        <v>1616152</v>
      </c>
      <c r="E165" s="1" t="n">
        <v>3</v>
      </c>
      <c r="F165" s="1" t="n">
        <v>113457</v>
      </c>
      <c r="G165" s="1" t="n">
        <v>19689</v>
      </c>
      <c r="H165" s="1" t="n">
        <v>303247</v>
      </c>
      <c r="I165" s="1" t="n">
        <v>98406</v>
      </c>
      <c r="J165" s="1" t="n">
        <v>196</v>
      </c>
      <c r="K165" s="1" t="n">
        <v>4182</v>
      </c>
      <c r="L165" s="1" t="n">
        <v>26357</v>
      </c>
      <c r="M165" s="1" t="n">
        <v>1157861</v>
      </c>
      <c r="N165" s="1" t="n">
        <v>166684</v>
      </c>
      <c r="O165" s="1" t="n">
        <v>37629</v>
      </c>
      <c r="P165" s="1" t="n">
        <v>1</v>
      </c>
      <c r="Q165" s="1" t="n">
        <v>38746</v>
      </c>
      <c r="R165" s="1" t="n">
        <v>31063</v>
      </c>
      <c r="S165" s="1" t="n">
        <v>667</v>
      </c>
      <c r="T165" s="1" t="n">
        <v>165</v>
      </c>
      <c r="U165" s="1" t="n">
        <v>3</v>
      </c>
      <c r="V165" s="1" t="n">
        <v>239</v>
      </c>
      <c r="W165" s="1" t="n">
        <v>1940</v>
      </c>
      <c r="X165" s="1" t="n">
        <v>22721</v>
      </c>
      <c r="Y165" s="0" t="str">
        <f aca="false">IF(B165&lt;=1997, "prop 99/2000", "")</f>
        <v/>
      </c>
    </row>
    <row r="166" customFormat="false" ht="12.8" hidden="false" customHeight="false" outlineLevel="0" collapsed="false">
      <c r="A166" s="0" t="s">
        <v>92</v>
      </c>
      <c r="B166" s="0" t="n">
        <v>2014</v>
      </c>
      <c r="C166" s="1" t="n">
        <v>3424742</v>
      </c>
      <c r="D166" s="1" t="n">
        <v>1527370</v>
      </c>
      <c r="E166" s="1" t="n">
        <v>3</v>
      </c>
      <c r="F166" s="1" t="n">
        <v>110658</v>
      </c>
      <c r="G166" s="1" t="n">
        <v>19105</v>
      </c>
      <c r="H166" s="1" t="n">
        <v>283643</v>
      </c>
      <c r="I166" s="1" t="n">
        <v>90770</v>
      </c>
      <c r="J166" s="1" t="n">
        <v>203</v>
      </c>
      <c r="K166" s="1" t="n">
        <v>3667</v>
      </c>
      <c r="L166" s="1" t="n">
        <v>25164</v>
      </c>
      <c r="M166" s="1" t="n">
        <v>1087674</v>
      </c>
      <c r="N166" s="1" t="n">
        <v>153540</v>
      </c>
      <c r="O166" s="1" t="n">
        <v>36088</v>
      </c>
      <c r="P166" s="1" t="n">
        <v>1</v>
      </c>
      <c r="Q166" s="1" t="n">
        <v>34674</v>
      </c>
      <c r="R166" s="1" t="n">
        <v>29127</v>
      </c>
      <c r="S166" s="1" t="n">
        <v>667</v>
      </c>
      <c r="T166" s="1" t="n">
        <v>147</v>
      </c>
      <c r="U166" s="1" t="n">
        <v>3</v>
      </c>
      <c r="V166" s="1" t="n">
        <v>219</v>
      </c>
      <c r="W166" s="1" t="n">
        <v>1794</v>
      </c>
      <c r="X166" s="1" t="n">
        <v>20225</v>
      </c>
      <c r="Y166" s="0" t="str">
        <f aca="false">IF(B166&lt;=1997, "prop 99/2000", "")</f>
        <v/>
      </c>
    </row>
    <row r="167" customFormat="false" ht="12.8" hidden="false" customHeight="false" outlineLevel="0" collapsed="false">
      <c r="A167" s="0" t="s">
        <v>92</v>
      </c>
      <c r="B167" s="0" t="n">
        <v>2013</v>
      </c>
      <c r="C167" s="1" t="n">
        <v>3158326</v>
      </c>
      <c r="D167" s="1" t="n">
        <v>1415342</v>
      </c>
      <c r="E167" s="1" t="n">
        <v>3</v>
      </c>
      <c r="F167" s="1" t="n">
        <v>106213</v>
      </c>
      <c r="G167" s="1" t="n">
        <v>17668</v>
      </c>
      <c r="H167" s="1" t="n">
        <v>256857</v>
      </c>
      <c r="I167" s="1" t="n">
        <v>82874</v>
      </c>
      <c r="J167" s="1" t="n">
        <v>218</v>
      </c>
      <c r="K167" s="1" t="n">
        <v>3502</v>
      </c>
      <c r="L167" s="1" t="n">
        <v>23639</v>
      </c>
      <c r="M167" s="1" t="n">
        <v>1002208</v>
      </c>
      <c r="N167" s="1" t="n">
        <v>137465</v>
      </c>
      <c r="O167" s="1" t="n">
        <v>34421</v>
      </c>
      <c r="P167" s="1" t="n">
        <v>1</v>
      </c>
      <c r="Q167" s="1" t="n">
        <v>30659</v>
      </c>
      <c r="R167" s="1" t="n">
        <v>27187</v>
      </c>
      <c r="S167" s="1" t="n">
        <v>667</v>
      </c>
      <c r="T167" s="1" t="n">
        <v>129</v>
      </c>
      <c r="U167" s="1" t="n">
        <v>3</v>
      </c>
      <c r="V167" s="1" t="n">
        <v>196</v>
      </c>
      <c r="W167" s="1" t="n">
        <v>1644</v>
      </c>
      <c r="X167" s="1" t="n">
        <v>17430</v>
      </c>
      <c r="Y167" s="0" t="str">
        <f aca="false">IF(B167&lt;=1997, "prop 99/2000", "")</f>
        <v/>
      </c>
    </row>
    <row r="168" customFormat="false" ht="12.8" hidden="false" customHeight="false" outlineLevel="0" collapsed="false">
      <c r="A168" s="0" t="s">
        <v>92</v>
      </c>
      <c r="B168" s="0" t="n">
        <v>2012</v>
      </c>
      <c r="C168" s="1" t="n">
        <v>2877271</v>
      </c>
      <c r="D168" s="1" t="n">
        <v>1301065</v>
      </c>
      <c r="E168" s="1" t="n">
        <v>3</v>
      </c>
      <c r="F168" s="1" t="n">
        <v>99905</v>
      </c>
      <c r="G168" s="1" t="n">
        <v>15820</v>
      </c>
      <c r="H168" s="1" t="n">
        <v>232418</v>
      </c>
      <c r="I168" s="1" t="n">
        <v>74772</v>
      </c>
      <c r="J168" s="1" t="n">
        <v>254</v>
      </c>
      <c r="K168" s="1" t="n">
        <v>2942</v>
      </c>
      <c r="L168" s="1" t="n">
        <v>21160</v>
      </c>
      <c r="M168" s="1" t="n">
        <v>909410</v>
      </c>
      <c r="N168" s="1" t="n">
        <v>119502</v>
      </c>
      <c r="O168" s="1" t="n">
        <v>31256</v>
      </c>
      <c r="P168" s="1" t="n">
        <v>1</v>
      </c>
      <c r="Q168" s="1" t="n">
        <v>27277</v>
      </c>
      <c r="R168" s="1" t="n">
        <v>24187</v>
      </c>
      <c r="S168" s="1" t="n">
        <v>667</v>
      </c>
      <c r="T168" s="1" t="n">
        <v>118</v>
      </c>
      <c r="U168" s="1" t="n">
        <v>1</v>
      </c>
      <c r="V168" s="1" t="n">
        <v>167</v>
      </c>
      <c r="W168" s="1" t="n">
        <v>1437</v>
      </c>
      <c r="X168" s="1" t="n">
        <v>14909</v>
      </c>
      <c r="Y168" s="0" t="str">
        <f aca="false">IF(B168&lt;=1997, "prop 99/2000", "")</f>
        <v/>
      </c>
    </row>
    <row r="169" customFormat="false" ht="12.8" hidden="false" customHeight="false" outlineLevel="0" collapsed="false">
      <c r="A169" s="0" t="s">
        <v>92</v>
      </c>
      <c r="B169" s="0" t="n">
        <v>2011</v>
      </c>
      <c r="C169" s="1" t="n">
        <v>2585655</v>
      </c>
      <c r="D169" s="1" t="n">
        <v>1179301</v>
      </c>
      <c r="E169" s="1" t="n">
        <v>5</v>
      </c>
      <c r="F169" s="1" t="n">
        <v>93323</v>
      </c>
      <c r="G169" s="1" t="n">
        <v>14281</v>
      </c>
      <c r="H169" s="1" t="n">
        <v>207555</v>
      </c>
      <c r="I169" s="1" t="n">
        <v>67437</v>
      </c>
      <c r="J169" s="1" t="n">
        <v>269</v>
      </c>
      <c r="K169" s="1" t="n">
        <v>1044</v>
      </c>
      <c r="L169" s="1" t="n">
        <v>19010</v>
      </c>
      <c r="M169" s="1" t="n">
        <v>808734</v>
      </c>
      <c r="N169" s="1" t="n">
        <v>104697</v>
      </c>
      <c r="O169" s="1" t="n">
        <v>29507</v>
      </c>
      <c r="P169" s="1" t="n">
        <v>1</v>
      </c>
      <c r="Q169" s="1" t="n">
        <v>24143</v>
      </c>
      <c r="R169" s="1" t="n">
        <v>21785</v>
      </c>
      <c r="S169" s="1" t="n">
        <v>667</v>
      </c>
      <c r="T169" s="1" t="n">
        <v>111</v>
      </c>
      <c r="U169" s="1" t="n">
        <v>0</v>
      </c>
      <c r="V169" s="1" t="n">
        <v>148</v>
      </c>
      <c r="W169" s="1" t="n">
        <v>1122</v>
      </c>
      <c r="X169" s="1" t="n">
        <v>12515</v>
      </c>
      <c r="Y169" s="0" t="str">
        <f aca="false">IF(B169&lt;=1997, "prop 99/2000", "")</f>
        <v/>
      </c>
    </row>
    <row r="170" customFormat="false" ht="12.8" hidden="false" customHeight="false" outlineLevel="0" collapsed="false">
      <c r="A170" s="0" t="s">
        <v>92</v>
      </c>
      <c r="B170" s="0" t="n">
        <v>2010</v>
      </c>
      <c r="C170" s="1" t="n">
        <v>2308978</v>
      </c>
      <c r="D170" s="1" t="n">
        <v>1079158</v>
      </c>
      <c r="E170" s="1" t="n">
        <v>7</v>
      </c>
      <c r="F170" s="1" t="n">
        <v>85830</v>
      </c>
      <c r="G170" s="1" t="n">
        <v>12271</v>
      </c>
      <c r="H170" s="1" t="n">
        <v>184661</v>
      </c>
      <c r="I170" s="1" t="n">
        <v>61129</v>
      </c>
      <c r="J170" s="1" t="n">
        <v>308</v>
      </c>
      <c r="K170" s="1" t="n">
        <v>492</v>
      </c>
      <c r="L170" s="1" t="n">
        <v>16515</v>
      </c>
      <c r="M170" s="1" t="n">
        <v>699071</v>
      </c>
      <c r="N170" s="1" t="n">
        <v>90661</v>
      </c>
      <c r="O170" s="1" t="n">
        <v>27051</v>
      </c>
      <c r="P170" s="1" t="n">
        <v>0</v>
      </c>
      <c r="Q170" s="1" t="n">
        <v>21305</v>
      </c>
      <c r="R170" s="1" t="n">
        <v>19163</v>
      </c>
      <c r="S170" s="1" t="n">
        <v>649</v>
      </c>
      <c r="T170" s="1" t="n">
        <v>122</v>
      </c>
      <c r="U170" s="1" t="n">
        <v>0</v>
      </c>
      <c r="V170" s="1" t="n">
        <v>128</v>
      </c>
      <c r="W170" s="1" t="n">
        <v>650</v>
      </c>
      <c r="X170" s="1" t="n">
        <v>9807</v>
      </c>
      <c r="Y170" s="0" t="str">
        <f aca="false">IF(B170&lt;=1997, "prop 99/2000", "")</f>
        <v/>
      </c>
    </row>
    <row r="171" customFormat="false" ht="12.8" hidden="false" customHeight="false" outlineLevel="0" collapsed="false">
      <c r="A171" s="0" t="s">
        <v>92</v>
      </c>
      <c r="B171" s="0" t="n">
        <v>2009</v>
      </c>
      <c r="C171" s="1" t="n">
        <v>2038176</v>
      </c>
      <c r="D171" s="1" t="n">
        <v>980422</v>
      </c>
      <c r="E171" s="1" t="n">
        <v>8</v>
      </c>
      <c r="F171" s="1" t="n">
        <v>78185</v>
      </c>
      <c r="G171" s="1" t="n">
        <v>10419</v>
      </c>
      <c r="H171" s="1" t="n">
        <v>162411</v>
      </c>
      <c r="I171" s="1" t="n">
        <v>55926</v>
      </c>
      <c r="J171" s="1" t="n">
        <v>366</v>
      </c>
      <c r="K171" s="1" t="n">
        <v>284</v>
      </c>
      <c r="L171" s="1" t="n">
        <v>14469</v>
      </c>
      <c r="M171" s="1" t="n">
        <v>589892</v>
      </c>
      <c r="N171" s="1" t="n">
        <v>76919</v>
      </c>
      <c r="O171" s="1" t="n">
        <v>24625</v>
      </c>
      <c r="P171" s="1" t="n">
        <v>0</v>
      </c>
      <c r="Q171" s="1" t="n">
        <v>18913</v>
      </c>
      <c r="R171" s="1" t="n">
        <v>16586</v>
      </c>
      <c r="S171" s="1" t="n">
        <v>648</v>
      </c>
      <c r="T171" s="1" t="n">
        <v>122</v>
      </c>
      <c r="U171" s="1" t="n">
        <v>0</v>
      </c>
      <c r="V171" s="1" t="n">
        <v>119</v>
      </c>
      <c r="W171" s="1" t="n">
        <v>283</v>
      </c>
      <c r="X171" s="1" t="n">
        <v>7579</v>
      </c>
      <c r="Y171" s="0" t="str">
        <f aca="false">IF(B171&lt;=1997, "prop 99/2000", "")</f>
        <v/>
      </c>
    </row>
    <row r="172" customFormat="false" ht="12.8" hidden="false" customHeight="false" outlineLevel="0" collapsed="false">
      <c r="A172" s="0" t="s">
        <v>92</v>
      </c>
      <c r="B172" s="0" t="n">
        <v>2008</v>
      </c>
      <c r="C172" s="1" t="n">
        <v>1800536</v>
      </c>
      <c r="D172" s="1" t="n">
        <v>890723</v>
      </c>
      <c r="E172" s="1" t="n">
        <v>12</v>
      </c>
      <c r="F172" s="1" t="n">
        <v>73073</v>
      </c>
      <c r="G172" s="1" t="n">
        <v>9427</v>
      </c>
      <c r="H172" s="1" t="n">
        <v>145669</v>
      </c>
      <c r="I172" s="1" t="n">
        <v>52168</v>
      </c>
      <c r="J172" s="1" t="n">
        <v>508</v>
      </c>
      <c r="K172" s="1" t="n">
        <v>185</v>
      </c>
      <c r="L172" s="1" t="n">
        <v>12800</v>
      </c>
      <c r="M172" s="1" t="n">
        <v>489790</v>
      </c>
      <c r="N172" s="1" t="n">
        <v>64685</v>
      </c>
      <c r="O172" s="1" t="n">
        <v>22619</v>
      </c>
      <c r="P172" s="1" t="n">
        <v>0</v>
      </c>
      <c r="Q172" s="1" t="n">
        <v>17006</v>
      </c>
      <c r="R172" s="1" t="n">
        <v>15047</v>
      </c>
      <c r="S172" s="1" t="n">
        <v>643</v>
      </c>
      <c r="T172" s="1" t="n">
        <v>117</v>
      </c>
      <c r="U172" s="1" t="n">
        <v>0</v>
      </c>
      <c r="V172" s="1" t="n">
        <v>101</v>
      </c>
      <c r="W172" s="1" t="n">
        <v>143</v>
      </c>
      <c r="X172" s="1" t="n">
        <v>5820</v>
      </c>
      <c r="Y172" s="0" t="str">
        <f aca="false">IF(B172&lt;=1997, "prop 99/2000", "")</f>
        <v/>
      </c>
    </row>
    <row r="173" customFormat="false" ht="12.8" hidden="false" customHeight="false" outlineLevel="0" collapsed="false">
      <c r="A173" s="0" t="s">
        <v>92</v>
      </c>
      <c r="B173" s="0" t="n">
        <v>2007</v>
      </c>
      <c r="C173" s="1" t="n">
        <v>1592620</v>
      </c>
      <c r="D173" s="1" t="n">
        <v>822411</v>
      </c>
      <c r="E173" s="1" t="n">
        <v>13</v>
      </c>
      <c r="F173" s="1" t="n">
        <v>68835</v>
      </c>
      <c r="G173" s="1" t="n">
        <v>8031</v>
      </c>
      <c r="H173" s="1" t="n">
        <v>110133</v>
      </c>
      <c r="I173" s="1" t="n">
        <v>71878</v>
      </c>
      <c r="J173" s="1" t="n">
        <v>638</v>
      </c>
      <c r="K173" s="1" t="n">
        <v>183</v>
      </c>
      <c r="L173" s="1" t="n">
        <v>11367</v>
      </c>
      <c r="M173" s="1" t="n">
        <v>393146</v>
      </c>
      <c r="N173" s="1" t="n">
        <v>52735</v>
      </c>
      <c r="O173" s="1" t="n">
        <v>21002</v>
      </c>
      <c r="P173" s="1" t="n">
        <v>0</v>
      </c>
      <c r="Q173" s="1" t="n">
        <v>15087</v>
      </c>
      <c r="R173" s="1" t="n">
        <v>12619</v>
      </c>
      <c r="S173" s="1" t="n">
        <v>593</v>
      </c>
      <c r="T173" s="1" t="n">
        <v>108</v>
      </c>
      <c r="U173" s="1" t="n">
        <v>1</v>
      </c>
      <c r="V173" s="1" t="n">
        <v>82</v>
      </c>
      <c r="W173" s="1" t="n">
        <v>101</v>
      </c>
      <c r="X173" s="1" t="n">
        <v>3657</v>
      </c>
      <c r="Y173" s="0" t="str">
        <f aca="false">IF(B173&lt;=1997, "prop 99/2000", "")</f>
        <v/>
      </c>
    </row>
    <row r="174" customFormat="false" ht="12.8" hidden="false" customHeight="false" outlineLevel="0" collapsed="false">
      <c r="A174" s="0" t="s">
        <v>92</v>
      </c>
      <c r="B174" s="0" t="n">
        <v>2006</v>
      </c>
      <c r="C174" s="1" t="n">
        <v>1424983</v>
      </c>
      <c r="D174" s="1" t="n">
        <v>755736</v>
      </c>
      <c r="E174" s="1" t="n">
        <v>13</v>
      </c>
      <c r="F174" s="1" t="n">
        <v>65055</v>
      </c>
      <c r="G174" s="1" t="n">
        <v>7107</v>
      </c>
      <c r="H174" s="1" t="n">
        <v>82905</v>
      </c>
      <c r="I174" s="1" t="n">
        <v>86174</v>
      </c>
      <c r="J174" s="1" t="n">
        <v>638</v>
      </c>
      <c r="K174" s="1" t="n">
        <v>177</v>
      </c>
      <c r="L174" s="1" t="n">
        <v>10151</v>
      </c>
      <c r="M174" s="1" t="n">
        <v>326889</v>
      </c>
      <c r="N174" s="1" t="n">
        <v>43304</v>
      </c>
      <c r="O174" s="1" t="n">
        <v>19541</v>
      </c>
      <c r="P174" s="1" t="n">
        <v>0</v>
      </c>
      <c r="Q174" s="1" t="n">
        <v>13436</v>
      </c>
      <c r="R174" s="1" t="n">
        <v>10787</v>
      </c>
      <c r="S174" s="1" t="n">
        <v>541</v>
      </c>
      <c r="T174" s="1" t="n">
        <v>113</v>
      </c>
      <c r="U174" s="1" t="n">
        <v>1</v>
      </c>
      <c r="V174" s="1" t="n">
        <v>72</v>
      </c>
      <c r="W174" s="1" t="n">
        <v>93</v>
      </c>
      <c r="X174" s="1" t="n">
        <v>2250</v>
      </c>
      <c r="Y174" s="0" t="str">
        <f aca="false">IF(B174&lt;=1997, "prop 99/2000", "")</f>
        <v/>
      </c>
    </row>
    <row r="175" customFormat="false" ht="12.8" hidden="false" customHeight="false" outlineLevel="0" collapsed="false">
      <c r="A175" s="0" t="s">
        <v>92</v>
      </c>
      <c r="B175" s="0" t="n">
        <v>2005</v>
      </c>
      <c r="C175" s="1" t="n">
        <v>1292025</v>
      </c>
      <c r="D175" s="1" t="n">
        <v>698944</v>
      </c>
      <c r="E175" s="1" t="n">
        <v>15</v>
      </c>
      <c r="F175" s="1" t="n">
        <v>61581</v>
      </c>
      <c r="G175" s="1" t="n">
        <v>6565</v>
      </c>
      <c r="H175" s="1" t="n">
        <v>67941</v>
      </c>
      <c r="I175" s="1" t="n">
        <v>89479</v>
      </c>
      <c r="J175" s="1" t="n">
        <v>630</v>
      </c>
      <c r="K175" s="1" t="n">
        <v>167</v>
      </c>
      <c r="L175" s="1" t="n">
        <v>9264</v>
      </c>
      <c r="M175" s="1" t="n">
        <v>279426</v>
      </c>
      <c r="N175" s="1" t="n">
        <v>35833</v>
      </c>
      <c r="O175" s="1" t="n">
        <v>18200</v>
      </c>
      <c r="P175" s="1" t="n">
        <v>0</v>
      </c>
      <c r="Q175" s="1" t="n">
        <v>12270</v>
      </c>
      <c r="R175" s="1" t="n">
        <v>9468</v>
      </c>
      <c r="S175" s="1" t="n">
        <v>509</v>
      </c>
      <c r="T175" s="1" t="n">
        <v>114</v>
      </c>
      <c r="U175" s="1" t="n">
        <v>0</v>
      </c>
      <c r="V175" s="1" t="n">
        <v>65</v>
      </c>
      <c r="W175" s="1" t="n">
        <v>85</v>
      </c>
      <c r="X175" s="1" t="n">
        <v>1469</v>
      </c>
      <c r="Y175" s="0" t="str">
        <f aca="false">IF(B175&lt;=1997, "prop 99/2000", "")</f>
        <v/>
      </c>
    </row>
    <row r="176" customFormat="false" ht="12.8" hidden="false" customHeight="false" outlineLevel="0" collapsed="false">
      <c r="A176" s="0" t="s">
        <v>92</v>
      </c>
      <c r="B176" s="0" t="n">
        <v>2004</v>
      </c>
      <c r="C176" s="1" t="n">
        <v>1173603</v>
      </c>
      <c r="D176" s="1" t="n">
        <v>649432</v>
      </c>
      <c r="E176" s="1" t="n">
        <v>15</v>
      </c>
      <c r="F176" s="1" t="n">
        <v>58039</v>
      </c>
      <c r="G176" s="1" t="n">
        <v>6054</v>
      </c>
      <c r="H176" s="1" t="n">
        <v>46380</v>
      </c>
      <c r="I176" s="1" t="n">
        <v>99644</v>
      </c>
      <c r="J176" s="1" t="n">
        <v>639</v>
      </c>
      <c r="K176" s="1" t="n">
        <v>151</v>
      </c>
      <c r="L176" s="1" t="n">
        <v>8355</v>
      </c>
      <c r="M176" s="1" t="n">
        <v>237785</v>
      </c>
      <c r="N176" s="1" t="n">
        <v>29921</v>
      </c>
      <c r="O176" s="1" t="n">
        <v>16446</v>
      </c>
      <c r="P176" s="1" t="n">
        <v>0</v>
      </c>
      <c r="Q176" s="1" t="n">
        <v>10842</v>
      </c>
      <c r="R176" s="1" t="n">
        <v>8201</v>
      </c>
      <c r="S176" s="1" t="n">
        <v>453</v>
      </c>
      <c r="T176" s="1" t="n">
        <v>113</v>
      </c>
      <c r="U176" s="1" t="n">
        <v>0</v>
      </c>
      <c r="V176" s="1" t="n">
        <v>64</v>
      </c>
      <c r="W176" s="1" t="n">
        <v>74</v>
      </c>
      <c r="X176" s="1" t="n">
        <v>995</v>
      </c>
      <c r="Y176" s="0" t="str">
        <f aca="false">IF(B176&lt;=1997, "prop 99/2000", "")</f>
        <v/>
      </c>
    </row>
    <row r="177" customFormat="false" ht="12.8" hidden="false" customHeight="false" outlineLevel="0" collapsed="false">
      <c r="A177" s="0" t="s">
        <v>92</v>
      </c>
      <c r="B177" s="0" t="n">
        <v>2003</v>
      </c>
      <c r="C177" s="1" t="n">
        <v>1075709</v>
      </c>
      <c r="D177" s="1" t="n">
        <v>611182</v>
      </c>
      <c r="E177" s="1" t="n">
        <v>15</v>
      </c>
      <c r="F177" s="1" t="n">
        <v>55198</v>
      </c>
      <c r="G177" s="1" t="n">
        <v>5369</v>
      </c>
      <c r="H177" s="1" t="n">
        <v>38520</v>
      </c>
      <c r="I177" s="1" t="n">
        <v>98399</v>
      </c>
      <c r="J177" s="1" t="n">
        <v>643</v>
      </c>
      <c r="K177" s="1" t="n">
        <v>113</v>
      </c>
      <c r="L177" s="1" t="n">
        <v>7693</v>
      </c>
      <c r="M177" s="1" t="n">
        <v>200369</v>
      </c>
      <c r="N177" s="1" t="n">
        <v>24837</v>
      </c>
      <c r="O177" s="1" t="n">
        <v>15344</v>
      </c>
      <c r="P177" s="1" t="n">
        <v>0</v>
      </c>
      <c r="Q177" s="1" t="n">
        <v>9484</v>
      </c>
      <c r="R177" s="1" t="n">
        <v>7226</v>
      </c>
      <c r="S177" s="1" t="n">
        <v>397</v>
      </c>
      <c r="T177" s="1" t="n">
        <v>126</v>
      </c>
      <c r="U177" s="1" t="n">
        <v>0</v>
      </c>
      <c r="V177" s="1" t="n">
        <v>65</v>
      </c>
      <c r="W177" s="1" t="n">
        <v>61</v>
      </c>
      <c r="X177" s="1" t="n">
        <v>668</v>
      </c>
      <c r="Y177" s="0" t="str">
        <f aca="false">IF(B177&lt;=1997, "prop 99/2000", "")</f>
        <v/>
      </c>
    </row>
    <row r="178" customFormat="false" ht="12.8" hidden="false" customHeight="false" outlineLevel="0" collapsed="false">
      <c r="A178" s="0" t="s">
        <v>92</v>
      </c>
      <c r="B178" s="0" t="n">
        <v>2002</v>
      </c>
      <c r="C178" s="1" t="n">
        <v>977912</v>
      </c>
      <c r="D178" s="1" t="n">
        <v>574781</v>
      </c>
      <c r="E178" s="1" t="n">
        <v>15</v>
      </c>
      <c r="F178" s="1" t="n">
        <v>52535</v>
      </c>
      <c r="G178" s="1" t="n">
        <v>4821</v>
      </c>
      <c r="H178" s="1" t="n">
        <v>29249</v>
      </c>
      <c r="I178" s="1" t="n">
        <v>99892</v>
      </c>
      <c r="J178" s="1" t="n">
        <v>639</v>
      </c>
      <c r="K178" s="1" t="n">
        <v>83</v>
      </c>
      <c r="L178" s="1" t="n">
        <v>6998</v>
      </c>
      <c r="M178" s="1" t="n">
        <v>160616</v>
      </c>
      <c r="N178" s="1" t="n">
        <v>18256</v>
      </c>
      <c r="O178" s="1" t="n">
        <v>14430</v>
      </c>
      <c r="P178" s="1" t="n">
        <v>0</v>
      </c>
      <c r="Q178" s="1" t="n">
        <v>8178</v>
      </c>
      <c r="R178" s="1" t="n">
        <v>6653</v>
      </c>
      <c r="S178" s="1" t="n">
        <v>294</v>
      </c>
      <c r="T178" s="1" t="n">
        <v>140</v>
      </c>
      <c r="U178" s="1" t="n">
        <v>0</v>
      </c>
      <c r="V178" s="1" t="n">
        <v>66</v>
      </c>
      <c r="W178" s="1" t="n">
        <v>43</v>
      </c>
      <c r="X178" s="1" t="n">
        <v>223</v>
      </c>
      <c r="Y178" s="0" t="str">
        <f aca="false">IF(B178&lt;=1997, "prop 99/2000", "")</f>
        <v/>
      </c>
    </row>
    <row r="179" customFormat="false" ht="12.8" hidden="false" customHeight="false" outlineLevel="0" collapsed="false">
      <c r="A179" s="0" t="s">
        <v>92</v>
      </c>
      <c r="B179" s="0" t="n">
        <v>2001</v>
      </c>
      <c r="C179" s="1" t="n">
        <v>882063</v>
      </c>
      <c r="D179" s="1" t="n">
        <v>536158</v>
      </c>
      <c r="E179" s="1" t="n">
        <v>15</v>
      </c>
      <c r="F179" s="1" t="n">
        <v>48891</v>
      </c>
      <c r="G179" s="1" t="n">
        <v>4505</v>
      </c>
      <c r="H179" s="1" t="n">
        <v>15336</v>
      </c>
      <c r="I179" s="1" t="n">
        <v>105145</v>
      </c>
      <c r="J179" s="1" t="n">
        <v>691</v>
      </c>
      <c r="K179" s="1" t="n">
        <v>99</v>
      </c>
      <c r="L179" s="1" t="n">
        <v>6333</v>
      </c>
      <c r="M179" s="1" t="n">
        <v>125669</v>
      </c>
      <c r="N179" s="1" t="n">
        <v>12726</v>
      </c>
      <c r="O179" s="1" t="n">
        <v>13076</v>
      </c>
      <c r="P179" s="1" t="n">
        <v>0</v>
      </c>
      <c r="Q179" s="1" t="n">
        <v>6893</v>
      </c>
      <c r="R179" s="1" t="n">
        <v>6029</v>
      </c>
      <c r="S179" s="1" t="n">
        <v>136</v>
      </c>
      <c r="T179" s="1" t="n">
        <v>161</v>
      </c>
      <c r="U179" s="1" t="n">
        <v>0</v>
      </c>
      <c r="V179" s="1" t="n">
        <v>64</v>
      </c>
      <c r="W179" s="1" t="n">
        <v>30</v>
      </c>
      <c r="X179" s="1" t="n">
        <v>106</v>
      </c>
      <c r="Y179" s="0" t="str">
        <f aca="false">IF(B179&lt;=1997, "prop 99/2000", "")</f>
        <v/>
      </c>
    </row>
    <row r="180" customFormat="false" ht="12.8" hidden="false" customHeight="false" outlineLevel="0" collapsed="false">
      <c r="A180" s="0" t="s">
        <v>92</v>
      </c>
      <c r="B180" s="0" t="n">
        <v>2000</v>
      </c>
      <c r="C180" s="1" t="n">
        <v>801005</v>
      </c>
      <c r="D180" s="1" t="n">
        <v>495039</v>
      </c>
      <c r="E180" s="1" t="n">
        <v>15</v>
      </c>
      <c r="F180" s="1" t="n">
        <v>45884</v>
      </c>
      <c r="G180" s="1" t="n">
        <v>4214</v>
      </c>
      <c r="H180" s="1" t="n">
        <v>10317</v>
      </c>
      <c r="I180" s="1" t="n">
        <v>102276</v>
      </c>
      <c r="J180" s="1" t="n">
        <v>690</v>
      </c>
      <c r="K180" s="1" t="n">
        <v>85</v>
      </c>
      <c r="L180" s="1" t="n">
        <v>5648</v>
      </c>
      <c r="M180" s="1" t="n">
        <v>103235</v>
      </c>
      <c r="N180" s="1" t="n">
        <v>9487</v>
      </c>
      <c r="O180" s="1" t="n">
        <v>12165</v>
      </c>
      <c r="P180" s="1"/>
      <c r="Q180" s="1" t="n">
        <v>6152</v>
      </c>
      <c r="R180" s="1" t="n">
        <v>5521</v>
      </c>
      <c r="S180" s="1" t="n">
        <v>46</v>
      </c>
      <c r="T180" s="1" t="n">
        <v>158</v>
      </c>
      <c r="U180" s="1"/>
      <c r="V180" s="1" t="n">
        <v>44</v>
      </c>
      <c r="W180" s="1" t="n">
        <v>28</v>
      </c>
      <c r="X180" s="1" t="n">
        <v>1</v>
      </c>
      <c r="Y180" s="0" t="str">
        <f aca="false">IF(B180&lt;=1997, "prop 99/2000", "")</f>
        <v/>
      </c>
    </row>
    <row r="181" customFormat="false" ht="12.8" hidden="false" customHeight="false" outlineLevel="0" collapsed="false">
      <c r="A181" s="0" t="s">
        <v>92</v>
      </c>
      <c r="B181" s="0" t="n">
        <v>1999</v>
      </c>
      <c r="C181" s="1" t="n">
        <v>702738</v>
      </c>
      <c r="D181" s="1" t="n">
        <v>459068</v>
      </c>
      <c r="E181" s="1" t="n">
        <v>14</v>
      </c>
      <c r="F181" s="1" t="n">
        <v>39540</v>
      </c>
      <c r="G181" s="1" t="n">
        <v>3779</v>
      </c>
      <c r="H181" s="1" t="n">
        <v>2549</v>
      </c>
      <c r="I181" s="1" t="n">
        <v>93817</v>
      </c>
      <c r="J181" s="1" t="n">
        <v>606</v>
      </c>
      <c r="K181" s="1" t="n">
        <v>59</v>
      </c>
      <c r="L181" s="1" t="n">
        <v>4590</v>
      </c>
      <c r="M181" s="1" t="n">
        <v>73584</v>
      </c>
      <c r="N181" s="1" t="n">
        <v>4940</v>
      </c>
      <c r="O181" s="1" t="n">
        <v>10459</v>
      </c>
      <c r="P181" s="1"/>
      <c r="Q181" s="1" t="n">
        <v>4819</v>
      </c>
      <c r="R181" s="1" t="n">
        <v>4725</v>
      </c>
      <c r="S181" s="1"/>
      <c r="T181" s="1" t="n">
        <v>131</v>
      </c>
      <c r="U181" s="1"/>
      <c r="V181" s="1" t="n">
        <v>31</v>
      </c>
      <c r="W181" s="1" t="n">
        <v>27</v>
      </c>
      <c r="X181" s="1"/>
      <c r="Y181" s="0" t="str">
        <f aca="false">IF(B181&lt;=1997, "prop 99/2000", "")</f>
        <v/>
      </c>
    </row>
    <row r="182" customFormat="false" ht="12.8" hidden="false" customHeight="false" outlineLevel="0" collapsed="false">
      <c r="A182" s="0" t="s">
        <v>92</v>
      </c>
      <c r="B182" s="0" t="n">
        <v>1998</v>
      </c>
      <c r="C182" s="1" t="n">
        <v>599029</v>
      </c>
      <c r="D182" s="1" t="n">
        <v>402467</v>
      </c>
      <c r="E182" s="1" t="n">
        <v>14</v>
      </c>
      <c r="F182" s="1" t="n">
        <v>31254</v>
      </c>
      <c r="G182" s="1" t="n">
        <v>3267</v>
      </c>
      <c r="H182" s="1" t="n">
        <v>835</v>
      </c>
      <c r="I182" s="1" t="n">
        <v>73322</v>
      </c>
      <c r="J182" s="1" t="n">
        <v>576</v>
      </c>
      <c r="K182" s="1" t="n">
        <v>25</v>
      </c>
      <c r="L182" s="1" t="n">
        <v>3850</v>
      </c>
      <c r="M182" s="1" t="n">
        <v>52382</v>
      </c>
      <c r="N182" s="1" t="n">
        <v>2602</v>
      </c>
      <c r="O182" s="1" t="n">
        <v>7965</v>
      </c>
      <c r="P182" s="1" t="n">
        <v>0</v>
      </c>
      <c r="Q182" s="1" t="n">
        <v>3669</v>
      </c>
      <c r="R182" s="1" t="n">
        <v>3847</v>
      </c>
      <c r="S182" s="1"/>
      <c r="T182" s="1" t="n">
        <v>12911</v>
      </c>
      <c r="U182" s="1" t="n">
        <v>0</v>
      </c>
      <c r="V182" s="1" t="n">
        <v>16</v>
      </c>
      <c r="W182" s="1" t="n">
        <v>27</v>
      </c>
      <c r="X182" s="1"/>
      <c r="Y182" s="0" t="str">
        <f aca="false">IF(B182&lt;=1997, "prop 99/2000", "")</f>
        <v/>
      </c>
    </row>
    <row r="183" customFormat="false" ht="12.8" hidden="false" customHeight="false" outlineLevel="0" collapsed="false">
      <c r="A183" s="0" t="s">
        <v>92</v>
      </c>
      <c r="B183" s="0" t="n">
        <v>1997</v>
      </c>
      <c r="C183" s="1"/>
      <c r="D183" s="1" t="n">
        <f aca="false">D182*$D$181/$D$180</f>
        <v>373222.555709752</v>
      </c>
      <c r="E183" s="1" t="n">
        <f aca="false">E182*$D$181/$D$180</f>
        <v>12.9827185332873</v>
      </c>
      <c r="F183" s="1" t="n">
        <f aca="false">F182*$D$181/$D$180</f>
        <v>28982.9917885258</v>
      </c>
      <c r="G183" s="1" t="n">
        <f aca="false">G182*$D$181/$D$180</f>
        <v>3029.61010344639</v>
      </c>
      <c r="H183" s="1" t="n">
        <f aca="false">H182*$D$181/$D$180</f>
        <v>774.326426806777</v>
      </c>
      <c r="I183" s="1" t="n">
        <f aca="false">I182*$D$181/$D$180</f>
        <v>67994.2063069778</v>
      </c>
      <c r="J183" s="1" t="n">
        <f aca="false">J182*$D$181/$D$180</f>
        <v>534.146133940962</v>
      </c>
      <c r="K183" s="1" t="n">
        <f aca="false">K182*$D$181/$D$180</f>
        <v>23.1834259522987</v>
      </c>
      <c r="L183" s="1" t="n">
        <f aca="false">L182*$D$181/$D$180</f>
        <v>3570.247596654</v>
      </c>
      <c r="M183" s="1" t="n">
        <f aca="false">M182*$D$181/$D$180</f>
        <v>48575.7687293324</v>
      </c>
      <c r="N183" s="1" t="n">
        <f aca="false">N182*$D$181/$D$180</f>
        <v>2412.93097311525</v>
      </c>
      <c r="O183" s="1" t="n">
        <f aca="false">O182*$D$181/$D$180</f>
        <v>7386.23950840237</v>
      </c>
      <c r="P183" s="1"/>
      <c r="Q183" s="1"/>
      <c r="R183" s="1"/>
      <c r="S183" s="1"/>
      <c r="T183" s="1"/>
      <c r="U183" s="1"/>
      <c r="V183" s="1"/>
      <c r="W183" s="1"/>
      <c r="X183" s="1"/>
      <c r="Y183" s="0" t="str">
        <f aca="false">IF(B183&lt;=1997, "prop 99/2000", "")</f>
        <v>prop 99/2000</v>
      </c>
    </row>
    <row r="184" customFormat="false" ht="12.8" hidden="false" customHeight="false" outlineLevel="0" collapsed="false">
      <c r="A184" s="0" t="s">
        <v>92</v>
      </c>
      <c r="B184" s="0" t="n">
        <v>1996</v>
      </c>
      <c r="C184" s="1"/>
      <c r="D184" s="1" t="n">
        <f aca="false">D183*$D$181/$D$180</f>
        <v>346103.099360989</v>
      </c>
      <c r="E184" s="1" t="n">
        <f aca="false">E183*$D$181/$D$180</f>
        <v>12.0393557510401</v>
      </c>
      <c r="F184" s="1" t="n">
        <f aca="false">F183*$D$181/$D$180</f>
        <v>26877.0017602147</v>
      </c>
      <c r="G184" s="1" t="n">
        <f aca="false">G183*$D$181/$D$180</f>
        <v>2809.46965990342</v>
      </c>
      <c r="H184" s="1" t="n">
        <f aca="false">H183*$D$181/$D$180</f>
        <v>718.061575151318</v>
      </c>
      <c r="I184" s="1" t="n">
        <f aca="false">I183*$D$181/$D$180</f>
        <v>63053.5458841257</v>
      </c>
      <c r="J184" s="1" t="n">
        <f aca="false">J183*$D$181/$D$180</f>
        <v>495.333493757077</v>
      </c>
      <c r="K184" s="1" t="n">
        <f aca="false">K183*$D$181/$D$180</f>
        <v>21.4988495554287</v>
      </c>
      <c r="L184" s="1" t="n">
        <f aca="false">L183*$D$181/$D$180</f>
        <v>3310.82283153602</v>
      </c>
      <c r="M184" s="1" t="n">
        <f aca="false">M183*$D$181/$D$180</f>
        <v>45046.1094964986</v>
      </c>
      <c r="N184" s="1" t="n">
        <f aca="false">N183*$D$181/$D$180</f>
        <v>2237.60026172902</v>
      </c>
      <c r="O184" s="1" t="n">
        <f aca="false">O183*$D$181/$D$180</f>
        <v>6849.53346835958</v>
      </c>
      <c r="P184" s="1"/>
      <c r="Q184" s="1"/>
      <c r="R184" s="1"/>
      <c r="S184" s="1"/>
      <c r="T184" s="1"/>
      <c r="U184" s="1"/>
      <c r="V184" s="1"/>
      <c r="W184" s="1"/>
      <c r="X184" s="1"/>
      <c r="Y184" s="0" t="str">
        <f aca="false">IF(B184&lt;=1997, "prop 99/2000", "")</f>
        <v>prop 99/2000</v>
      </c>
    </row>
    <row r="185" customFormat="false" ht="12.8" hidden="false" customHeight="false" outlineLevel="0" collapsed="false">
      <c r="A185" s="0" t="s">
        <v>92</v>
      </c>
      <c r="B185" s="0" t="n">
        <v>1995</v>
      </c>
      <c r="C185" s="1"/>
      <c r="D185" s="1" t="n">
        <f aca="false">D184*$D$181/$D$180</f>
        <v>320954.223035863</v>
      </c>
      <c r="E185" s="1" t="n">
        <f aca="false">E184*$D$181/$D$180</f>
        <v>11.1645405027048</v>
      </c>
      <c r="F185" s="1" t="n">
        <f aca="false">F184*$D$181/$D$180</f>
        <v>24924.0392051096</v>
      </c>
      <c r="G185" s="1" t="n">
        <f aca="false">G184*$D$181/$D$180</f>
        <v>2605.32527302403</v>
      </c>
      <c r="H185" s="1" t="n">
        <f aca="false">H184*$D$181/$D$180</f>
        <v>665.885094268462</v>
      </c>
      <c r="I185" s="1" t="n">
        <f aca="false">I184*$D$181/$D$180</f>
        <v>58471.8884813799</v>
      </c>
      <c r="J185" s="1" t="n">
        <f aca="false">J184*$D$181/$D$180</f>
        <v>459.341094968424</v>
      </c>
      <c r="K185" s="1" t="n">
        <f aca="false">K184*$D$181/$D$180</f>
        <v>19.9366794691156</v>
      </c>
      <c r="L185" s="1" t="n">
        <f aca="false">L184*$D$181/$D$180</f>
        <v>3070.24863824381</v>
      </c>
      <c r="M185" s="1" t="n">
        <f aca="false">M184*$D$181/$D$180</f>
        <v>41772.9257580486</v>
      </c>
      <c r="N185" s="1" t="n">
        <f aca="false">N184*$D$181/$D$180</f>
        <v>2075.00959914556</v>
      </c>
      <c r="O185" s="1" t="n">
        <f aca="false">O184*$D$181/$D$180</f>
        <v>6351.82607886024</v>
      </c>
      <c r="P185" s="1"/>
      <c r="Q185" s="1"/>
      <c r="R185" s="1"/>
      <c r="S185" s="1"/>
      <c r="T185" s="1"/>
      <c r="U185" s="1"/>
      <c r="V185" s="1"/>
      <c r="W185" s="1"/>
      <c r="X185" s="1"/>
      <c r="Y185" s="0" t="str">
        <f aca="false">IF(B185&lt;=1997, "prop 99/2000", "")</f>
        <v>prop 99/2000</v>
      </c>
    </row>
    <row r="186" customFormat="false" ht="12.8" hidden="false" customHeight="false" outlineLevel="0" collapsed="false">
      <c r="A186" s="0" t="s">
        <v>92</v>
      </c>
      <c r="B186" s="0" t="n">
        <v>1994</v>
      </c>
      <c r="C186" s="1"/>
      <c r="D186" s="1" t="n">
        <f aca="false">D185*$D$181/$D$180</f>
        <v>297632.738553179</v>
      </c>
      <c r="E186" s="1" t="n">
        <f aca="false">E185*$D$181/$D$180</f>
        <v>10.3532919214358</v>
      </c>
      <c r="F186" s="1" t="n">
        <f aca="false">F185*$D$181/$D$180</f>
        <v>23112.9846937539</v>
      </c>
      <c r="G186" s="1" t="n">
        <f aca="false">G185*$D$181/$D$180</f>
        <v>2416.0146219522</v>
      </c>
      <c r="H186" s="1" t="n">
        <f aca="false">H185*$D$181/$D$180</f>
        <v>617.499911028494</v>
      </c>
      <c r="I186" s="1" t="n">
        <f aca="false">I185*$D$181/$D$180</f>
        <v>54223.1478759655</v>
      </c>
      <c r="J186" s="1" t="n">
        <f aca="false">J185*$D$181/$D$180</f>
        <v>425.964010481931</v>
      </c>
      <c r="K186" s="1" t="n">
        <f aca="false">K185*$D$181/$D$180</f>
        <v>18.4880212882783</v>
      </c>
      <c r="L186" s="1" t="n">
        <f aca="false">L185*$D$181/$D$180</f>
        <v>2847.15527839485</v>
      </c>
      <c r="M186" s="1" t="n">
        <f aca="false">M185*$D$181/$D$180</f>
        <v>38737.5812449037</v>
      </c>
      <c r="N186" s="1" t="n">
        <f aca="false">N185*$D$181/$D$180</f>
        <v>1924.233255684</v>
      </c>
      <c r="O186" s="1" t="n">
        <f aca="false">O185*$D$181/$D$180</f>
        <v>5890.28358244545</v>
      </c>
      <c r="P186" s="1"/>
      <c r="Q186" s="1"/>
      <c r="R186" s="1"/>
      <c r="S186" s="1"/>
      <c r="T186" s="1"/>
      <c r="U186" s="1"/>
      <c r="V186" s="1"/>
      <c r="W186" s="1"/>
      <c r="X186" s="1"/>
      <c r="Y186" s="0" t="str">
        <f aca="false">IF(B186&lt;=1997, "prop 99/2000", "")</f>
        <v>prop 99/2000</v>
      </c>
    </row>
    <row r="187" customFormat="false" ht="12.8" hidden="false" customHeight="false" outlineLevel="0" collapsed="false">
      <c r="A187" s="0" t="s">
        <v>92</v>
      </c>
      <c r="B187" s="0" t="n">
        <v>1993</v>
      </c>
      <c r="C187" s="1"/>
      <c r="D187" s="1" t="n">
        <f aca="false">D186*$D$181/$D$180</f>
        <v>276005.862209101</v>
      </c>
      <c r="E187" s="1" t="n">
        <f aca="false">E186*$D$181/$D$180</f>
        <v>9.60099106492559</v>
      </c>
      <c r="F187" s="1" t="n">
        <f aca="false">F186*$D$181/$D$180</f>
        <v>21433.5267673703</v>
      </c>
      <c r="G187" s="1" t="n">
        <f aca="false">G186*$D$181/$D$180</f>
        <v>2240.45984350799</v>
      </c>
      <c r="H187" s="1" t="n">
        <f aca="false">H186*$D$181/$D$180</f>
        <v>572.630538515205</v>
      </c>
      <c r="I187" s="1" t="n">
        <f aca="false">I186*$D$181/$D$180</f>
        <v>50283.1333473196</v>
      </c>
      <c r="J187" s="1" t="n">
        <f aca="false">J186*$D$181/$D$180</f>
        <v>395.012203814082</v>
      </c>
      <c r="K187" s="1" t="n">
        <f aca="false">K186*$D$181/$D$180</f>
        <v>17.1446269016528</v>
      </c>
      <c r="L187" s="1" t="n">
        <f aca="false">L186*$D$181/$D$180</f>
        <v>2640.27254285454</v>
      </c>
      <c r="M187" s="1" t="n">
        <f aca="false">M186*$D$181/$D$180</f>
        <v>35922.7938544952</v>
      </c>
      <c r="N187" s="1" t="n">
        <f aca="false">N186*$D$181/$D$180</f>
        <v>1784.41276792403</v>
      </c>
      <c r="O187" s="1" t="n">
        <f aca="false">O186*$D$181/$D$180</f>
        <v>5462.2781308666</v>
      </c>
      <c r="P187" s="1"/>
      <c r="Q187" s="1"/>
      <c r="R187" s="1"/>
      <c r="S187" s="1"/>
      <c r="T187" s="1"/>
      <c r="U187" s="1"/>
      <c r="V187" s="1"/>
      <c r="W187" s="1"/>
      <c r="X187" s="1"/>
      <c r="Y187" s="0" t="str">
        <f aca="false">IF(B187&lt;=1997, "prop 99/2000", "")</f>
        <v>prop 99/2000</v>
      </c>
    </row>
    <row r="188" customFormat="false" ht="12.8" hidden="false" customHeight="false" outlineLevel="0" collapsed="false">
      <c r="A188" s="0" t="s">
        <v>92</v>
      </c>
      <c r="B188" s="0" t="n">
        <v>1992</v>
      </c>
      <c r="C188" s="1"/>
      <c r="D188" s="1" t="n">
        <f aca="false">D187*$D$181/$D$180</f>
        <v>255950.458757002</v>
      </c>
      <c r="E188" s="1" t="n">
        <f aca="false">E187*$D$181/$D$180</f>
        <v>8.90335461689536</v>
      </c>
      <c r="F188" s="1" t="n">
        <f aca="false">F187*$D$181/$D$180</f>
        <v>19876.1032283177</v>
      </c>
      <c r="G188" s="1" t="n">
        <f aca="false">G187*$D$181/$D$180</f>
        <v>2077.66139524265</v>
      </c>
      <c r="H188" s="1" t="n">
        <f aca="false">H187*$D$181/$D$180</f>
        <v>531.021507507688</v>
      </c>
      <c r="I188" s="1" t="n">
        <f aca="false">I187*$D$181/$D$180</f>
        <v>46629.4119442858</v>
      </c>
      <c r="J188" s="1" t="n">
        <f aca="false">J187*$D$181/$D$180</f>
        <v>366.309447095123</v>
      </c>
      <c r="K188" s="1" t="n">
        <f aca="false">K187*$D$181/$D$180</f>
        <v>15.8988475301703</v>
      </c>
      <c r="L188" s="1" t="n">
        <f aca="false">L187*$D$181/$D$180</f>
        <v>2448.42251964622</v>
      </c>
      <c r="M188" s="1" t="n">
        <f aca="false">M187*$D$181/$D$180</f>
        <v>33312.5372530152</v>
      </c>
      <c r="N188" s="1" t="n">
        <f aca="false">N187*$D$181/$D$180</f>
        <v>1654.75205094012</v>
      </c>
      <c r="O188" s="1" t="n">
        <f aca="false">O187*$D$181/$D$180</f>
        <v>5065.37282311225</v>
      </c>
      <c r="P188" s="1"/>
      <c r="Q188" s="1"/>
      <c r="R188" s="1"/>
      <c r="S188" s="1"/>
      <c r="T188" s="1"/>
      <c r="U188" s="1"/>
      <c r="V188" s="1"/>
      <c r="W188" s="1"/>
      <c r="X188" s="1"/>
      <c r="Y188" s="0" t="str">
        <f aca="false">IF(B188&lt;=1997, "prop 99/2000", "")</f>
        <v>prop 99/2000</v>
      </c>
    </row>
    <row r="189" customFormat="false" ht="12.8" hidden="false" customHeight="false" outlineLevel="0" collapsed="false">
      <c r="A189" s="0" t="s">
        <v>92</v>
      </c>
      <c r="B189" s="0" t="n">
        <v>1991</v>
      </c>
      <c r="C189" s="1"/>
      <c r="D189" s="1" t="n">
        <f aca="false">D188*$D$181/$D$180</f>
        <v>237352.340321993</v>
      </c>
      <c r="E189" s="1" t="n">
        <f aca="false">E188*$D$181/$D$180</f>
        <v>8.25641049951402</v>
      </c>
      <c r="F189" s="1" t="n">
        <f aca="false">F188*$D$181/$D$180</f>
        <v>18431.8466965579</v>
      </c>
      <c r="G189" s="1" t="n">
        <f aca="false">G188*$D$181/$D$180</f>
        <v>1926.69236442231</v>
      </c>
      <c r="H189" s="1" t="n">
        <f aca="false">H188*$D$181/$D$180</f>
        <v>492.4359119353</v>
      </c>
      <c r="I189" s="1" t="n">
        <f aca="false">I188*$D$181/$D$180</f>
        <v>43241.1807603833</v>
      </c>
      <c r="J189" s="1" t="n">
        <f aca="false">J188*$D$181/$D$180</f>
        <v>339.692317694291</v>
      </c>
      <c r="K189" s="1" t="n">
        <f aca="false">K188*$D$181/$D$180</f>
        <v>14.7435901777036</v>
      </c>
      <c r="L189" s="1" t="n">
        <f aca="false">L188*$D$181/$D$180</f>
        <v>2270.51288736635</v>
      </c>
      <c r="M189" s="1" t="n">
        <f aca="false">M188*$D$181/$D$180</f>
        <v>30891.9496275388</v>
      </c>
      <c r="N189" s="1" t="n">
        <f aca="false">N188*$D$181/$D$180</f>
        <v>1534.51286569539</v>
      </c>
      <c r="O189" s="1" t="n">
        <f aca="false">O188*$D$181/$D$180</f>
        <v>4697.30783061637</v>
      </c>
      <c r="P189" s="1"/>
      <c r="Q189" s="1"/>
      <c r="R189" s="1"/>
      <c r="S189" s="1"/>
      <c r="T189" s="1"/>
      <c r="U189" s="1"/>
      <c r="V189" s="1"/>
      <c r="W189" s="1"/>
      <c r="X189" s="1"/>
      <c r="Y189" s="0" t="str">
        <f aca="false">IF(B189&lt;=1997, "prop 99/2000", "")</f>
        <v>prop 99/2000</v>
      </c>
    </row>
    <row r="190" customFormat="false" ht="12.8" hidden="false" customHeight="false" outlineLevel="0" collapsed="false">
      <c r="A190" s="0" t="s">
        <v>92</v>
      </c>
      <c r="B190" s="0" t="n">
        <v>1990</v>
      </c>
      <c r="C190" s="1"/>
      <c r="D190" s="1" t="n">
        <f aca="false">D189*$D$181/$D$180</f>
        <v>220105.616258389</v>
      </c>
      <c r="E190" s="1" t="n">
        <f aca="false">E189*$D$181/$D$180</f>
        <v>7.65647525789059</v>
      </c>
      <c r="F190" s="1" t="n">
        <f aca="false">F189*$D$181/$D$180</f>
        <v>17092.5341221509</v>
      </c>
      <c r="G190" s="1" t="n">
        <f aca="false">G189*$D$181/$D$180</f>
        <v>1786.69319053775</v>
      </c>
      <c r="H190" s="1" t="n">
        <f aca="false">H189*$D$181/$D$180</f>
        <v>456.654060024189</v>
      </c>
      <c r="I190" s="1" t="n">
        <f aca="false">I189*$D$181/$D$180</f>
        <v>40099.1484899324</v>
      </c>
      <c r="J190" s="1" t="n">
        <f aca="false">J189*$D$181/$D$180</f>
        <v>315.009267753213</v>
      </c>
      <c r="K190" s="1" t="n">
        <f aca="false">K189*$D$181/$D$180</f>
        <v>13.6722772462332</v>
      </c>
      <c r="L190" s="1" t="n">
        <f aca="false">L189*$D$181/$D$180</f>
        <v>2105.53069591991</v>
      </c>
      <c r="M190" s="1" t="n">
        <f aca="false">M189*$D$181/$D$180</f>
        <v>28647.2490684875</v>
      </c>
      <c r="N190" s="1" t="n">
        <f aca="false">N189*$D$181/$D$180</f>
        <v>1423.01061578795</v>
      </c>
      <c r="O190" s="1" t="n">
        <f aca="false">O189*$D$181/$D$180</f>
        <v>4355.9875306499</v>
      </c>
      <c r="P190" s="1"/>
      <c r="Q190" s="1"/>
      <c r="R190" s="1"/>
      <c r="S190" s="1"/>
      <c r="T190" s="1"/>
      <c r="U190" s="1"/>
      <c r="V190" s="1"/>
      <c r="W190" s="1"/>
      <c r="X190" s="1"/>
      <c r="Y190" s="0" t="str">
        <f aca="false">IF(B190&lt;=1997, "prop 99/2000", "")</f>
        <v>prop 99/2000</v>
      </c>
    </row>
    <row r="191" customFormat="false" ht="12.8" hidden="false" customHeight="false" outlineLevel="0" collapsed="false">
      <c r="A191" s="0" t="s">
        <v>92</v>
      </c>
      <c r="B191" s="0" t="n">
        <v>1989</v>
      </c>
      <c r="C191" s="1"/>
      <c r="D191" s="1" t="n">
        <f aca="false">D190*$D$181/$D$180</f>
        <v>204112.090248458</v>
      </c>
      <c r="E191" s="1" t="n">
        <f aca="false">E190*$D$181/$D$180</f>
        <v>7.10013308787655</v>
      </c>
      <c r="F191" s="1" t="n">
        <f aca="false">F190*$D$181/$D$180</f>
        <v>15850.539966321</v>
      </c>
      <c r="G191" s="1" t="n">
        <f aca="false">G190*$D$181/$D$180</f>
        <v>1656.86677129233</v>
      </c>
      <c r="H191" s="1" t="n">
        <f aca="false">H190*$D$181/$D$180</f>
        <v>423.472223455494</v>
      </c>
      <c r="I191" s="1" t="n">
        <f aca="false">I190*$D$181/$D$180</f>
        <v>37185.4255906632</v>
      </c>
      <c r="J191" s="1" t="n">
        <f aca="false">J190*$D$181/$D$180</f>
        <v>292.119761329778</v>
      </c>
      <c r="K191" s="1" t="n">
        <f aca="false">K190*$D$181/$D$180</f>
        <v>12.6788090854938</v>
      </c>
      <c r="L191" s="1" t="n">
        <f aca="false">L190*$D$181/$D$180</f>
        <v>1952.53659916605</v>
      </c>
      <c r="M191" s="1" t="n">
        <f aca="false">M190*$D$181/$D$180</f>
        <v>26565.6551006535</v>
      </c>
      <c r="N191" s="1" t="n">
        <f aca="false">N190*$D$181/$D$180</f>
        <v>1319.6104496182</v>
      </c>
      <c r="O191" s="1" t="n">
        <f aca="false">O190*$D$181/$D$180</f>
        <v>4039.46857463834</v>
      </c>
      <c r="P191" s="1"/>
      <c r="Q191" s="1"/>
      <c r="R191" s="1"/>
      <c r="S191" s="1"/>
      <c r="T191" s="1"/>
      <c r="U191" s="1"/>
      <c r="V191" s="1"/>
      <c r="W191" s="1"/>
      <c r="X191" s="1"/>
      <c r="Y191" s="0" t="str">
        <f aca="false">IF(B191&lt;=1997, "prop 99/2000", "")</f>
        <v>prop 99/2000</v>
      </c>
    </row>
    <row r="192" customFormat="false" ht="12.8" hidden="false" customHeight="false" outlineLevel="0" collapsed="false">
      <c r="A192" s="0" t="s">
        <v>92</v>
      </c>
      <c r="B192" s="0" t="n">
        <v>1988</v>
      </c>
      <c r="C192" s="1"/>
      <c r="D192" s="1" t="n">
        <f aca="false">D191*$D$181/$D$180</f>
        <v>189280.701209761</v>
      </c>
      <c r="E192" s="1" t="n">
        <f aca="false">E191*$D$181/$D$180</f>
        <v>6.58421638777008</v>
      </c>
      <c r="F192" s="1" t="n">
        <f aca="false">F191*$D$181/$D$180</f>
        <v>14698.7927845261</v>
      </c>
      <c r="G192" s="1" t="n">
        <f aca="false">G191*$D$181/$D$180</f>
        <v>1536.4739242032</v>
      </c>
      <c r="H192" s="1" t="n">
        <f aca="false">H191*$D$181/$D$180</f>
        <v>392.701477413429</v>
      </c>
      <c r="I192" s="1" t="n">
        <f aca="false">I191*$D$181/$D$180</f>
        <v>34483.4224274341</v>
      </c>
      <c r="J192" s="1" t="n">
        <f aca="false">J191*$D$181/$D$180</f>
        <v>270.893474239683</v>
      </c>
      <c r="K192" s="1" t="n">
        <f aca="false">K191*$D$181/$D$180</f>
        <v>11.7575292638751</v>
      </c>
      <c r="L192" s="1" t="n">
        <f aca="false">L191*$D$181/$D$180</f>
        <v>1810.65950663677</v>
      </c>
      <c r="M192" s="1" t="n">
        <f aca="false">M191*$D$181/$D$180</f>
        <v>24635.3159160123</v>
      </c>
      <c r="N192" s="1" t="n">
        <f aca="false">N191*$D$181/$D$180</f>
        <v>1223.72364578412</v>
      </c>
      <c r="O192" s="1" t="n">
        <f aca="false">O191*$D$181/$D$180</f>
        <v>3745.94882347062</v>
      </c>
      <c r="P192" s="1"/>
      <c r="Q192" s="1"/>
      <c r="R192" s="1"/>
      <c r="S192" s="1"/>
      <c r="T192" s="1"/>
      <c r="U192" s="1"/>
      <c r="V192" s="1"/>
      <c r="W192" s="1"/>
      <c r="X192" s="1"/>
      <c r="Y192" s="0" t="str">
        <f aca="false">IF(B192&lt;=1997, "prop 99/2000", "")</f>
        <v>prop 99/2000</v>
      </c>
    </row>
    <row r="193" customFormat="false" ht="12.8" hidden="false" customHeight="false" outlineLevel="0" collapsed="false">
      <c r="A193" s="0" t="s">
        <v>92</v>
      </c>
      <c r="B193" s="0" t="n">
        <v>1987</v>
      </c>
      <c r="C193" s="1"/>
      <c r="D193" s="1" t="n">
        <f aca="false">D192*$D$181/$D$180</f>
        <v>175527.004827827</v>
      </c>
      <c r="E193" s="1" t="n">
        <f aca="false">E192*$D$181/$D$180</f>
        <v>6.10578772319117</v>
      </c>
      <c r="F193" s="1" t="n">
        <f aca="false">F192*$D$181/$D$180</f>
        <v>13630.7349643298</v>
      </c>
      <c r="G193" s="1" t="n">
        <f aca="false">G192*$D$181/$D$180</f>
        <v>1424.82917797611</v>
      </c>
      <c r="H193" s="1" t="n">
        <f aca="false">H192*$D$181/$D$180</f>
        <v>364.166624918902</v>
      </c>
      <c r="I193" s="1" t="n">
        <f aca="false">I192*$D$181/$D$180</f>
        <v>31977.7548171302</v>
      </c>
      <c r="J193" s="1" t="n">
        <f aca="false">J192*$D$181/$D$180</f>
        <v>251.209552039865</v>
      </c>
      <c r="K193" s="1" t="n">
        <f aca="false">K192*$D$181/$D$180</f>
        <v>10.9031923628414</v>
      </c>
      <c r="L193" s="1" t="n">
        <f aca="false">L192*$D$181/$D$180</f>
        <v>1679.09162387757</v>
      </c>
      <c r="M193" s="1" t="n">
        <f aca="false">M192*$D$181/$D$180</f>
        <v>22845.2408940143</v>
      </c>
      <c r="N193" s="1" t="n">
        <f aca="false">N192*$D$181/$D$180</f>
        <v>1134.80426112453</v>
      </c>
      <c r="O193" s="1" t="n">
        <f aca="false">O192*$D$181/$D$180</f>
        <v>3473.75708680126</v>
      </c>
      <c r="P193" s="1"/>
      <c r="Q193" s="1"/>
      <c r="R193" s="1"/>
      <c r="S193" s="1"/>
      <c r="T193" s="1"/>
      <c r="U193" s="1"/>
      <c r="V193" s="1"/>
      <c r="W193" s="1"/>
      <c r="X193" s="1"/>
      <c r="Y193" s="0" t="str">
        <f aca="false">IF(B193&lt;=1997, "prop 99/2000", "")</f>
        <v>prop 99/2000</v>
      </c>
    </row>
    <row r="194" customFormat="false" ht="12.8" hidden="false" customHeight="false" outlineLevel="0" collapsed="false">
      <c r="A194" s="0" t="s">
        <v>92</v>
      </c>
      <c r="B194" s="0" t="n">
        <v>1986</v>
      </c>
      <c r="C194" s="1"/>
      <c r="D194" s="1" t="n">
        <f aca="false">D193*$D$181/$D$180</f>
        <v>162772.692762188</v>
      </c>
      <c r="E194" s="1" t="n">
        <f aca="false">E193*$D$181/$D$180</f>
        <v>5.66212310244228</v>
      </c>
      <c r="F194" s="1" t="n">
        <f aca="false">F193*$D$181/$D$180</f>
        <v>12640.2853888379</v>
      </c>
      <c r="G194" s="1" t="n">
        <f aca="false">G193*$D$181/$D$180</f>
        <v>1321.29686969135</v>
      </c>
      <c r="H194" s="1" t="n">
        <f aca="false">H193*$D$181/$D$180</f>
        <v>337.705199324236</v>
      </c>
      <c r="I194" s="1" t="n">
        <f aca="false">I193*$D$181/$D$180</f>
        <v>29654.1564369481</v>
      </c>
      <c r="J194" s="1" t="n">
        <f aca="false">J193*$D$181/$D$180</f>
        <v>232.955921929054</v>
      </c>
      <c r="K194" s="1" t="n">
        <f aca="false">K193*$D$181/$D$180</f>
        <v>10.1109341115041</v>
      </c>
      <c r="L194" s="1" t="n">
        <f aca="false">L193*$D$181/$D$180</f>
        <v>1557.08385317163</v>
      </c>
      <c r="M194" s="1" t="n">
        <f aca="false">M193*$D$181/$D$180</f>
        <v>21185.2380251522</v>
      </c>
      <c r="N194" s="1" t="n">
        <f aca="false">N193*$D$181/$D$180</f>
        <v>1052.34602232534</v>
      </c>
      <c r="O194" s="1" t="n">
        <f aca="false">O193*$D$181/$D$180</f>
        <v>3221.3436079252</v>
      </c>
      <c r="P194" s="1"/>
      <c r="Q194" s="1"/>
      <c r="R194" s="1"/>
      <c r="S194" s="1"/>
      <c r="T194" s="1"/>
      <c r="U194" s="1"/>
      <c r="V194" s="1"/>
      <c r="W194" s="1"/>
      <c r="X194" s="1"/>
      <c r="Y194" s="0" t="str">
        <f aca="false">IF(B194&lt;=1997, "prop 99/2000", "")</f>
        <v>prop 99/2000</v>
      </c>
    </row>
    <row r="195" customFormat="false" ht="12.8" hidden="false" customHeight="false" outlineLevel="0" collapsed="false">
      <c r="A195" s="0" t="s">
        <v>92</v>
      </c>
      <c r="B195" s="0" t="n">
        <v>1985</v>
      </c>
      <c r="C195" s="1"/>
      <c r="D195" s="1" t="n">
        <f aca="false">D194*$D$181/$D$180</f>
        <v>150945.146788338</v>
      </c>
      <c r="E195" s="1" t="n">
        <f aca="false">E194*$D$181/$D$180</f>
        <v>5.25069646713082</v>
      </c>
      <c r="F195" s="1" t="n">
        <f aca="false">F194*$D$181/$D$180</f>
        <v>11721.8048131219</v>
      </c>
      <c r="G195" s="1" t="n">
        <f aca="false">G194*$D$181/$D$180</f>
        <v>1225.28752557974</v>
      </c>
      <c r="H195" s="1" t="n">
        <f aca="false">H194*$D$181/$D$180</f>
        <v>313.166539289588</v>
      </c>
      <c r="I195" s="1" t="n">
        <f aca="false">I194*$D$181/$D$180</f>
        <v>27499.3975973547</v>
      </c>
      <c r="J195" s="1" t="n">
        <f aca="false">J194*$D$181/$D$180</f>
        <v>216.028654647668</v>
      </c>
      <c r="K195" s="1" t="n">
        <f aca="false">K194*$D$181/$D$180</f>
        <v>9.37624369130503</v>
      </c>
      <c r="L195" s="1" t="n">
        <f aca="false">L194*$D$181/$D$180</f>
        <v>1443.94152846097</v>
      </c>
      <c r="M195" s="1" t="n">
        <f aca="false">M194*$D$181/$D$180</f>
        <v>19645.8558815176</v>
      </c>
      <c r="N195" s="1" t="n">
        <f aca="false">N194*$D$181/$D$180</f>
        <v>975.879443391028</v>
      </c>
      <c r="O195" s="1" t="n">
        <f aca="false">O194*$D$181/$D$180</f>
        <v>2987.27124004978</v>
      </c>
      <c r="P195" s="1"/>
      <c r="Q195" s="1"/>
      <c r="R195" s="1"/>
      <c r="S195" s="1"/>
      <c r="T195" s="1"/>
      <c r="U195" s="1"/>
      <c r="V195" s="1"/>
      <c r="W195" s="1"/>
      <c r="X195" s="1"/>
      <c r="Y195" s="0" t="str">
        <f aca="false">IF(B195&lt;=1997, "prop 99/2000", "")</f>
        <v>prop 99/2000</v>
      </c>
    </row>
    <row r="196" customFormat="false" ht="12.8" hidden="false" customHeight="false" outlineLevel="0" collapsed="false">
      <c r="A196" s="0" t="s">
        <v>92</v>
      </c>
      <c r="B196" s="0" t="n">
        <v>1984</v>
      </c>
      <c r="C196" s="1"/>
      <c r="D196" s="1" t="n">
        <f aca="false">D195*$D$181/$D$180</f>
        <v>139977.025337052</v>
      </c>
      <c r="E196" s="1" t="n">
        <f aca="false">E195*$D$181/$D$180</f>
        <v>4.86916530974895</v>
      </c>
      <c r="F196" s="1" t="n">
        <f aca="false">F195*$D$181/$D$180</f>
        <v>10870.0637564924</v>
      </c>
      <c r="G196" s="1" t="n">
        <f aca="false">G195*$D$181/$D$180</f>
        <v>1136.25450478213</v>
      </c>
      <c r="H196" s="1" t="n">
        <f aca="false">H195*$D$181/$D$180</f>
        <v>290.410930974312</v>
      </c>
      <c r="I196" s="1" t="n">
        <f aca="false">I195*$D$181/$D$180</f>
        <v>25501.2099172437</v>
      </c>
      <c r="J196" s="1" t="n">
        <f aca="false">J195*$D$181/$D$180</f>
        <v>200.331372743957</v>
      </c>
      <c r="K196" s="1" t="n">
        <f aca="false">K195*$D$181/$D$180</f>
        <v>8.69493805312313</v>
      </c>
      <c r="L196" s="1" t="n">
        <f aca="false">L195*$D$181/$D$180</f>
        <v>1339.02046018096</v>
      </c>
      <c r="M196" s="1" t="n">
        <f aca="false">M195*$D$181/$D$180</f>
        <v>18218.3298039478</v>
      </c>
      <c r="N196" s="1" t="n">
        <f aca="false">N195*$D$181/$D$180</f>
        <v>904.969152569055</v>
      </c>
      <c r="O196" s="1" t="n">
        <f aca="false">O195*$D$181/$D$180</f>
        <v>2770.20726372503</v>
      </c>
      <c r="P196" s="1"/>
      <c r="Q196" s="1"/>
      <c r="R196" s="1"/>
      <c r="S196" s="1"/>
      <c r="T196" s="1"/>
      <c r="U196" s="1"/>
      <c r="V196" s="1"/>
      <c r="W196" s="1"/>
      <c r="X196" s="1"/>
      <c r="Y196" s="0" t="str">
        <f aca="false">IF(B196&lt;=1997, "prop 99/2000", "")</f>
        <v>prop 99/2000</v>
      </c>
    </row>
    <row r="197" customFormat="false" ht="12.8" hidden="false" customHeight="false" outlineLevel="0" collapsed="false">
      <c r="A197" s="0" t="s">
        <v>92</v>
      </c>
      <c r="B197" s="0" t="n">
        <v>1983</v>
      </c>
      <c r="C197" s="1"/>
      <c r="D197" s="1" t="n">
        <f aca="false">D196*$D$181/$D$180</f>
        <v>129805.880076984</v>
      </c>
      <c r="E197" s="1" t="n">
        <f aca="false">E196*$D$181/$D$180</f>
        <v>4.51535733632265</v>
      </c>
      <c r="F197" s="1" t="n">
        <f aca="false">F196*$D$181/$D$180</f>
        <v>10080.2127278163</v>
      </c>
      <c r="G197" s="1" t="n">
        <f aca="false">G196*$D$181/$D$180</f>
        <v>1053.69088698329</v>
      </c>
      <c r="H197" s="1" t="n">
        <f aca="false">H196*$D$181/$D$180</f>
        <v>269.308812559244</v>
      </c>
      <c r="I197" s="1" t="n">
        <f aca="false">I196*$D$181/$D$180</f>
        <v>23648.2164724178</v>
      </c>
      <c r="J197" s="1" t="n">
        <f aca="false">J196*$D$181/$D$180</f>
        <v>185.774701837275</v>
      </c>
      <c r="K197" s="1" t="n">
        <f aca="false">K196*$D$181/$D$180</f>
        <v>8.06313810057617</v>
      </c>
      <c r="L197" s="1" t="n">
        <f aca="false">L196*$D$181/$D$180</f>
        <v>1241.72326748873</v>
      </c>
      <c r="M197" s="1" t="n">
        <f aca="false">M196*$D$181/$D$180</f>
        <v>16894.5319993752</v>
      </c>
      <c r="N197" s="1" t="n">
        <f aca="false">N196*$D$181/$D$180</f>
        <v>839.211413507968</v>
      </c>
      <c r="O197" s="1" t="n">
        <f aca="false">O196*$D$181/$D$180</f>
        <v>2568.91579884357</v>
      </c>
      <c r="P197" s="1"/>
      <c r="Q197" s="1"/>
      <c r="R197" s="1"/>
      <c r="S197" s="1"/>
      <c r="T197" s="1"/>
      <c r="U197" s="1"/>
      <c r="V197" s="1"/>
      <c r="W197" s="1"/>
      <c r="X197" s="1"/>
      <c r="Y197" s="0" t="str">
        <f aca="false">IF(B197&lt;=1997, "prop 99/2000", "")</f>
        <v>prop 99/2000</v>
      </c>
    </row>
    <row r="198" customFormat="false" ht="12.8" hidden="false" customHeight="false" outlineLevel="0" collapsed="false">
      <c r="A198" s="0" t="s">
        <v>92</v>
      </c>
      <c r="B198" s="0" t="n">
        <v>1982</v>
      </c>
      <c r="C198" s="1"/>
      <c r="D198" s="1" t="n">
        <f aca="false">D197*$D$181/$D$180</f>
        <v>120373.800357509</v>
      </c>
      <c r="E198" s="1" t="n">
        <f aca="false">E197*$D$181/$D$180</f>
        <v>4.1872580981922</v>
      </c>
      <c r="F198" s="1" t="n">
        <f aca="false">F197*$D$181/$D$180</f>
        <v>9347.75461434993</v>
      </c>
      <c r="G198" s="1" t="n">
        <f aca="false">G197*$D$181/$D$180</f>
        <v>977.126586199566</v>
      </c>
      <c r="H198" s="1" t="n">
        <f aca="false">H197*$D$181/$D$180</f>
        <v>249.740036570749</v>
      </c>
      <c r="I198" s="1" t="n">
        <f aca="false">I197*$D$181/$D$180</f>
        <v>21929.8670196892</v>
      </c>
      <c r="J198" s="1" t="n">
        <f aca="false">J197*$D$181/$D$180</f>
        <v>172.275761754193</v>
      </c>
      <c r="K198" s="1" t="n">
        <f aca="false">K197*$D$181/$D$180</f>
        <v>7.47724660391464</v>
      </c>
      <c r="L198" s="1" t="n">
        <f aca="false">L197*$D$181/$D$180</f>
        <v>1151.49597700285</v>
      </c>
      <c r="M198" s="1" t="n">
        <f aca="false">M197*$D$181/$D$180</f>
        <v>15666.9252642503</v>
      </c>
      <c r="N198" s="1" t="n">
        <f aca="false">N197*$D$181/$D$180</f>
        <v>778.231826535436</v>
      </c>
      <c r="O198" s="1" t="n">
        <f aca="false">O197*$D$181/$D$180</f>
        <v>2382.25076800721</v>
      </c>
      <c r="P198" s="1"/>
      <c r="Q198" s="1"/>
      <c r="R198" s="1"/>
      <c r="S198" s="1"/>
      <c r="T198" s="1"/>
      <c r="U198" s="1"/>
      <c r="V198" s="1"/>
      <c r="W198" s="1"/>
      <c r="X198" s="1"/>
      <c r="Y198" s="0" t="str">
        <f aca="false">IF(B198&lt;=1997, "prop 99/2000", "")</f>
        <v>prop 99/2000</v>
      </c>
    </row>
    <row r="199" customFormat="false" ht="12.8" hidden="false" customHeight="false" outlineLevel="0" collapsed="false">
      <c r="A199" s="0" t="s">
        <v>92</v>
      </c>
      <c r="B199" s="0" t="n">
        <v>1981</v>
      </c>
      <c r="C199" s="1"/>
      <c r="D199" s="1" t="n">
        <f aca="false">D198*$D$181/$D$180</f>
        <v>111627.083487403</v>
      </c>
      <c r="E199" s="1" t="n">
        <f aca="false">E198*$D$181/$D$180</f>
        <v>3.88299952250408</v>
      </c>
      <c r="F199" s="1" t="n">
        <f aca="false">F198*$D$181/$D$180</f>
        <v>8668.51907688161</v>
      </c>
      <c r="G199" s="1" t="n">
        <f aca="false">G198*$D$181/$D$180</f>
        <v>906.125674287202</v>
      </c>
      <c r="H199" s="1" t="n">
        <f aca="false">H198*$D$181/$D$180</f>
        <v>231.593185806493</v>
      </c>
      <c r="I199" s="1" t="n">
        <f aca="false">I198*$D$181/$D$180</f>
        <v>20336.3779277889</v>
      </c>
      <c r="J199" s="1" t="n">
        <f aca="false">J198*$D$181/$D$180</f>
        <v>159.757694640168</v>
      </c>
      <c r="K199" s="1" t="n">
        <f aca="false">K198*$D$181/$D$180</f>
        <v>6.93392771875729</v>
      </c>
      <c r="L199" s="1" t="n">
        <f aca="false">L198*$D$181/$D$180</f>
        <v>1067.82486868862</v>
      </c>
      <c r="M199" s="1" t="n">
        <f aca="false">M198*$D$181/$D$180</f>
        <v>14528.5200705578</v>
      </c>
      <c r="N199" s="1" t="n">
        <f aca="false">N198*$D$181/$D$180</f>
        <v>721.683196968258</v>
      </c>
      <c r="O199" s="1" t="n">
        <f aca="false">O198*$D$181/$D$180</f>
        <v>2209.14937119607</v>
      </c>
      <c r="P199" s="1"/>
      <c r="Q199" s="1"/>
      <c r="R199" s="1"/>
      <c r="S199" s="1"/>
      <c r="T199" s="1"/>
      <c r="U199" s="1"/>
      <c r="V199" s="1"/>
      <c r="W199" s="1"/>
      <c r="X199" s="1"/>
      <c r="Y199" s="0" t="str">
        <f aca="false">IF(B199&lt;=1997, "prop 99/2000", "")</f>
        <v>prop 99/2000</v>
      </c>
    </row>
    <row r="200" customFormat="false" ht="12.8" hidden="false" customHeight="false" outlineLevel="0" collapsed="false">
      <c r="A200" s="0" t="s">
        <v>92</v>
      </c>
      <c r="B200" s="0" t="n">
        <v>1980</v>
      </c>
      <c r="C200" s="1"/>
      <c r="D200" s="1" t="n">
        <f aca="false">D199*$D$181/$D$180</f>
        <v>103515.928972051</v>
      </c>
      <c r="E200" s="1" t="n">
        <f aca="false">E199*$D$181/$D$180</f>
        <v>3.60084927611138</v>
      </c>
      <c r="F200" s="1" t="n">
        <f aca="false">F199*$D$181/$D$180</f>
        <v>8038.63880539894</v>
      </c>
      <c r="G200" s="1" t="n">
        <f aca="false">G199*$D$181/$D$180</f>
        <v>840.283898932564</v>
      </c>
      <c r="H200" s="1" t="n">
        <f aca="false">H199*$D$181/$D$180</f>
        <v>214.764938968072</v>
      </c>
      <c r="I200" s="1" t="n">
        <f aca="false">I199*$D$181/$D$180</f>
        <v>18858.6764730742</v>
      </c>
      <c r="J200" s="1" t="n">
        <f aca="false">J199*$D$181/$D$180</f>
        <v>148.149227360011</v>
      </c>
      <c r="K200" s="1" t="n">
        <f aca="false">K199*$D$181/$D$180</f>
        <v>6.43008799305604</v>
      </c>
      <c r="L200" s="1" t="n">
        <f aca="false">L199*$D$181/$D$180</f>
        <v>990.23355093063</v>
      </c>
      <c r="M200" s="1" t="n">
        <f aca="false">M199*$D$181/$D$180</f>
        <v>13472.8347700905</v>
      </c>
      <c r="N200" s="1" t="n">
        <f aca="false">N199*$D$181/$D$180</f>
        <v>669.243558317273</v>
      </c>
      <c r="O200" s="1" t="n">
        <f aca="false">O199*$D$181/$D$180</f>
        <v>2048.62603458765</v>
      </c>
      <c r="P200" s="1"/>
      <c r="Q200" s="1"/>
      <c r="R200" s="1"/>
      <c r="S200" s="1"/>
      <c r="T200" s="1"/>
      <c r="U200" s="1"/>
      <c r="V200" s="1"/>
      <c r="W200" s="1"/>
      <c r="X200" s="1"/>
      <c r="Y200" s="0" t="str">
        <f aca="false">IF(B200&lt;=1997, "prop 99/2000", "")</f>
        <v>prop 99/2000</v>
      </c>
    </row>
    <row r="201" customFormat="false" ht="12.8" hidden="false" customHeight="false" outlineLevel="0" collapsed="false">
      <c r="A201" s="0" t="s">
        <v>92</v>
      </c>
      <c r="B201" s="0" t="n">
        <v>1979</v>
      </c>
      <c r="C201" s="1"/>
      <c r="D201" s="1" t="n">
        <f aca="false">D200*$D$181/$D$180</f>
        <v>95994.1549682786</v>
      </c>
      <c r="E201" s="1" t="n">
        <f aca="false">E200*$D$181/$D$180</f>
        <v>3.33920090232466</v>
      </c>
      <c r="F201" s="1" t="n">
        <f aca="false">F200*$D$181/$D$180</f>
        <v>7454.52750008965</v>
      </c>
      <c r="G201" s="1" t="n">
        <f aca="false">G200*$D$181/$D$180</f>
        <v>779.226381992478</v>
      </c>
      <c r="H201" s="1" t="n">
        <f aca="false">H200*$D$181/$D$180</f>
        <v>199.15948238865</v>
      </c>
      <c r="I201" s="1" t="n">
        <f aca="false">I200*$D$181/$D$180</f>
        <v>17488.3491828749</v>
      </c>
      <c r="J201" s="1" t="n">
        <f aca="false">J200*$D$181/$D$180</f>
        <v>137.384265695643</v>
      </c>
      <c r="K201" s="1" t="n">
        <f aca="false">K200*$D$181/$D$180</f>
        <v>5.96285875415119</v>
      </c>
      <c r="L201" s="1" t="n">
        <f aca="false">L200*$D$181/$D$180</f>
        <v>918.280248139283</v>
      </c>
      <c r="M201" s="1" t="n">
        <f aca="false">M200*$D$181/$D$180</f>
        <v>12493.8586903979</v>
      </c>
      <c r="N201" s="1" t="n">
        <f aca="false">N200*$D$181/$D$180</f>
        <v>620.614339132056</v>
      </c>
      <c r="O201" s="1" t="n">
        <f aca="false">O200*$D$181/$D$180</f>
        <v>1899.76679907257</v>
      </c>
      <c r="P201" s="1"/>
      <c r="Q201" s="1"/>
      <c r="R201" s="1"/>
      <c r="S201" s="1"/>
      <c r="T201" s="1"/>
      <c r="U201" s="1"/>
      <c r="V201" s="1"/>
      <c r="W201" s="1"/>
      <c r="X201" s="1"/>
      <c r="Y201" s="0" t="str">
        <f aca="false">IF(B201&lt;=1997, "prop 99/2000", "")</f>
        <v>prop 99/2000</v>
      </c>
    </row>
    <row r="202" customFormat="false" ht="12.8" hidden="false" customHeight="false" outlineLevel="0" collapsed="false">
      <c r="A202" s="0" t="s">
        <v>93</v>
      </c>
      <c r="B202" s="0" t="n">
        <v>2018</v>
      </c>
      <c r="C202" s="1" t="n">
        <v>3148369</v>
      </c>
      <c r="D202" s="1" t="n">
        <v>1142960</v>
      </c>
      <c r="E202" s="1" t="n">
        <v>0</v>
      </c>
      <c r="F202" s="1" t="n">
        <v>73796</v>
      </c>
      <c r="G202" s="1" t="n">
        <v>8749</v>
      </c>
      <c r="H202" s="1" t="n">
        <v>193683</v>
      </c>
      <c r="I202" s="1" t="n">
        <v>61312</v>
      </c>
      <c r="J202" s="1" t="n">
        <v>114</v>
      </c>
      <c r="K202" s="1" t="n">
        <v>8502</v>
      </c>
      <c r="L202" s="1" t="n">
        <v>12347</v>
      </c>
      <c r="M202" s="1" t="n">
        <v>1377096</v>
      </c>
      <c r="N202" s="1" t="n">
        <v>166362</v>
      </c>
      <c r="O202" s="1" t="n">
        <v>17772</v>
      </c>
      <c r="P202" s="1" t="n">
        <v>0</v>
      </c>
      <c r="Q202" s="1" t="n">
        <v>36765</v>
      </c>
      <c r="R202" s="1" t="n">
        <v>12990</v>
      </c>
      <c r="S202" s="1" t="n">
        <v>333</v>
      </c>
      <c r="T202" s="1" t="n">
        <v>172</v>
      </c>
      <c r="U202" s="1" t="n">
        <v>0</v>
      </c>
      <c r="V202" s="1" t="n">
        <v>240</v>
      </c>
      <c r="W202" s="1" t="n">
        <v>1471</v>
      </c>
      <c r="X202" s="1" t="n">
        <v>33705</v>
      </c>
      <c r="Y202" s="0" t="str">
        <f aca="false">IF(B202&lt;=1997, "prop 99/2000", "")</f>
        <v/>
      </c>
    </row>
    <row r="203" customFormat="false" ht="12.8" hidden="false" customHeight="false" outlineLevel="0" collapsed="false">
      <c r="A203" s="0" t="s">
        <v>93</v>
      </c>
      <c r="B203" s="0" t="n">
        <v>2017</v>
      </c>
      <c r="C203" s="1" t="n">
        <v>3025176</v>
      </c>
      <c r="D203" s="1" t="n">
        <v>1098909</v>
      </c>
      <c r="E203" s="1" t="n">
        <v>0</v>
      </c>
      <c r="F203" s="1" t="n">
        <v>72249</v>
      </c>
      <c r="G203" s="1" t="n">
        <v>8314</v>
      </c>
      <c r="H203" s="1" t="n">
        <v>185097</v>
      </c>
      <c r="I203" s="1" t="n">
        <v>58475</v>
      </c>
      <c r="J203" s="1" t="n">
        <v>114</v>
      </c>
      <c r="K203" s="1" t="n">
        <v>7179</v>
      </c>
      <c r="L203" s="1" t="n">
        <v>11971</v>
      </c>
      <c r="M203" s="1" t="n">
        <v>1327944</v>
      </c>
      <c r="N203" s="1" t="n">
        <v>157912</v>
      </c>
      <c r="O203" s="1" t="n">
        <v>17347</v>
      </c>
      <c r="P203" s="1" t="n">
        <v>0</v>
      </c>
      <c r="Q203" s="1" t="n">
        <v>34665</v>
      </c>
      <c r="R203" s="1" t="n">
        <v>12261</v>
      </c>
      <c r="S203" s="1" t="n">
        <v>333</v>
      </c>
      <c r="T203" s="1" t="n">
        <v>130</v>
      </c>
      <c r="U203" s="1" t="n">
        <v>0</v>
      </c>
      <c r="V203" s="1" t="n">
        <v>247</v>
      </c>
      <c r="W203" s="1" t="n">
        <v>1438</v>
      </c>
      <c r="X203" s="1" t="n">
        <v>30591</v>
      </c>
      <c r="Y203" s="0" t="str">
        <f aca="false">IF(B203&lt;=1997, "prop 99/2000", "")</f>
        <v/>
      </c>
    </row>
    <row r="204" customFormat="false" ht="12.8" hidden="false" customHeight="false" outlineLevel="0" collapsed="false">
      <c r="A204" s="0" t="s">
        <v>93</v>
      </c>
      <c r="B204" s="0" t="n">
        <v>2016</v>
      </c>
      <c r="C204" s="1" t="n">
        <v>2909172</v>
      </c>
      <c r="D204" s="1" t="n">
        <v>1056521</v>
      </c>
      <c r="E204" s="1" t="n">
        <v>0</v>
      </c>
      <c r="F204" s="1" t="n">
        <v>70450</v>
      </c>
      <c r="G204" s="1" t="n">
        <v>7884</v>
      </c>
      <c r="H204" s="1" t="n">
        <v>177742</v>
      </c>
      <c r="I204" s="1" t="n">
        <v>56382</v>
      </c>
      <c r="J204" s="1" t="n">
        <v>115</v>
      </c>
      <c r="K204" s="1" t="n">
        <v>4299</v>
      </c>
      <c r="L204" s="1" t="n">
        <v>11488</v>
      </c>
      <c r="M204" s="1" t="n">
        <v>1282954</v>
      </c>
      <c r="N204" s="1" t="n">
        <v>150790</v>
      </c>
      <c r="O204" s="1" t="n">
        <v>16567</v>
      </c>
      <c r="P204" s="1" t="n">
        <v>0</v>
      </c>
      <c r="Q204" s="1" t="n">
        <v>32664</v>
      </c>
      <c r="R204" s="1" t="n">
        <v>11480</v>
      </c>
      <c r="S204" s="1" t="n">
        <v>333</v>
      </c>
      <c r="T204" s="1" t="n">
        <v>125</v>
      </c>
      <c r="U204" s="1" t="n">
        <v>0</v>
      </c>
      <c r="V204" s="1" t="n">
        <v>248</v>
      </c>
      <c r="W204" s="1" t="n">
        <v>1395</v>
      </c>
      <c r="X204" s="1" t="n">
        <v>27735</v>
      </c>
      <c r="Y204" s="0" t="str">
        <f aca="false">IF(B204&lt;=1997, "prop 99/2000", "")</f>
        <v/>
      </c>
    </row>
    <row r="205" customFormat="false" ht="12.8" hidden="false" customHeight="false" outlineLevel="0" collapsed="false">
      <c r="A205" s="0" t="s">
        <v>93</v>
      </c>
      <c r="B205" s="0" t="n">
        <v>2015</v>
      </c>
      <c r="C205" s="1" t="n">
        <v>2778605</v>
      </c>
      <c r="D205" s="1" t="n">
        <v>1014720</v>
      </c>
      <c r="E205" s="1" t="n">
        <v>0</v>
      </c>
      <c r="F205" s="1" t="n">
        <v>68150</v>
      </c>
      <c r="G205" s="1" t="n">
        <v>7591</v>
      </c>
      <c r="H205" s="1" t="n">
        <v>169855</v>
      </c>
      <c r="I205" s="1" t="n">
        <v>54362</v>
      </c>
      <c r="J205" s="1" t="n">
        <v>116</v>
      </c>
      <c r="K205" s="1" t="n">
        <v>752</v>
      </c>
      <c r="L205" s="1" t="n">
        <v>11054</v>
      </c>
      <c r="M205" s="1" t="n">
        <v>1224519</v>
      </c>
      <c r="N205" s="1" t="n">
        <v>143139</v>
      </c>
      <c r="O205" s="1" t="n">
        <v>15920</v>
      </c>
      <c r="P205" s="1" t="n">
        <v>0</v>
      </c>
      <c r="Q205" s="1" t="n">
        <v>30351</v>
      </c>
      <c r="R205" s="1" t="n">
        <v>10659</v>
      </c>
      <c r="S205" s="1" t="n">
        <v>333</v>
      </c>
      <c r="T205" s="1" t="n">
        <v>114</v>
      </c>
      <c r="U205" s="1" t="n">
        <v>0</v>
      </c>
      <c r="V205" s="1" t="n">
        <v>241</v>
      </c>
      <c r="W205" s="1" t="n">
        <v>1296</v>
      </c>
      <c r="X205" s="1" t="n">
        <v>25433</v>
      </c>
      <c r="Y205" s="0" t="str">
        <f aca="false">IF(B205&lt;=1997, "prop 99/2000", "")</f>
        <v/>
      </c>
    </row>
    <row r="206" customFormat="false" ht="12.8" hidden="false" customHeight="false" outlineLevel="0" collapsed="false">
      <c r="A206" s="0" t="s">
        <v>93</v>
      </c>
      <c r="B206" s="0" t="n">
        <v>2014</v>
      </c>
      <c r="C206" s="1" t="n">
        <v>2596621</v>
      </c>
      <c r="D206" s="1" t="n">
        <v>954720</v>
      </c>
      <c r="E206" s="1" t="n">
        <v>0</v>
      </c>
      <c r="F206" s="1" t="n">
        <v>65205</v>
      </c>
      <c r="G206" s="1" t="n">
        <v>7229</v>
      </c>
      <c r="H206" s="1" t="n">
        <v>159045</v>
      </c>
      <c r="I206" s="1" t="n">
        <v>51274</v>
      </c>
      <c r="J206" s="1" t="n">
        <v>119</v>
      </c>
      <c r="K206" s="1" t="n">
        <v>708</v>
      </c>
      <c r="L206" s="1" t="n">
        <v>10412</v>
      </c>
      <c r="M206" s="1" t="n">
        <v>1139182</v>
      </c>
      <c r="N206" s="1" t="n">
        <v>131508</v>
      </c>
      <c r="O206" s="1" t="n">
        <v>14970</v>
      </c>
      <c r="P206" s="1" t="n">
        <v>0</v>
      </c>
      <c r="Q206" s="1" t="n">
        <v>27484</v>
      </c>
      <c r="R206" s="1" t="n">
        <v>9896</v>
      </c>
      <c r="S206" s="1" t="n">
        <v>334</v>
      </c>
      <c r="T206" s="1" t="n">
        <v>110</v>
      </c>
      <c r="U206" s="1" t="n">
        <v>0</v>
      </c>
      <c r="V206" s="1" t="n">
        <v>228</v>
      </c>
      <c r="W206" s="1" t="n">
        <v>1120</v>
      </c>
      <c r="X206" s="1" t="n">
        <v>23077</v>
      </c>
      <c r="Y206" s="0" t="str">
        <f aca="false">IF(B206&lt;=1997, "prop 99/2000", "")</f>
        <v/>
      </c>
    </row>
    <row r="207" customFormat="false" ht="12.8" hidden="false" customHeight="false" outlineLevel="0" collapsed="false">
      <c r="A207" s="0" t="s">
        <v>93</v>
      </c>
      <c r="B207" s="0" t="n">
        <v>2013</v>
      </c>
      <c r="C207" s="1" t="n">
        <v>2384395</v>
      </c>
      <c r="D207" s="1" t="n">
        <v>881571</v>
      </c>
      <c r="E207" s="1" t="n">
        <v>0</v>
      </c>
      <c r="F207" s="1" t="n">
        <v>61047</v>
      </c>
      <c r="G207" s="1" t="n">
        <v>6627</v>
      </c>
      <c r="H207" s="1" t="n">
        <v>143953</v>
      </c>
      <c r="I207" s="1" t="n">
        <v>47495</v>
      </c>
      <c r="J207" s="1" t="n">
        <v>126</v>
      </c>
      <c r="K207" s="1" t="n">
        <v>700</v>
      </c>
      <c r="L207" s="1" t="n">
        <v>9454</v>
      </c>
      <c r="M207" s="1" t="n">
        <v>1045078</v>
      </c>
      <c r="N207" s="1" t="n">
        <v>118664</v>
      </c>
      <c r="O207" s="1" t="n">
        <v>14014</v>
      </c>
      <c r="P207" s="1" t="n">
        <v>0</v>
      </c>
      <c r="Q207" s="1" t="n">
        <v>24737</v>
      </c>
      <c r="R207" s="1" t="n">
        <v>9068</v>
      </c>
      <c r="S207" s="1" t="n">
        <v>334</v>
      </c>
      <c r="T207" s="1" t="n">
        <v>95</v>
      </c>
      <c r="U207" s="1" t="n">
        <v>0</v>
      </c>
      <c r="V207" s="1" t="n">
        <v>218</v>
      </c>
      <c r="W207" s="1" t="n">
        <v>1010</v>
      </c>
      <c r="X207" s="1" t="n">
        <v>20204</v>
      </c>
      <c r="Y207" s="0" t="str">
        <f aca="false">IF(B207&lt;=1997, "prop 99/2000", "")</f>
        <v/>
      </c>
    </row>
    <row r="208" customFormat="false" ht="12.8" hidden="false" customHeight="false" outlineLevel="0" collapsed="false">
      <c r="A208" s="0" t="s">
        <v>93</v>
      </c>
      <c r="B208" s="0" t="n">
        <v>2012</v>
      </c>
      <c r="C208" s="1" t="n">
        <v>2166119</v>
      </c>
      <c r="D208" s="1" t="n">
        <v>808892</v>
      </c>
      <c r="E208" s="1" t="n">
        <v>0</v>
      </c>
      <c r="F208" s="1" t="n">
        <v>57316</v>
      </c>
      <c r="G208" s="1" t="n">
        <v>6160</v>
      </c>
      <c r="H208" s="1" t="n">
        <v>131176</v>
      </c>
      <c r="I208" s="1" t="n">
        <v>43648</v>
      </c>
      <c r="J208" s="1" t="n">
        <v>136</v>
      </c>
      <c r="K208" s="1" t="n">
        <v>696</v>
      </c>
      <c r="L208" s="1" t="n">
        <v>8493</v>
      </c>
      <c r="M208" s="1" t="n">
        <v>943067</v>
      </c>
      <c r="N208" s="1" t="n">
        <v>103964</v>
      </c>
      <c r="O208" s="1" t="n">
        <v>12761</v>
      </c>
      <c r="P208" s="1" t="n">
        <v>0</v>
      </c>
      <c r="Q208" s="1" t="n">
        <v>22001</v>
      </c>
      <c r="R208" s="1" t="n">
        <v>8430</v>
      </c>
      <c r="S208" s="1" t="n">
        <v>334</v>
      </c>
      <c r="T208" s="1" t="n">
        <v>90</v>
      </c>
      <c r="U208" s="1" t="n">
        <v>0</v>
      </c>
      <c r="V208" s="1" t="n">
        <v>193</v>
      </c>
      <c r="W208" s="1" t="n">
        <v>844</v>
      </c>
      <c r="X208" s="1" t="n">
        <v>17918</v>
      </c>
      <c r="Y208" s="0" t="str">
        <f aca="false">IF(B208&lt;=1997, "prop 99/2000", "")</f>
        <v/>
      </c>
    </row>
    <row r="209" customFormat="false" ht="12.8" hidden="false" customHeight="false" outlineLevel="0" collapsed="false">
      <c r="A209" s="0" t="s">
        <v>93</v>
      </c>
      <c r="B209" s="0" t="n">
        <v>2011</v>
      </c>
      <c r="C209" s="1" t="n">
        <v>1947552</v>
      </c>
      <c r="D209" s="1" t="n">
        <v>736355</v>
      </c>
      <c r="E209" s="1" t="n">
        <v>0</v>
      </c>
      <c r="F209" s="1" t="n">
        <v>53967</v>
      </c>
      <c r="G209" s="1" t="n">
        <v>5706</v>
      </c>
      <c r="H209" s="1" t="n">
        <v>119258</v>
      </c>
      <c r="I209" s="1" t="n">
        <v>39601</v>
      </c>
      <c r="J209" s="1" t="n">
        <v>140</v>
      </c>
      <c r="K209" s="1" t="n">
        <v>692</v>
      </c>
      <c r="L209" s="1" t="n">
        <v>7881</v>
      </c>
      <c r="M209" s="1" t="n">
        <v>838004</v>
      </c>
      <c r="N209" s="1" t="n">
        <v>90464</v>
      </c>
      <c r="O209" s="1" t="n">
        <v>11841</v>
      </c>
      <c r="P209" s="1" t="n">
        <v>0</v>
      </c>
      <c r="Q209" s="1" t="n">
        <v>19230</v>
      </c>
      <c r="R209" s="1" t="n">
        <v>7650</v>
      </c>
      <c r="S209" s="1" t="n">
        <v>333</v>
      </c>
      <c r="T209" s="1" t="n">
        <v>91</v>
      </c>
      <c r="U209" s="1" t="n">
        <v>0</v>
      </c>
      <c r="V209" s="1" t="n">
        <v>138</v>
      </c>
      <c r="W209" s="1" t="n">
        <v>674</v>
      </c>
      <c r="X209" s="1" t="n">
        <v>15527</v>
      </c>
      <c r="Y209" s="0" t="str">
        <f aca="false">IF(B209&lt;=1997, "prop 99/2000", "")</f>
        <v/>
      </c>
    </row>
    <row r="210" customFormat="false" ht="12.8" hidden="false" customHeight="false" outlineLevel="0" collapsed="false">
      <c r="A210" s="0" t="s">
        <v>93</v>
      </c>
      <c r="B210" s="0" t="n">
        <v>2010</v>
      </c>
      <c r="C210" s="1" t="n">
        <v>1711998</v>
      </c>
      <c r="D210" s="1" t="n">
        <v>674303</v>
      </c>
      <c r="E210" s="1" t="n">
        <v>0</v>
      </c>
      <c r="F210" s="1" t="n">
        <v>49946</v>
      </c>
      <c r="G210" s="1" t="n">
        <v>4970</v>
      </c>
      <c r="H210" s="1" t="n">
        <v>108142</v>
      </c>
      <c r="I210" s="1" t="n">
        <v>35706</v>
      </c>
      <c r="J210" s="1" t="n">
        <v>152</v>
      </c>
      <c r="K210" s="1" t="n">
        <v>679</v>
      </c>
      <c r="L210" s="1" t="n">
        <v>7118</v>
      </c>
      <c r="M210" s="1" t="n">
        <v>706301</v>
      </c>
      <c r="N210" s="1" t="n">
        <v>76638</v>
      </c>
      <c r="O210" s="1" t="n">
        <v>10512</v>
      </c>
      <c r="P210" s="1" t="n">
        <v>0</v>
      </c>
      <c r="Q210" s="1" t="n">
        <v>17026</v>
      </c>
      <c r="R210" s="1" t="n">
        <v>6739</v>
      </c>
      <c r="S210" s="1" t="n">
        <v>333</v>
      </c>
      <c r="T210" s="1" t="n">
        <v>88</v>
      </c>
      <c r="U210" s="1" t="n">
        <v>0</v>
      </c>
      <c r="V210" s="1" t="n">
        <v>131</v>
      </c>
      <c r="W210" s="1" t="n">
        <v>401</v>
      </c>
      <c r="X210" s="1" t="n">
        <v>12813</v>
      </c>
      <c r="Y210" s="0" t="str">
        <f aca="false">IF(B210&lt;=1997, "prop 99/2000", "")</f>
        <v/>
      </c>
    </row>
    <row r="211" customFormat="false" ht="12.8" hidden="false" customHeight="false" outlineLevel="0" collapsed="false">
      <c r="A211" s="0" t="s">
        <v>93</v>
      </c>
      <c r="B211" s="0" t="n">
        <v>2009</v>
      </c>
      <c r="C211" s="1" t="n">
        <v>1492829</v>
      </c>
      <c r="D211" s="1" t="n">
        <v>613058</v>
      </c>
      <c r="E211" s="1" t="n">
        <v>0</v>
      </c>
      <c r="F211" s="1" t="n">
        <v>45996</v>
      </c>
      <c r="G211" s="1" t="n">
        <v>4335</v>
      </c>
      <c r="H211" s="1" t="n">
        <v>95982</v>
      </c>
      <c r="I211" s="1" t="n">
        <v>33165</v>
      </c>
      <c r="J211" s="1" t="n">
        <v>185</v>
      </c>
      <c r="K211" s="1" t="n">
        <v>669</v>
      </c>
      <c r="L211" s="1" t="n">
        <v>6365</v>
      </c>
      <c r="M211" s="1" t="n">
        <v>586565</v>
      </c>
      <c r="N211" s="1" t="n">
        <v>64998</v>
      </c>
      <c r="O211" s="1" t="n">
        <v>9535</v>
      </c>
      <c r="P211" s="1" t="n">
        <v>0</v>
      </c>
      <c r="Q211" s="1" t="n">
        <v>14939</v>
      </c>
      <c r="R211" s="1" t="n">
        <v>5980</v>
      </c>
      <c r="S211" s="1" t="n">
        <v>339</v>
      </c>
      <c r="T211" s="1" t="n">
        <v>90</v>
      </c>
      <c r="U211" s="1" t="n">
        <v>0</v>
      </c>
      <c r="V211" s="1" t="n">
        <v>125</v>
      </c>
      <c r="W211" s="1" t="n">
        <v>181</v>
      </c>
      <c r="X211" s="1" t="n">
        <v>10322</v>
      </c>
      <c r="Y211" s="0" t="str">
        <f aca="false">IF(B211&lt;=1997, "prop 99/2000", "")</f>
        <v/>
      </c>
    </row>
    <row r="212" customFormat="false" ht="12.8" hidden="false" customHeight="false" outlineLevel="0" collapsed="false">
      <c r="A212" s="0" t="s">
        <v>93</v>
      </c>
      <c r="B212" s="0" t="n">
        <v>2008</v>
      </c>
      <c r="C212" s="1" t="n">
        <v>1322287</v>
      </c>
      <c r="D212" s="1" t="n">
        <v>561992</v>
      </c>
      <c r="E212" s="1" t="n">
        <v>0</v>
      </c>
      <c r="F212" s="1" t="n">
        <v>43179</v>
      </c>
      <c r="G212" s="1" t="n">
        <v>3979</v>
      </c>
      <c r="H212" s="1" t="n">
        <v>87426</v>
      </c>
      <c r="I212" s="1" t="n">
        <v>30612</v>
      </c>
      <c r="J212" s="1" t="n">
        <v>213</v>
      </c>
      <c r="K212" s="1" t="n">
        <v>610</v>
      </c>
      <c r="L212" s="1" t="n">
        <v>5725</v>
      </c>
      <c r="M212" s="1" t="n">
        <v>497072</v>
      </c>
      <c r="N212" s="1" t="n">
        <v>55298</v>
      </c>
      <c r="O212" s="1" t="n">
        <v>8788</v>
      </c>
      <c r="P212" s="1" t="n">
        <v>0</v>
      </c>
      <c r="Q212" s="1" t="n">
        <v>13254</v>
      </c>
      <c r="R212" s="1" t="n">
        <v>5509</v>
      </c>
      <c r="S212" s="1" t="n">
        <v>338</v>
      </c>
      <c r="T212" s="1" t="n">
        <v>90</v>
      </c>
      <c r="U212" s="1" t="n">
        <v>0</v>
      </c>
      <c r="V212" s="1" t="n">
        <v>70</v>
      </c>
      <c r="W212" s="1" t="n">
        <v>95</v>
      </c>
      <c r="X212" s="1" t="n">
        <v>8037</v>
      </c>
      <c r="Y212" s="0" t="str">
        <f aca="false">IF(B212&lt;=1997, "prop 99/2000", "")</f>
        <v/>
      </c>
    </row>
    <row r="213" customFormat="false" ht="12.8" hidden="false" customHeight="false" outlineLevel="0" collapsed="false">
      <c r="A213" s="0" t="s">
        <v>93</v>
      </c>
      <c r="B213" s="0" t="n">
        <v>2007</v>
      </c>
      <c r="C213" s="1" t="n">
        <v>1183698</v>
      </c>
      <c r="D213" s="1" t="n">
        <v>519732</v>
      </c>
      <c r="E213" s="1" t="n">
        <v>0</v>
      </c>
      <c r="F213" s="1" t="n">
        <v>40730</v>
      </c>
      <c r="G213" s="1" t="n">
        <v>3560</v>
      </c>
      <c r="H213" s="1" t="n">
        <v>63972</v>
      </c>
      <c r="I213" s="1" t="n">
        <v>45131</v>
      </c>
      <c r="J213" s="1" t="n">
        <v>271</v>
      </c>
      <c r="K213" s="1" t="n">
        <v>584</v>
      </c>
      <c r="L213" s="1" t="n">
        <v>5165</v>
      </c>
      <c r="M213" s="1" t="n">
        <v>425963</v>
      </c>
      <c r="N213" s="1" t="n">
        <v>47336</v>
      </c>
      <c r="O213" s="1" t="n">
        <v>8176</v>
      </c>
      <c r="P213" s="1" t="n">
        <v>0</v>
      </c>
      <c r="Q213" s="1" t="n">
        <v>11719</v>
      </c>
      <c r="R213" s="1" t="n">
        <v>4911</v>
      </c>
      <c r="S213" s="1" t="n">
        <v>311</v>
      </c>
      <c r="T213" s="1" t="n">
        <v>93</v>
      </c>
      <c r="U213" s="1" t="n">
        <v>0</v>
      </c>
      <c r="V213" s="1" t="n">
        <v>52</v>
      </c>
      <c r="W213" s="1" t="n">
        <v>49</v>
      </c>
      <c r="X213" s="1" t="n">
        <v>5943</v>
      </c>
      <c r="Y213" s="0" t="str">
        <f aca="false">IF(B213&lt;=1997, "prop 99/2000", "")</f>
        <v/>
      </c>
    </row>
    <row r="214" customFormat="false" ht="12.8" hidden="false" customHeight="false" outlineLevel="0" collapsed="false">
      <c r="A214" s="0" t="s">
        <v>93</v>
      </c>
      <c r="B214" s="0" t="n">
        <v>2006</v>
      </c>
      <c r="C214" s="1" t="n">
        <v>1058587</v>
      </c>
      <c r="D214" s="1" t="n">
        <v>481337</v>
      </c>
      <c r="E214" s="1" t="n">
        <v>0</v>
      </c>
      <c r="F214" s="1" t="n">
        <v>38675</v>
      </c>
      <c r="G214" s="1" t="n">
        <v>3195</v>
      </c>
      <c r="H214" s="1" t="n">
        <v>49539</v>
      </c>
      <c r="I214" s="1" t="n">
        <v>51894</v>
      </c>
      <c r="J214" s="1" t="n">
        <v>304</v>
      </c>
      <c r="K214" s="1" t="n">
        <v>548</v>
      </c>
      <c r="L214" s="1" t="n">
        <v>4620</v>
      </c>
      <c r="M214" s="1" t="n">
        <v>362538</v>
      </c>
      <c r="N214" s="1" t="n">
        <v>38565</v>
      </c>
      <c r="O214" s="1" t="n">
        <v>7759</v>
      </c>
      <c r="P214" s="1" t="n">
        <v>0</v>
      </c>
      <c r="Q214" s="1" t="n">
        <v>10403</v>
      </c>
      <c r="R214" s="1" t="n">
        <v>4431</v>
      </c>
      <c r="S214" s="1" t="n">
        <v>268</v>
      </c>
      <c r="T214" s="1" t="n">
        <v>105</v>
      </c>
      <c r="U214" s="1" t="n">
        <v>0</v>
      </c>
      <c r="V214" s="1" t="n">
        <v>31</v>
      </c>
      <c r="W214" s="1" t="n">
        <v>48</v>
      </c>
      <c r="X214" s="1" t="n">
        <v>4327</v>
      </c>
      <c r="Y214" s="0" t="str">
        <f aca="false">IF(B214&lt;=1997, "prop 99/2000", "")</f>
        <v/>
      </c>
    </row>
    <row r="215" customFormat="false" ht="12.8" hidden="false" customHeight="false" outlineLevel="0" collapsed="false">
      <c r="A215" s="0" t="s">
        <v>93</v>
      </c>
      <c r="B215" s="0" t="n">
        <v>2005</v>
      </c>
      <c r="C215" s="1" t="n">
        <v>964769</v>
      </c>
      <c r="D215" s="1" t="n">
        <v>453035</v>
      </c>
      <c r="E215" s="1" t="n">
        <v>0</v>
      </c>
      <c r="F215" s="1" t="n">
        <v>37063</v>
      </c>
      <c r="G215" s="1" t="n">
        <v>2929</v>
      </c>
      <c r="H215" s="1" t="n">
        <v>40891</v>
      </c>
      <c r="I215" s="1" t="n">
        <v>54058</v>
      </c>
      <c r="J215" s="1" t="n">
        <v>311</v>
      </c>
      <c r="K215" s="1" t="n">
        <v>525</v>
      </c>
      <c r="L215" s="1" t="n">
        <v>4196</v>
      </c>
      <c r="M215" s="1" t="n">
        <v>316018</v>
      </c>
      <c r="N215" s="1" t="n">
        <v>31268</v>
      </c>
      <c r="O215" s="1" t="n">
        <v>7338</v>
      </c>
      <c r="P215" s="1" t="n">
        <v>0</v>
      </c>
      <c r="Q215" s="1" t="n">
        <v>9375</v>
      </c>
      <c r="R215" s="1" t="n">
        <v>3892</v>
      </c>
      <c r="S215" s="1" t="n">
        <v>255</v>
      </c>
      <c r="T215" s="1" t="n">
        <v>110</v>
      </c>
      <c r="U215" s="1" t="n">
        <v>0</v>
      </c>
      <c r="V215" s="1" t="n">
        <v>22</v>
      </c>
      <c r="W215" s="1" t="n">
        <v>46</v>
      </c>
      <c r="X215" s="1" t="n">
        <v>3437</v>
      </c>
      <c r="Y215" s="0" t="str">
        <f aca="false">IF(B215&lt;=1997, "prop 99/2000", "")</f>
        <v/>
      </c>
    </row>
    <row r="216" customFormat="false" ht="12.8" hidden="false" customHeight="false" outlineLevel="0" collapsed="false">
      <c r="A216" s="0" t="s">
        <v>93</v>
      </c>
      <c r="B216" s="0" t="n">
        <v>2004</v>
      </c>
      <c r="C216" s="1" t="n">
        <v>893544</v>
      </c>
      <c r="D216" s="1" t="n">
        <v>430015</v>
      </c>
      <c r="E216" s="1" t="n">
        <v>0</v>
      </c>
      <c r="F216" s="1" t="n">
        <v>35725</v>
      </c>
      <c r="G216" s="1" t="n">
        <v>2693</v>
      </c>
      <c r="H216" s="1" t="n">
        <v>30496</v>
      </c>
      <c r="I216" s="1" t="n">
        <v>59053</v>
      </c>
      <c r="J216" s="1" t="n">
        <v>367</v>
      </c>
      <c r="K216" s="1" t="n">
        <v>487</v>
      </c>
      <c r="L216" s="1" t="n">
        <v>3992</v>
      </c>
      <c r="M216" s="1" t="n">
        <v>282658</v>
      </c>
      <c r="N216" s="1" t="n">
        <v>26037</v>
      </c>
      <c r="O216" s="1" t="n">
        <v>6911</v>
      </c>
      <c r="P216" s="1" t="n">
        <v>0</v>
      </c>
      <c r="Q216" s="1" t="n">
        <v>8379</v>
      </c>
      <c r="R216" s="1" t="n">
        <v>3524</v>
      </c>
      <c r="S216" s="1" t="n">
        <v>244</v>
      </c>
      <c r="T216" s="1" t="n">
        <v>108</v>
      </c>
      <c r="U216" s="1" t="n">
        <v>0</v>
      </c>
      <c r="V216" s="1" t="n">
        <v>19</v>
      </c>
      <c r="W216" s="1" t="n">
        <v>41</v>
      </c>
      <c r="X216" s="1" t="n">
        <v>2795</v>
      </c>
      <c r="Y216" s="0" t="str">
        <f aca="false">IF(B216&lt;=1997, "prop 99/2000", "")</f>
        <v/>
      </c>
    </row>
    <row r="217" customFormat="false" ht="12.8" hidden="false" customHeight="false" outlineLevel="0" collapsed="false">
      <c r="A217" s="0" t="s">
        <v>93</v>
      </c>
      <c r="B217" s="0" t="n">
        <v>2003</v>
      </c>
      <c r="C217" s="1" t="n">
        <v>831499</v>
      </c>
      <c r="D217" s="1" t="n">
        <v>410571</v>
      </c>
      <c r="E217" s="1" t="n">
        <v>0</v>
      </c>
      <c r="F217" s="1" t="n">
        <v>34663</v>
      </c>
      <c r="G217" s="1" t="n">
        <v>2519</v>
      </c>
      <c r="H217" s="1" t="n">
        <v>25699</v>
      </c>
      <c r="I217" s="1" t="n">
        <v>59116</v>
      </c>
      <c r="J217" s="1" t="n">
        <v>348</v>
      </c>
      <c r="K217" s="1" t="n">
        <v>421</v>
      </c>
      <c r="L217" s="1" t="n">
        <v>3788</v>
      </c>
      <c r="M217" s="1" t="n">
        <v>252483</v>
      </c>
      <c r="N217" s="1" t="n">
        <v>21814</v>
      </c>
      <c r="O217" s="1" t="n">
        <v>6483</v>
      </c>
      <c r="P217" s="1" t="n">
        <v>0</v>
      </c>
      <c r="Q217" s="1" t="n">
        <v>7656</v>
      </c>
      <c r="R217" s="1" t="n">
        <v>3267</v>
      </c>
      <c r="S217" s="1" t="n">
        <v>186</v>
      </c>
      <c r="T217" s="1" t="n">
        <v>111</v>
      </c>
      <c r="U217" s="1" t="n">
        <v>0</v>
      </c>
      <c r="V217" s="1" t="n">
        <v>19</v>
      </c>
      <c r="W217" s="1" t="n">
        <v>16</v>
      </c>
      <c r="X217" s="1" t="n">
        <v>2339</v>
      </c>
      <c r="Y217" s="0" t="str">
        <f aca="false">IF(B217&lt;=1997, "prop 99/2000", "")</f>
        <v/>
      </c>
    </row>
    <row r="218" customFormat="false" ht="12.8" hidden="false" customHeight="false" outlineLevel="0" collapsed="false">
      <c r="A218" s="0" t="s">
        <v>93</v>
      </c>
      <c r="B218" s="0" t="n">
        <v>2002</v>
      </c>
      <c r="C218" s="1" t="n">
        <v>767554</v>
      </c>
      <c r="D218" s="1" t="n">
        <v>388948</v>
      </c>
      <c r="E218" s="1" t="n">
        <v>0</v>
      </c>
      <c r="F218" s="1" t="n">
        <v>33532</v>
      </c>
      <c r="G218" s="1" t="n">
        <v>2315</v>
      </c>
      <c r="H218" s="1" t="n">
        <v>18879</v>
      </c>
      <c r="I218" s="1" t="n">
        <v>63083</v>
      </c>
      <c r="J218" s="1" t="n">
        <v>352</v>
      </c>
      <c r="K218" s="1" t="n">
        <v>339</v>
      </c>
      <c r="L218" s="1" t="n">
        <v>3430</v>
      </c>
      <c r="M218" s="1" t="n">
        <v>222601</v>
      </c>
      <c r="N218" s="1" t="n">
        <v>17055</v>
      </c>
      <c r="O218" s="1" t="n">
        <v>6287</v>
      </c>
      <c r="P218" s="1" t="n">
        <v>0</v>
      </c>
      <c r="Q218" s="1" t="n">
        <v>6873</v>
      </c>
      <c r="R218" s="1" t="n">
        <v>3054</v>
      </c>
      <c r="S218" s="1" t="n">
        <v>130</v>
      </c>
      <c r="T218" s="1" t="n">
        <v>117</v>
      </c>
      <c r="U218" s="1" t="n">
        <v>0</v>
      </c>
      <c r="V218" s="1" t="n">
        <v>19</v>
      </c>
      <c r="W218" s="1" t="n">
        <v>5</v>
      </c>
      <c r="X218" s="1" t="n">
        <v>535</v>
      </c>
      <c r="Y218" s="0" t="str">
        <f aca="false">IF(B218&lt;=1997, "prop 99/2000", "")</f>
        <v/>
      </c>
    </row>
    <row r="219" customFormat="false" ht="12.8" hidden="false" customHeight="false" outlineLevel="0" collapsed="false">
      <c r="A219" s="0" t="s">
        <v>93</v>
      </c>
      <c r="B219" s="0" t="n">
        <v>2001</v>
      </c>
      <c r="C219" s="1" t="n">
        <v>699877</v>
      </c>
      <c r="D219" s="1" t="n">
        <v>365418</v>
      </c>
      <c r="E219" s="1" t="n">
        <v>0</v>
      </c>
      <c r="F219" s="1" t="n">
        <v>31766</v>
      </c>
      <c r="G219" s="1" t="n">
        <v>2174</v>
      </c>
      <c r="H219" s="1" t="n">
        <v>9451</v>
      </c>
      <c r="I219" s="1" t="n">
        <v>67372</v>
      </c>
      <c r="J219" s="1" t="n">
        <v>375</v>
      </c>
      <c r="K219" s="1" t="n">
        <v>224</v>
      </c>
      <c r="L219" s="1" t="n">
        <v>3014</v>
      </c>
      <c r="M219" s="1" t="n">
        <v>192451</v>
      </c>
      <c r="N219" s="1" t="n">
        <v>12276</v>
      </c>
      <c r="O219" s="1" t="n">
        <v>5974</v>
      </c>
      <c r="P219" s="1" t="n">
        <v>0</v>
      </c>
      <c r="Q219" s="1" t="n">
        <v>6124</v>
      </c>
      <c r="R219" s="1" t="n">
        <v>2788</v>
      </c>
      <c r="S219" s="1" t="n">
        <v>21</v>
      </c>
      <c r="T219" s="1" t="n">
        <v>124</v>
      </c>
      <c r="U219" s="1" t="n">
        <v>0</v>
      </c>
      <c r="V219" s="1" t="n">
        <v>17</v>
      </c>
      <c r="W219" s="1" t="n">
        <v>1</v>
      </c>
      <c r="X219" s="1" t="n">
        <v>307</v>
      </c>
      <c r="Y219" s="0" t="str">
        <f aca="false">IF(B219&lt;=1997, "prop 99/2000", "")</f>
        <v/>
      </c>
    </row>
    <row r="220" customFormat="false" ht="12.8" hidden="false" customHeight="false" outlineLevel="0" collapsed="false">
      <c r="A220" s="0" t="s">
        <v>93</v>
      </c>
      <c r="B220" s="0" t="n">
        <v>2000</v>
      </c>
      <c r="C220" s="1" t="n">
        <v>644189</v>
      </c>
      <c r="D220" s="1" t="n">
        <v>342515</v>
      </c>
      <c r="E220" s="1"/>
      <c r="F220" s="1" t="n">
        <v>30357</v>
      </c>
      <c r="G220" s="1" t="n">
        <v>2027</v>
      </c>
      <c r="H220" s="1" t="n">
        <v>6808</v>
      </c>
      <c r="I220" s="1" t="n">
        <v>65587</v>
      </c>
      <c r="J220" s="1" t="n">
        <v>365</v>
      </c>
      <c r="K220" s="1" t="n">
        <v>132</v>
      </c>
      <c r="L220" s="1" t="n">
        <v>2471</v>
      </c>
      <c r="M220" s="1" t="n">
        <v>170282</v>
      </c>
      <c r="N220" s="1" t="n">
        <v>9459</v>
      </c>
      <c r="O220" s="1" t="n">
        <v>5654</v>
      </c>
      <c r="P220" s="1"/>
      <c r="Q220" s="1" t="n">
        <v>5787</v>
      </c>
      <c r="R220" s="1" t="n">
        <v>2557</v>
      </c>
      <c r="S220" s="1" t="n">
        <v>10</v>
      </c>
      <c r="T220" s="1" t="n">
        <v>127</v>
      </c>
      <c r="U220" s="1"/>
      <c r="V220" s="1" t="n">
        <v>18</v>
      </c>
      <c r="W220" s="1"/>
      <c r="X220" s="1" t="n">
        <v>33</v>
      </c>
      <c r="Y220" s="0" t="str">
        <f aca="false">IF(B220&lt;=1997, "prop 99/2000", "")</f>
        <v/>
      </c>
    </row>
    <row r="221" customFormat="false" ht="12.8" hidden="false" customHeight="false" outlineLevel="0" collapsed="false">
      <c r="A221" s="0" t="s">
        <v>93</v>
      </c>
      <c r="B221" s="0" t="n">
        <v>1999</v>
      </c>
      <c r="C221" s="1" t="n">
        <v>573683</v>
      </c>
      <c r="D221" s="1" t="n">
        <v>323428</v>
      </c>
      <c r="E221" s="1"/>
      <c r="F221" s="1" t="n">
        <v>28217</v>
      </c>
      <c r="G221" s="1" t="n">
        <v>1847</v>
      </c>
      <c r="H221" s="1" t="n">
        <v>1965</v>
      </c>
      <c r="I221" s="1" t="n">
        <v>60091</v>
      </c>
      <c r="J221" s="1" t="n">
        <v>346</v>
      </c>
      <c r="K221" s="1" t="n">
        <v>22</v>
      </c>
      <c r="L221" s="1" t="n">
        <v>1928</v>
      </c>
      <c r="M221" s="1" t="n">
        <v>138260</v>
      </c>
      <c r="N221" s="1" t="n">
        <v>5010</v>
      </c>
      <c r="O221" s="1" t="n">
        <v>5185</v>
      </c>
      <c r="P221" s="1"/>
      <c r="Q221" s="1" t="n">
        <v>4906</v>
      </c>
      <c r="R221" s="1" t="n">
        <v>2368</v>
      </c>
      <c r="S221" s="1"/>
      <c r="T221" s="1" t="n">
        <v>94</v>
      </c>
      <c r="U221" s="1"/>
      <c r="V221" s="1" t="n">
        <v>16</v>
      </c>
      <c r="W221" s="1"/>
      <c r="X221" s="1"/>
      <c r="Y221" s="0" t="str">
        <f aca="false">IF(B221&lt;=1997, "prop 99/2000", "")</f>
        <v/>
      </c>
    </row>
    <row r="222" customFormat="false" ht="12.8" hidden="false" customHeight="false" outlineLevel="0" collapsed="false">
      <c r="A222" s="0" t="s">
        <v>93</v>
      </c>
      <c r="B222" s="0" t="n">
        <v>1998</v>
      </c>
      <c r="C222" s="1" t="n">
        <v>525595</v>
      </c>
      <c r="D222" s="1" t="n">
        <v>303936</v>
      </c>
      <c r="E222" s="1" t="n">
        <v>0</v>
      </c>
      <c r="F222" s="1" t="n">
        <v>26492</v>
      </c>
      <c r="G222" s="1" t="n">
        <v>1712</v>
      </c>
      <c r="H222" s="1" t="n">
        <v>927</v>
      </c>
      <c r="I222" s="1" t="n">
        <v>53711</v>
      </c>
      <c r="J222" s="1" t="n">
        <v>374</v>
      </c>
      <c r="K222" s="1" t="n">
        <v>9</v>
      </c>
      <c r="L222" s="1" t="n">
        <v>1634</v>
      </c>
      <c r="M222" s="1" t="n">
        <v>116562</v>
      </c>
      <c r="N222" s="1" t="n">
        <v>3067</v>
      </c>
      <c r="O222" s="1" t="n">
        <v>4707</v>
      </c>
      <c r="P222" s="1" t="n">
        <v>0</v>
      </c>
      <c r="Q222" s="1" t="n">
        <v>3312</v>
      </c>
      <c r="R222" s="1" t="n">
        <v>2250</v>
      </c>
      <c r="S222" s="1"/>
      <c r="T222" s="1" t="n">
        <v>6887</v>
      </c>
      <c r="U222" s="1" t="n">
        <v>0</v>
      </c>
      <c r="V222" s="1" t="n">
        <v>15</v>
      </c>
      <c r="W222" s="1" t="n">
        <v>0</v>
      </c>
      <c r="X222" s="1"/>
      <c r="Y222" s="0" t="str">
        <f aca="false">IF(B222&lt;=1997, "prop 99/2000", "")</f>
        <v/>
      </c>
    </row>
    <row r="223" customFormat="false" ht="12.8" hidden="false" customHeight="false" outlineLevel="0" collapsed="false">
      <c r="A223" s="0" t="s">
        <v>93</v>
      </c>
      <c r="B223" s="0" t="n">
        <v>1997</v>
      </c>
      <c r="C223" s="1"/>
      <c r="D223" s="1" t="n">
        <f aca="false">D222*$D$220/$D$219</f>
        <v>284886.456168005</v>
      </c>
      <c r="E223" s="1" t="n">
        <f aca="false">E222*$D$220/$D$219</f>
        <v>0</v>
      </c>
      <c r="F223" s="1" t="n">
        <f aca="false">F222*$D$220/$D$219</f>
        <v>24831.5829543153</v>
      </c>
      <c r="G223" s="1" t="n">
        <f aca="false">G222*$D$220/$D$219</f>
        <v>1604.69840018828</v>
      </c>
      <c r="H223" s="1" t="n">
        <f aca="false">H222*$D$220/$D$219</f>
        <v>868.899192158022</v>
      </c>
      <c r="I223" s="1" t="n">
        <f aca="false">I222*$D$220/$D$219</f>
        <v>50344.6003344116</v>
      </c>
      <c r="J223" s="1" t="n">
        <f aca="false">J222*$D$220/$D$219</f>
        <v>350.559113125243</v>
      </c>
      <c r="K223" s="1" t="n">
        <f aca="false">K222*$D$220/$D$219</f>
        <v>8.43591448697109</v>
      </c>
      <c r="L223" s="1" t="n">
        <f aca="false">L222*$D$220/$D$219</f>
        <v>1531.58714130119</v>
      </c>
      <c r="M223" s="1" t="n">
        <f aca="false">M222*$D$220/$D$219</f>
        <v>109256.340492258</v>
      </c>
      <c r="N223" s="1" t="n">
        <f aca="false">N222*$D$220/$D$219</f>
        <v>2874.77219239337</v>
      </c>
      <c r="O223" s="1" t="n">
        <f aca="false">O222*$D$220/$D$219</f>
        <v>4411.98327668588</v>
      </c>
      <c r="P223" s="1"/>
      <c r="Q223" s="1"/>
      <c r="R223" s="1"/>
      <c r="S223" s="1"/>
      <c r="T223" s="1"/>
      <c r="U223" s="1"/>
      <c r="V223" s="1"/>
      <c r="W223" s="1"/>
      <c r="X223" s="1"/>
      <c r="Y223" s="0" t="str">
        <f aca="false">IF(B223&lt;=1997, "prop 99/2000", "")</f>
        <v>prop 99/2000</v>
      </c>
    </row>
    <row r="224" customFormat="false" ht="12.8" hidden="false" customHeight="false" outlineLevel="0" collapsed="false">
      <c r="A224" s="0" t="s">
        <v>93</v>
      </c>
      <c r="B224" s="0" t="n">
        <v>1996</v>
      </c>
      <c r="C224" s="1"/>
      <c r="D224" s="1" t="n">
        <f aca="false">D223*$D$220/$D$219</f>
        <v>267030.864747725</v>
      </c>
      <c r="E224" s="1" t="n">
        <f aca="false">E223*$D$220/$D$219</f>
        <v>0</v>
      </c>
      <c r="F224" s="1" t="n">
        <f aca="false">F223*$D$220/$D$219</f>
        <v>23275.2344865259</v>
      </c>
      <c r="G224" s="1" t="n">
        <f aca="false">G223*$D$220/$D$219</f>
        <v>1504.12205348529</v>
      </c>
      <c r="H224" s="1" t="n">
        <f aca="false">H223*$D$220/$D$219</f>
        <v>814.439920315926</v>
      </c>
      <c r="I224" s="1" t="n">
        <f aca="false">I223*$D$220/$D$219</f>
        <v>47189.1937002035</v>
      </c>
      <c r="J224" s="1" t="n">
        <f aca="false">J223*$D$220/$D$219</f>
        <v>328.587411216997</v>
      </c>
      <c r="K224" s="1" t="n">
        <f aca="false">K223*$D$220/$D$219</f>
        <v>7.90718369238763</v>
      </c>
      <c r="L224" s="1" t="n">
        <f aca="false">L223*$D$220/$D$219</f>
        <v>1435.59312815126</v>
      </c>
      <c r="M224" s="1" t="n">
        <f aca="false">M223*$D$220/$D$219</f>
        <v>102408.57172801</v>
      </c>
      <c r="N224" s="1" t="n">
        <f aca="false">N223*$D$220/$D$219</f>
        <v>2694.59248717254</v>
      </c>
      <c r="O224" s="1" t="n">
        <f aca="false">O223*$D$220/$D$219</f>
        <v>4135.45707111873</v>
      </c>
      <c r="P224" s="1"/>
      <c r="Q224" s="1"/>
      <c r="R224" s="1"/>
      <c r="S224" s="1"/>
      <c r="T224" s="1"/>
      <c r="U224" s="1"/>
      <c r="V224" s="1"/>
      <c r="W224" s="1"/>
      <c r="X224" s="1"/>
      <c r="Y224" s="0" t="str">
        <f aca="false">IF(B224&lt;=1997, "prop 99/2000", "")</f>
        <v>prop 99/2000</v>
      </c>
    </row>
    <row r="225" customFormat="false" ht="12.8" hidden="false" customHeight="false" outlineLevel="0" collapsed="false">
      <c r="A225" s="0" t="s">
        <v>93</v>
      </c>
      <c r="B225" s="0" t="n">
        <v>1995</v>
      </c>
      <c r="C225" s="1"/>
      <c r="D225" s="1" t="n">
        <f aca="false">D224*$D$220/$D$219</f>
        <v>250294.393377083</v>
      </c>
      <c r="E225" s="1" t="n">
        <f aca="false">E224*$D$220/$D$219</f>
        <v>0</v>
      </c>
      <c r="F225" s="1" t="n">
        <f aca="false">F224*$D$220/$D$219</f>
        <v>21816.4319769481</v>
      </c>
      <c r="G225" s="1" t="n">
        <f aca="false">G224*$D$220/$D$219</f>
        <v>1409.84944679658</v>
      </c>
      <c r="H225" s="1" t="n">
        <f aca="false">H224*$D$220/$D$219</f>
        <v>763.393946951188</v>
      </c>
      <c r="I225" s="1" t="n">
        <f aca="false">I224*$D$220/$D$219</f>
        <v>44231.5558626702</v>
      </c>
      <c r="J225" s="1" t="n">
        <f aca="false">J224*$D$220/$D$219</f>
        <v>307.99281139131</v>
      </c>
      <c r="K225" s="1" t="n">
        <f aca="false">K224*$D$220/$D$219</f>
        <v>7.4115917179727</v>
      </c>
      <c r="L225" s="1" t="n">
        <f aca="false">L224*$D$220/$D$219</f>
        <v>1345.61565190749</v>
      </c>
      <c r="M225" s="1" t="n">
        <f aca="false">M224*$D$220/$D$219</f>
        <v>95989.9948700371</v>
      </c>
      <c r="N225" s="1" t="n">
        <f aca="false">N224*$D$220/$D$219</f>
        <v>2525.70575544692</v>
      </c>
      <c r="O225" s="1" t="n">
        <f aca="false">O224*$D$220/$D$219</f>
        <v>3876.26246849972</v>
      </c>
      <c r="P225" s="1"/>
      <c r="Q225" s="1"/>
      <c r="R225" s="1"/>
      <c r="S225" s="1"/>
      <c r="T225" s="1"/>
      <c r="U225" s="1"/>
      <c r="V225" s="1"/>
      <c r="W225" s="1"/>
      <c r="X225" s="1"/>
      <c r="Y225" s="0" t="str">
        <f aca="false">IF(B225&lt;=1997, "prop 99/2000", "")</f>
        <v>prop 99/2000</v>
      </c>
    </row>
    <row r="226" customFormat="false" ht="12.8" hidden="false" customHeight="false" outlineLevel="0" collapsed="false">
      <c r="A226" s="0" t="s">
        <v>93</v>
      </c>
      <c r="B226" s="0" t="n">
        <v>1994</v>
      </c>
      <c r="C226" s="1"/>
      <c r="D226" s="1" t="n">
        <f aca="false">D225*$D$220/$D$219</f>
        <v>234606.899899709</v>
      </c>
      <c r="E226" s="1" t="n">
        <f aca="false">E225*$D$220/$D$219</f>
        <v>0</v>
      </c>
      <c r="F226" s="1" t="n">
        <f aca="false">F225*$D$220/$D$219</f>
        <v>20449.0616187062</v>
      </c>
      <c r="G226" s="1" t="n">
        <f aca="false">G225*$D$220/$D$219</f>
        <v>1321.48548585328</v>
      </c>
      <c r="H226" s="1" t="n">
        <f aca="false">H225*$D$220/$D$219</f>
        <v>715.547339594618</v>
      </c>
      <c r="I226" s="1" t="n">
        <f aca="false">I225*$D$220/$D$219</f>
        <v>41459.2914314634</v>
      </c>
      <c r="J226" s="1" t="n">
        <f aca="false">J225*$D$220/$D$219</f>
        <v>288.689002166545</v>
      </c>
      <c r="K226" s="1" t="n">
        <f aca="false">K225*$D$220/$D$219</f>
        <v>6.94706154946231</v>
      </c>
      <c r="L226" s="1" t="n">
        <f aca="false">L225*$D$220/$D$219</f>
        <v>1261.27761909127</v>
      </c>
      <c r="M226" s="1" t="n">
        <f aca="false">M225*$D$220/$D$219</f>
        <v>89973.7098142695</v>
      </c>
      <c r="N226" s="1" t="n">
        <f aca="false">N225*$D$220/$D$219</f>
        <v>2367.40419691121</v>
      </c>
      <c r="O226" s="1" t="n">
        <f aca="false">O225*$D$220/$D$219</f>
        <v>3633.31319036879</v>
      </c>
      <c r="P226" s="1"/>
      <c r="Q226" s="1"/>
      <c r="R226" s="1"/>
      <c r="S226" s="1"/>
      <c r="T226" s="1"/>
      <c r="U226" s="1"/>
      <c r="V226" s="1"/>
      <c r="W226" s="1"/>
      <c r="X226" s="1"/>
      <c r="Y226" s="0" t="str">
        <f aca="false">IF(B226&lt;=1997, "prop 99/2000", "")</f>
        <v>prop 99/2000</v>
      </c>
    </row>
    <row r="227" customFormat="false" ht="12.8" hidden="false" customHeight="false" outlineLevel="0" collapsed="false">
      <c r="A227" s="0" t="s">
        <v>93</v>
      </c>
      <c r="B227" s="0" t="n">
        <v>1993</v>
      </c>
      <c r="C227" s="1"/>
      <c r="D227" s="1" t="n">
        <f aca="false">D226*$D$220/$D$219</f>
        <v>219902.638400814</v>
      </c>
      <c r="E227" s="1" t="n">
        <f aca="false">E226*$D$220/$D$219</f>
        <v>0</v>
      </c>
      <c r="F227" s="1" t="n">
        <f aca="false">F226*$D$220/$D$219</f>
        <v>19167.392794912</v>
      </c>
      <c r="G227" s="1" t="n">
        <f aca="false">G226*$D$220/$D$219</f>
        <v>1238.6598393813</v>
      </c>
      <c r="H227" s="1" t="n">
        <f aca="false">H226*$D$220/$D$219</f>
        <v>670.699574244429</v>
      </c>
      <c r="I227" s="1" t="n">
        <f aca="false">I226*$D$220/$D$219</f>
        <v>38860.7819118042</v>
      </c>
      <c r="J227" s="1" t="n">
        <f aca="false">J226*$D$220/$D$219</f>
        <v>270.595081733998</v>
      </c>
      <c r="K227" s="1" t="n">
        <f aca="false">K226*$D$220/$D$219</f>
        <v>6.51164635188766</v>
      </c>
      <c r="L227" s="1" t="n">
        <f aca="false">L226*$D$220/$D$219</f>
        <v>1182.22557099827</v>
      </c>
      <c r="M227" s="1" t="n">
        <f aca="false">M226*$D$220/$D$219</f>
        <v>84334.502452081</v>
      </c>
      <c r="N227" s="1" t="n">
        <f aca="false">N226*$D$220/$D$219</f>
        <v>2219.02437347105</v>
      </c>
      <c r="O227" s="1" t="n">
        <f aca="false">O226*$D$220/$D$219</f>
        <v>3405.59104203724</v>
      </c>
      <c r="P227" s="1"/>
      <c r="Q227" s="1"/>
      <c r="R227" s="1"/>
      <c r="S227" s="1"/>
      <c r="T227" s="1"/>
      <c r="U227" s="1"/>
      <c r="V227" s="1"/>
      <c r="W227" s="1"/>
      <c r="X227" s="1"/>
      <c r="Y227" s="0" t="str">
        <f aca="false">IF(B227&lt;=1997, "prop 99/2000", "")</f>
        <v>prop 99/2000</v>
      </c>
    </row>
    <row r="228" customFormat="false" ht="12.8" hidden="false" customHeight="false" outlineLevel="0" collapsed="false">
      <c r="A228" s="0" t="s">
        <v>93</v>
      </c>
      <c r="B228" s="0" t="n">
        <v>1992</v>
      </c>
      <c r="C228" s="1"/>
      <c r="D228" s="1" t="n">
        <f aca="false">D227*$D$220/$D$219</f>
        <v>206119.983667621</v>
      </c>
      <c r="E228" s="1" t="n">
        <f aca="false">E227*$D$220/$D$219</f>
        <v>0</v>
      </c>
      <c r="F228" s="1" t="n">
        <f aca="false">F227*$D$220/$D$219</f>
        <v>17966.0540617848</v>
      </c>
      <c r="G228" s="1" t="n">
        <f aca="false">G227*$D$220/$D$219</f>
        <v>1161.02538705177</v>
      </c>
      <c r="H228" s="1" t="n">
        <f aca="false">H227*$D$220/$D$219</f>
        <v>628.662694974879</v>
      </c>
      <c r="I228" s="1" t="n">
        <f aca="false">I227*$D$220/$D$219</f>
        <v>36425.1370116459</v>
      </c>
      <c r="J228" s="1" t="n">
        <f aca="false">J227*$D$220/$D$219</f>
        <v>253.635218900329</v>
      </c>
      <c r="K228" s="1" t="n">
        <f aca="false">K227*$D$220/$D$219</f>
        <v>6.10352131043572</v>
      </c>
      <c r="L228" s="1" t="n">
        <f aca="false">L227*$D$220/$D$219</f>
        <v>1108.12820236133</v>
      </c>
      <c r="M228" s="1" t="n">
        <f aca="false">M227*$D$220/$D$219</f>
        <v>79048.7389985565</v>
      </c>
      <c r="N228" s="1" t="n">
        <f aca="false">N227*$D$220/$D$219</f>
        <v>2079.9444287896</v>
      </c>
      <c r="O228" s="1" t="n">
        <f aca="false">O227*$D$220/$D$219</f>
        <v>3192.14164535788</v>
      </c>
      <c r="P228" s="1"/>
      <c r="Q228" s="1"/>
      <c r="R228" s="1"/>
      <c r="S228" s="1"/>
      <c r="T228" s="1"/>
      <c r="U228" s="1"/>
      <c r="V228" s="1"/>
      <c r="W228" s="1"/>
      <c r="X228" s="1"/>
      <c r="Y228" s="0" t="str">
        <f aca="false">IF(B228&lt;=1997, "prop 99/2000", "")</f>
        <v>prop 99/2000</v>
      </c>
    </row>
    <row r="229" customFormat="false" ht="12.8" hidden="false" customHeight="false" outlineLevel="0" collapsed="false">
      <c r="A229" s="0" t="s">
        <v>93</v>
      </c>
      <c r="B229" s="0" t="n">
        <v>1991</v>
      </c>
      <c r="C229" s="1"/>
      <c r="D229" s="1" t="n">
        <f aca="false">D228*$D$220/$D$219</f>
        <v>193201.172919548</v>
      </c>
      <c r="E229" s="1" t="n">
        <f aca="false">E228*$D$220/$D$219</f>
        <v>0</v>
      </c>
      <c r="F229" s="1" t="n">
        <f aca="false">F228*$D$220/$D$219</f>
        <v>16840.0106370573</v>
      </c>
      <c r="G229" s="1" t="n">
        <f aca="false">G228*$D$220/$D$219</f>
        <v>1088.25676470792</v>
      </c>
      <c r="H229" s="1" t="n">
        <f aca="false">H228*$D$220/$D$219</f>
        <v>589.26052621743</v>
      </c>
      <c r="I229" s="1" t="n">
        <f aca="false">I228*$D$220/$D$219</f>
        <v>34142.1490007167</v>
      </c>
      <c r="J229" s="1" t="n">
        <f aca="false">J228*$D$220/$D$219</f>
        <v>237.738335280818</v>
      </c>
      <c r="K229" s="1" t="n">
        <f aca="false">K228*$D$220/$D$219</f>
        <v>5.72097598269349</v>
      </c>
      <c r="L229" s="1" t="n">
        <f aca="false">L228*$D$220/$D$219</f>
        <v>1038.67497285791</v>
      </c>
      <c r="M229" s="1" t="n">
        <f aca="false">M228*$D$220/$D$219</f>
        <v>74094.2669438577</v>
      </c>
      <c r="N229" s="1" t="n">
        <f aca="false">N228*$D$220/$D$219</f>
        <v>1949.58148210233</v>
      </c>
      <c r="O229" s="1" t="n">
        <f aca="false">O228*$D$220/$D$219</f>
        <v>2992.0704389487</v>
      </c>
      <c r="P229" s="1"/>
      <c r="Q229" s="1"/>
      <c r="R229" s="1"/>
      <c r="S229" s="1"/>
      <c r="T229" s="1"/>
      <c r="U229" s="1"/>
      <c r="V229" s="1"/>
      <c r="W229" s="1"/>
      <c r="X229" s="1"/>
      <c r="Y229" s="0" t="str">
        <f aca="false">IF(B229&lt;=1997, "prop 99/2000", "")</f>
        <v>prop 99/2000</v>
      </c>
    </row>
    <row r="230" customFormat="false" ht="12.8" hidden="false" customHeight="false" outlineLevel="0" collapsed="false">
      <c r="A230" s="0" t="s">
        <v>93</v>
      </c>
      <c r="B230" s="0" t="n">
        <v>1990</v>
      </c>
      <c r="C230" s="1"/>
      <c r="D230" s="1" t="n">
        <f aca="false">D229*$D$220/$D$219</f>
        <v>181092.063725758</v>
      </c>
      <c r="E230" s="1" t="n">
        <f aca="false">E229*$D$220/$D$219</f>
        <v>0</v>
      </c>
      <c r="F230" s="1" t="n">
        <f aca="false">F229*$D$220/$D$219</f>
        <v>15784.5432993221</v>
      </c>
      <c r="G230" s="1" t="n">
        <f aca="false">G229*$D$220/$D$219</f>
        <v>1020.04900077153</v>
      </c>
      <c r="H230" s="1" t="n">
        <f aca="false">H229*$D$220/$D$219</f>
        <v>552.327934413091</v>
      </c>
      <c r="I230" s="1" t="n">
        <f aca="false">I229*$D$220/$D$219</f>
        <v>32002.2499301635</v>
      </c>
      <c r="J230" s="1" t="n">
        <f aca="false">J229*$D$220/$D$219</f>
        <v>222.837807411538</v>
      </c>
      <c r="K230" s="1" t="n">
        <f aca="false">K229*$D$220/$D$219</f>
        <v>5.36240713022419</v>
      </c>
      <c r="L230" s="1" t="n">
        <f aca="false">L229*$D$220/$D$219</f>
        <v>973.574805642925</v>
      </c>
      <c r="M230" s="1" t="n">
        <f aca="false">M229*$D$220/$D$219</f>
        <v>69450.3222125769</v>
      </c>
      <c r="N230" s="1" t="n">
        <f aca="false">N229*$D$220/$D$219</f>
        <v>1827.38918537751</v>
      </c>
      <c r="O230" s="1" t="n">
        <f aca="false">O229*$D$220/$D$219</f>
        <v>2804.53892910725</v>
      </c>
      <c r="P230" s="1"/>
      <c r="Q230" s="1"/>
      <c r="R230" s="1"/>
      <c r="S230" s="1"/>
      <c r="T230" s="1"/>
      <c r="U230" s="1"/>
      <c r="V230" s="1"/>
      <c r="W230" s="1"/>
      <c r="X230" s="1"/>
      <c r="Y230" s="0" t="str">
        <f aca="false">IF(B230&lt;=1997, "prop 99/2000", "")</f>
        <v>prop 99/2000</v>
      </c>
    </row>
    <row r="231" customFormat="false" ht="12.8" hidden="false" customHeight="false" outlineLevel="0" collapsed="false">
      <c r="A231" s="0" t="s">
        <v>93</v>
      </c>
      <c r="B231" s="0" t="n">
        <v>1989</v>
      </c>
      <c r="C231" s="1"/>
      <c r="D231" s="1" t="n">
        <f aca="false">D230*$D$220/$D$219</f>
        <v>169741.907095512</v>
      </c>
      <c r="E231" s="1" t="n">
        <f aca="false">E230*$D$220/$D$219</f>
        <v>0</v>
      </c>
      <c r="F231" s="1" t="n">
        <f aca="false">F230*$D$220/$D$219</f>
        <v>14795.228609886</v>
      </c>
      <c r="G231" s="1" t="n">
        <f aca="false">G230*$D$220/$D$219</f>
        <v>956.116238114329</v>
      </c>
      <c r="H231" s="1" t="n">
        <f aca="false">H230*$D$220/$D$219</f>
        <v>517.710135941579</v>
      </c>
      <c r="I231" s="1" t="n">
        <f aca="false">I230*$D$220/$D$219</f>
        <v>29996.4715335039</v>
      </c>
      <c r="J231" s="1" t="n">
        <f aca="false">J230*$D$220/$D$219</f>
        <v>208.871187531985</v>
      </c>
      <c r="K231" s="1" t="n">
        <f aca="false">K230*$D$220/$D$219</f>
        <v>5.02631199943281</v>
      </c>
      <c r="L231" s="1" t="n">
        <f aca="false">L230*$D$220/$D$219</f>
        <v>912.554867452579</v>
      </c>
      <c r="M231" s="1" t="n">
        <f aca="false">M230*$D$220/$D$219</f>
        <v>65097.4421419874</v>
      </c>
      <c r="N231" s="1" t="n">
        <f aca="false">N230*$D$220/$D$219</f>
        <v>1712.85543358449</v>
      </c>
      <c r="O231" s="1" t="n">
        <f aca="false">O230*$D$220/$D$219</f>
        <v>2628.76117570336</v>
      </c>
      <c r="P231" s="1"/>
      <c r="Q231" s="1"/>
      <c r="R231" s="1"/>
      <c r="S231" s="1"/>
      <c r="T231" s="1"/>
      <c r="U231" s="1"/>
      <c r="V231" s="1"/>
      <c r="W231" s="1"/>
      <c r="X231" s="1"/>
      <c r="Y231" s="0" t="str">
        <f aca="false">IF(B231&lt;=1997, "prop 99/2000", "")</f>
        <v>prop 99/2000</v>
      </c>
    </row>
    <row r="232" customFormat="false" ht="12.8" hidden="false" customHeight="false" outlineLevel="0" collapsed="false">
      <c r="A232" s="0" t="s">
        <v>93</v>
      </c>
      <c r="B232" s="0" t="n">
        <v>1988</v>
      </c>
      <c r="C232" s="1"/>
      <c r="D232" s="1" t="n">
        <f aca="false">D231*$D$220/$D$219</f>
        <v>159103.134790348</v>
      </c>
      <c r="E232" s="1" t="n">
        <f aca="false">E231*$D$220/$D$219</f>
        <v>0</v>
      </c>
      <c r="F232" s="1" t="n">
        <f aca="false">F231*$D$220/$D$219</f>
        <v>13867.9203742429</v>
      </c>
      <c r="G232" s="1" t="n">
        <f aca="false">G231*$D$220/$D$219</f>
        <v>896.190536037441</v>
      </c>
      <c r="H232" s="1" t="n">
        <f aca="false">H231*$D$220/$D$219</f>
        <v>485.262048426815</v>
      </c>
      <c r="I232" s="1" t="n">
        <f aca="false">I231*$D$220/$D$219</f>
        <v>28116.4076408335</v>
      </c>
      <c r="J232" s="1" t="n">
        <f aca="false">J231*$D$220/$D$219</f>
        <v>195.779941867992</v>
      </c>
      <c r="K232" s="1" t="n">
        <f aca="false">K231*$D$220/$D$219</f>
        <v>4.71128202356131</v>
      </c>
      <c r="L232" s="1" t="n">
        <f aca="false">L231*$D$220/$D$219</f>
        <v>855.359425166576</v>
      </c>
      <c r="M232" s="1" t="n">
        <f aca="false">M231*$D$220/$D$219</f>
        <v>61017.3839144838</v>
      </c>
      <c r="N232" s="1" t="n">
        <f aca="false">N231*$D$220/$D$219</f>
        <v>1605.50021847362</v>
      </c>
      <c r="O232" s="1" t="n">
        <f aca="false">O231*$D$220/$D$219</f>
        <v>2464.00049832257</v>
      </c>
      <c r="P232" s="1"/>
      <c r="Q232" s="1"/>
      <c r="R232" s="1"/>
      <c r="S232" s="1"/>
      <c r="T232" s="1"/>
      <c r="U232" s="1"/>
      <c r="V232" s="1"/>
      <c r="W232" s="1"/>
      <c r="X232" s="1"/>
      <c r="Y232" s="0" t="str">
        <f aca="false">IF(B232&lt;=1997, "prop 99/2000", "")</f>
        <v>prop 99/2000</v>
      </c>
    </row>
    <row r="233" customFormat="false" ht="12.8" hidden="false" customHeight="false" outlineLevel="0" collapsed="false">
      <c r="A233" s="0" t="s">
        <v>93</v>
      </c>
      <c r="B233" s="0" t="n">
        <v>1987</v>
      </c>
      <c r="C233" s="1"/>
      <c r="D233" s="1" t="n">
        <f aca="false">D232*$D$220/$D$219</f>
        <v>149131.159966712</v>
      </c>
      <c r="E233" s="1" t="n">
        <f aca="false">E232*$D$220/$D$219</f>
        <v>0</v>
      </c>
      <c r="F233" s="1" t="n">
        <f aca="false">F232*$D$220/$D$219</f>
        <v>12998.7322654708</v>
      </c>
      <c r="G233" s="1" t="n">
        <f aca="false">G232*$D$220/$D$219</f>
        <v>840.020747338292</v>
      </c>
      <c r="H233" s="1" t="n">
        <f aca="false">H232*$D$220/$D$219</f>
        <v>454.847682700115</v>
      </c>
      <c r="I233" s="1" t="n">
        <f aca="false">I232*$D$220/$D$219</f>
        <v>26354.1789487658</v>
      </c>
      <c r="J233" s="1" t="n">
        <f aca="false">J232*$D$220/$D$219</f>
        <v>183.509205318061</v>
      </c>
      <c r="K233" s="1" t="n">
        <f aca="false">K232*$D$220/$D$219</f>
        <v>4.41599691941859</v>
      </c>
      <c r="L233" s="1" t="n">
        <f aca="false">L232*$D$220/$D$219</f>
        <v>801.748774036664</v>
      </c>
      <c r="M233" s="1" t="n">
        <f aca="false">M232*$D$220/$D$219</f>
        <v>57193.0481023633</v>
      </c>
      <c r="N233" s="1" t="n">
        <f aca="false">N232*$D$220/$D$219</f>
        <v>1504.87361687298</v>
      </c>
      <c r="O233" s="1" t="n">
        <f aca="false">O232*$D$220/$D$219</f>
        <v>2309.56638885592</v>
      </c>
      <c r="P233" s="1"/>
      <c r="Q233" s="1"/>
      <c r="R233" s="1"/>
      <c r="S233" s="1"/>
      <c r="T233" s="1"/>
      <c r="U233" s="1"/>
      <c r="V233" s="1"/>
      <c r="W233" s="1"/>
      <c r="X233" s="1"/>
      <c r="Y233" s="0" t="str">
        <f aca="false">IF(B233&lt;=1997, "prop 99/2000", "")</f>
        <v>prop 99/2000</v>
      </c>
    </row>
    <row r="234" customFormat="false" ht="12.8" hidden="false" customHeight="false" outlineLevel="0" collapsed="false">
      <c r="A234" s="0" t="s">
        <v>93</v>
      </c>
      <c r="B234" s="0" t="n">
        <v>1986</v>
      </c>
      <c r="C234" s="1"/>
      <c r="D234" s="1" t="n">
        <f aca="false">D233*$D$220/$D$219</f>
        <v>139784.190313554</v>
      </c>
      <c r="E234" s="1" t="n">
        <f aca="false">E233*$D$220/$D$219</f>
        <v>0</v>
      </c>
      <c r="F234" s="1" t="n">
        <f aca="false">F233*$D$220/$D$219</f>
        <v>12184.0215367271</v>
      </c>
      <c r="G234" s="1" t="n">
        <f aca="false">G233*$D$220/$D$219</f>
        <v>787.371465758597</v>
      </c>
      <c r="H234" s="1" t="n">
        <f aca="false">H233*$D$220/$D$219</f>
        <v>426.339572872792</v>
      </c>
      <c r="I234" s="1" t="n">
        <f aca="false">I233*$D$220/$D$219</f>
        <v>24702.399998458</v>
      </c>
      <c r="J234" s="1" t="n">
        <f aca="false">J233*$D$220/$D$219</f>
        <v>172.007551515021</v>
      </c>
      <c r="K234" s="1" t="n">
        <f aca="false">K233*$D$220/$D$219</f>
        <v>4.13921915410478</v>
      </c>
      <c r="L234" s="1" t="n">
        <f aca="false">L233*$D$220/$D$219</f>
        <v>751.498233089689</v>
      </c>
      <c r="M234" s="1" t="n">
        <f aca="false">M233*$D$220/$D$219</f>
        <v>53608.407004529</v>
      </c>
      <c r="N234" s="1" t="n">
        <f aca="false">N233*$D$220/$D$219</f>
        <v>1410.55390507104</v>
      </c>
      <c r="O234" s="1" t="n">
        <f aca="false">O233*$D$220/$D$219</f>
        <v>2164.8116175968</v>
      </c>
      <c r="P234" s="1"/>
      <c r="Q234" s="1"/>
      <c r="R234" s="1"/>
      <c r="S234" s="1"/>
      <c r="T234" s="1"/>
      <c r="U234" s="1"/>
      <c r="V234" s="1"/>
      <c r="W234" s="1"/>
      <c r="X234" s="1"/>
      <c r="Y234" s="0" t="str">
        <f aca="false">IF(B234&lt;=1997, "prop 99/2000", "")</f>
        <v>prop 99/2000</v>
      </c>
    </row>
    <row r="235" customFormat="false" ht="12.8" hidden="false" customHeight="false" outlineLevel="0" collapsed="false">
      <c r="A235" s="0" t="s">
        <v>93</v>
      </c>
      <c r="B235" s="0" t="n">
        <v>1985</v>
      </c>
      <c r="C235" s="1"/>
      <c r="D235" s="1" t="n">
        <f aca="false">D234*$D$220/$D$219</f>
        <v>131023.052901737</v>
      </c>
      <c r="E235" s="1" t="n">
        <f aca="false">E234*$D$220/$D$219</f>
        <v>0</v>
      </c>
      <c r="F235" s="1" t="n">
        <f aca="false">F234*$D$220/$D$219</f>
        <v>11420.3737545826</v>
      </c>
      <c r="G235" s="1" t="n">
        <f aca="false">G234*$D$220/$D$219</f>
        <v>738.02203940229</v>
      </c>
      <c r="H235" s="1" t="n">
        <f aca="false">H234*$D$220/$D$219</f>
        <v>399.618242129628</v>
      </c>
      <c r="I235" s="1" t="n">
        <f aca="false">I234*$D$220/$D$219</f>
        <v>23154.1482233273</v>
      </c>
      <c r="J235" s="1" t="n">
        <f aca="false">J234*$D$220/$D$219</f>
        <v>161.226777299332</v>
      </c>
      <c r="K235" s="1" t="n">
        <f aca="false">K234*$D$220/$D$219</f>
        <v>3.87978875854008</v>
      </c>
      <c r="L235" s="1" t="n">
        <f aca="false">L234*$D$220/$D$219</f>
        <v>704.397203494943</v>
      </c>
      <c r="M235" s="1" t="n">
        <f aca="false">M234*$D$220/$D$219</f>
        <v>50248.437474772</v>
      </c>
      <c r="N235" s="1" t="n">
        <f aca="false">N234*$D$220/$D$219</f>
        <v>1322.14579138249</v>
      </c>
      <c r="O235" s="1" t="n">
        <f aca="false">O234*$D$220/$D$219</f>
        <v>2029.12952071646</v>
      </c>
      <c r="P235" s="1"/>
      <c r="Q235" s="1"/>
      <c r="R235" s="1"/>
      <c r="S235" s="1"/>
      <c r="T235" s="1"/>
      <c r="U235" s="1"/>
      <c r="V235" s="1"/>
      <c r="W235" s="1"/>
      <c r="X235" s="1"/>
      <c r="Y235" s="0" t="str">
        <f aca="false">IF(B235&lt;=1997, "prop 99/2000", "")</f>
        <v>prop 99/2000</v>
      </c>
    </row>
    <row r="236" customFormat="false" ht="12.8" hidden="false" customHeight="false" outlineLevel="0" collapsed="false">
      <c r="A236" s="0" t="s">
        <v>93</v>
      </c>
      <c r="B236" s="0" t="n">
        <v>1984</v>
      </c>
      <c r="C236" s="1"/>
      <c r="D236" s="1" t="n">
        <f aca="false">D235*$D$220/$D$219</f>
        <v>122811.030011216</v>
      </c>
      <c r="E236" s="1" t="n">
        <f aca="false">E235*$D$220/$D$219</f>
        <v>0</v>
      </c>
      <c r="F236" s="1" t="n">
        <f aca="false">F235*$D$220/$D$219</f>
        <v>10704.588489212</v>
      </c>
      <c r="G236" s="1" t="n">
        <f aca="false">G235*$D$220/$D$219</f>
        <v>691.765645988636</v>
      </c>
      <c r="H236" s="1" t="n">
        <f aca="false">H235*$D$220/$D$219</f>
        <v>374.571702004361</v>
      </c>
      <c r="I236" s="1" t="n">
        <f aca="false">I235*$D$220/$D$219</f>
        <v>21702.9349367381</v>
      </c>
      <c r="J236" s="1" t="n">
        <f aca="false">J235*$D$220/$D$219</f>
        <v>151.121700700788</v>
      </c>
      <c r="K236" s="1" t="n">
        <f aca="false">K235*$D$220/$D$219</f>
        <v>3.63661846606175</v>
      </c>
      <c r="L236" s="1" t="n">
        <f aca="false">L235*$D$220/$D$219</f>
        <v>660.248285949434</v>
      </c>
      <c r="M236" s="1" t="n">
        <f aca="false">M235*$D$220/$D$219</f>
        <v>47099.0579601211</v>
      </c>
      <c r="N236" s="1" t="n">
        <f aca="false">N235*$D$220/$D$219</f>
        <v>1239.27875949016</v>
      </c>
      <c r="O236" s="1" t="n">
        <f aca="false">O235*$D$220/$D$219</f>
        <v>1901.9514577503</v>
      </c>
      <c r="P236" s="1"/>
      <c r="Q236" s="1"/>
      <c r="R236" s="1"/>
      <c r="S236" s="1"/>
      <c r="T236" s="1"/>
      <c r="U236" s="1"/>
      <c r="V236" s="1"/>
      <c r="W236" s="1"/>
      <c r="X236" s="1"/>
      <c r="Y236" s="0" t="str">
        <f aca="false">IF(B236&lt;=1997, "prop 99/2000", "")</f>
        <v>prop 99/2000</v>
      </c>
    </row>
    <row r="237" customFormat="false" ht="12.8" hidden="false" customHeight="false" outlineLevel="0" collapsed="false">
      <c r="A237" s="0" t="s">
        <v>93</v>
      </c>
      <c r="B237" s="0" t="n">
        <v>1983</v>
      </c>
      <c r="C237" s="1"/>
      <c r="D237" s="1" t="n">
        <f aca="false">D236*$D$220/$D$219</f>
        <v>115113.70524794</v>
      </c>
      <c r="E237" s="1" t="n">
        <f aca="false">E236*$D$220/$D$219</f>
        <v>0</v>
      </c>
      <c r="F237" s="1" t="n">
        <f aca="false">F236*$D$220/$D$219</f>
        <v>10033.6659014675</v>
      </c>
      <c r="G237" s="1" t="n">
        <f aca="false">G236*$D$220/$D$219</f>
        <v>648.408426064938</v>
      </c>
      <c r="H237" s="1" t="n">
        <f aca="false">H236*$D$220/$D$219</f>
        <v>351.094983038667</v>
      </c>
      <c r="I237" s="1" t="n">
        <f aca="false">I236*$D$220/$D$219</f>
        <v>20342.6781380689</v>
      </c>
      <c r="J237" s="1" t="n">
        <f aca="false">J236*$D$220/$D$219</f>
        <v>141.649971581943</v>
      </c>
      <c r="K237" s="1" t="n">
        <f aca="false">K236*$D$220/$D$219</f>
        <v>3.40868915571521</v>
      </c>
      <c r="L237" s="1" t="n">
        <f aca="false">L236*$D$220/$D$219</f>
        <v>618.866453382073</v>
      </c>
      <c r="M237" s="1" t="n">
        <f aca="false">M236*$D$220/$D$219</f>
        <v>44147.0694853863</v>
      </c>
      <c r="N237" s="1" t="n">
        <f aca="false">N236*$D$220/$D$219</f>
        <v>1161.60551561984</v>
      </c>
      <c r="O237" s="1" t="n">
        <f aca="false">O236*$D$220/$D$219</f>
        <v>1782.74442843906</v>
      </c>
      <c r="P237" s="1"/>
      <c r="Q237" s="1"/>
      <c r="R237" s="1"/>
      <c r="S237" s="1"/>
      <c r="T237" s="1"/>
      <c r="U237" s="1"/>
      <c r="V237" s="1"/>
      <c r="W237" s="1"/>
      <c r="X237" s="1"/>
      <c r="Y237" s="0" t="str">
        <f aca="false">IF(B237&lt;=1997, "prop 99/2000", "")</f>
        <v>prop 99/2000</v>
      </c>
    </row>
    <row r="238" customFormat="false" ht="12.8" hidden="false" customHeight="false" outlineLevel="0" collapsed="false">
      <c r="A238" s="0" t="s">
        <v>93</v>
      </c>
      <c r="B238" s="0" t="n">
        <v>1982</v>
      </c>
      <c r="C238" s="1"/>
      <c r="D238" s="1" t="n">
        <f aca="false">D237*$D$220/$D$219</f>
        <v>107898.819305557</v>
      </c>
      <c r="E238" s="1" t="n">
        <f aca="false">E237*$D$220/$D$219</f>
        <v>0</v>
      </c>
      <c r="F238" s="1" t="n">
        <f aca="false">F237*$D$220/$D$219</f>
        <v>9404.79417062415</v>
      </c>
      <c r="G238" s="1" t="n">
        <f aca="false">G237*$D$220/$D$219</f>
        <v>607.768670546148</v>
      </c>
      <c r="H238" s="1" t="n">
        <f aca="false">H237*$D$220/$D$219</f>
        <v>329.08969485764</v>
      </c>
      <c r="I238" s="1" t="n">
        <f aca="false">I237*$D$220/$D$219</f>
        <v>19067.6770231917</v>
      </c>
      <c r="J238" s="1" t="n">
        <f aca="false">J237*$D$220/$D$219</f>
        <v>132.771894149684</v>
      </c>
      <c r="K238" s="1" t="n">
        <f aca="false">K237*$D$220/$D$219</f>
        <v>3.19504558114213</v>
      </c>
      <c r="L238" s="1" t="n">
        <f aca="false">L237*$D$220/$D$219</f>
        <v>580.078275509583</v>
      </c>
      <c r="M238" s="1" t="n">
        <f aca="false">M237*$D$220/$D$219</f>
        <v>41380.1003365655</v>
      </c>
      <c r="N238" s="1" t="n">
        <f aca="false">N237*$D$220/$D$219</f>
        <v>1088.80053304032</v>
      </c>
      <c r="O238" s="1" t="n">
        <f aca="false">O237*$D$220/$D$219</f>
        <v>1671.00883893734</v>
      </c>
      <c r="P238" s="1"/>
      <c r="Q238" s="1"/>
      <c r="R238" s="1"/>
      <c r="S238" s="1"/>
      <c r="T238" s="1"/>
      <c r="U238" s="1"/>
      <c r="V238" s="1"/>
      <c r="W238" s="1"/>
      <c r="X238" s="1"/>
      <c r="Y238" s="0" t="str">
        <f aca="false">IF(B238&lt;=1997, "prop 99/2000", "")</f>
        <v>prop 99/2000</v>
      </c>
    </row>
    <row r="239" customFormat="false" ht="12.8" hidden="false" customHeight="false" outlineLevel="0" collapsed="false">
      <c r="A239" s="0" t="s">
        <v>93</v>
      </c>
      <c r="B239" s="0" t="n">
        <v>1981</v>
      </c>
      <c r="C239" s="1"/>
      <c r="D239" s="1" t="n">
        <f aca="false">D238*$D$220/$D$219</f>
        <v>101136.134767425</v>
      </c>
      <c r="E239" s="1" t="n">
        <f aca="false">E238*$D$220/$D$219</f>
        <v>0</v>
      </c>
      <c r="F239" s="1" t="n">
        <f aca="false">F238*$D$220/$D$219</f>
        <v>8815.3377101055</v>
      </c>
      <c r="G239" s="1" t="n">
        <f aca="false">G238*$D$220/$D$219</f>
        <v>569.676059176379</v>
      </c>
      <c r="H239" s="1" t="n">
        <f aca="false">H238*$D$220/$D$219</f>
        <v>308.463613818051</v>
      </c>
      <c r="I239" s="1" t="n">
        <f aca="false">I238*$D$220/$D$219</f>
        <v>17872.5880925365</v>
      </c>
      <c r="J239" s="1" t="n">
        <f aca="false">J238*$D$220/$D$219</f>
        <v>124.450260591101</v>
      </c>
      <c r="K239" s="1" t="n">
        <f aca="false">K238*$D$220/$D$219</f>
        <v>2.99479236716554</v>
      </c>
      <c r="L239" s="1" t="n">
        <f aca="false">L238*$D$220/$D$219</f>
        <v>543.721191994277</v>
      </c>
      <c r="M239" s="1" t="n">
        <f aca="false">M238*$D$220/$D$219</f>
        <v>38786.5542112833</v>
      </c>
      <c r="N239" s="1" t="n">
        <f aca="false">N238*$D$220/$D$219</f>
        <v>1020.55868778852</v>
      </c>
      <c r="O239" s="1" t="n">
        <f aca="false">O238*$D$220/$D$219</f>
        <v>1566.27640802758</v>
      </c>
      <c r="P239" s="1"/>
      <c r="Q239" s="1"/>
      <c r="R239" s="1"/>
      <c r="S239" s="1"/>
      <c r="T239" s="1"/>
      <c r="U239" s="1"/>
      <c r="V239" s="1"/>
      <c r="W239" s="1"/>
      <c r="X239" s="1"/>
      <c r="Y239" s="0" t="str">
        <f aca="false">IF(B239&lt;=1997, "prop 99/2000", "")</f>
        <v>prop 99/2000</v>
      </c>
    </row>
    <row r="240" customFormat="false" ht="12.8" hidden="false" customHeight="false" outlineLevel="0" collapsed="false">
      <c r="A240" s="0" t="s">
        <v>93</v>
      </c>
      <c r="B240" s="0" t="n">
        <v>1980</v>
      </c>
      <c r="C240" s="1"/>
      <c r="D240" s="1" t="n">
        <f aca="false">D239*$D$220/$D$219</f>
        <v>94797.309382309</v>
      </c>
      <c r="E240" s="1" t="n">
        <f aca="false">E239*$D$220/$D$219</f>
        <v>0</v>
      </c>
      <c r="F240" s="1" t="n">
        <f aca="false">F239*$D$220/$D$219</f>
        <v>8262.82612180239</v>
      </c>
      <c r="G240" s="1" t="n">
        <f aca="false">G239*$D$220/$D$219</f>
        <v>533.970946720734</v>
      </c>
      <c r="H240" s="1" t="n">
        <f aca="false">H239*$D$220/$D$219</f>
        <v>289.130296501239</v>
      </c>
      <c r="I240" s="1" t="n">
        <f aca="false">I239*$D$220/$D$219</f>
        <v>16752.4027566106</v>
      </c>
      <c r="J240" s="1" t="n">
        <f aca="false">J239*$D$220/$D$219</f>
        <v>116.650195136422</v>
      </c>
      <c r="K240" s="1" t="n">
        <f aca="false">K239*$D$220/$D$219</f>
        <v>2.80709025729358</v>
      </c>
      <c r="L240" s="1" t="n">
        <f aca="false">L239*$D$220/$D$219</f>
        <v>509.642831157523</v>
      </c>
      <c r="M240" s="1" t="n">
        <f aca="false">M239*$D$220/$D$219</f>
        <v>36355.5616189616</v>
      </c>
      <c r="N240" s="1" t="n">
        <f aca="false">N239*$D$220/$D$219</f>
        <v>956.593979902157</v>
      </c>
      <c r="O240" s="1" t="n">
        <f aca="false">O239*$D$220/$D$219</f>
        <v>1468.10820456454</v>
      </c>
      <c r="P240" s="1"/>
      <c r="Q240" s="1"/>
      <c r="R240" s="1"/>
      <c r="S240" s="1"/>
      <c r="T240" s="1"/>
      <c r="U240" s="1"/>
      <c r="V240" s="1"/>
      <c r="W240" s="1"/>
      <c r="X240" s="1"/>
      <c r="Y240" s="0" t="str">
        <f aca="false">IF(B240&lt;=1997, "prop 99/2000", "")</f>
        <v>prop 99/2000</v>
      </c>
    </row>
    <row r="241" customFormat="false" ht="12.8" hidden="false" customHeight="false" outlineLevel="0" collapsed="false">
      <c r="A241" s="0" t="s">
        <v>93</v>
      </c>
      <c r="B241" s="0" t="n">
        <v>1979</v>
      </c>
      <c r="C241" s="1"/>
      <c r="D241" s="1" t="n">
        <f aca="false">D240*$D$220/$D$219</f>
        <v>88855.7772826779</v>
      </c>
      <c r="E241" s="1" t="n">
        <f aca="false">E240*$D$220/$D$219</f>
        <v>0</v>
      </c>
      <c r="F241" s="1" t="n">
        <f aca="false">F240*$D$220/$D$219</f>
        <v>7744.94384269288</v>
      </c>
      <c r="G241" s="1" t="n">
        <f aca="false">G240*$D$220/$D$219</f>
        <v>500.503693895901</v>
      </c>
      <c r="H241" s="1" t="n">
        <f aca="false">H240*$D$220/$D$219</f>
        <v>271.008717430783</v>
      </c>
      <c r="I241" s="1" t="n">
        <f aca="false">I240*$D$220/$D$219</f>
        <v>15702.4263451184</v>
      </c>
      <c r="J241" s="1" t="n">
        <f aca="false">J240*$D$220/$D$219</f>
        <v>109.339007895483</v>
      </c>
      <c r="K241" s="1" t="n">
        <f aca="false">K240*$D$220/$D$219</f>
        <v>2.63115259641537</v>
      </c>
      <c r="L241" s="1" t="n">
        <f aca="false">L240*$D$220/$D$219</f>
        <v>477.700371393634</v>
      </c>
      <c r="M241" s="1" t="n">
        <f aca="false">M240*$D$220/$D$219</f>
        <v>34076.9343270409</v>
      </c>
      <c r="N241" s="1" t="n">
        <f aca="false">N240*$D$220/$D$219</f>
        <v>896.638334800659</v>
      </c>
      <c r="O241" s="1" t="n">
        <f aca="false">O240*$D$220/$D$219</f>
        <v>1376.09280792524</v>
      </c>
      <c r="P241" s="1"/>
      <c r="Q241" s="1"/>
      <c r="R241" s="1"/>
      <c r="S241" s="1"/>
      <c r="T241" s="1"/>
      <c r="U241" s="1"/>
      <c r="V241" s="1"/>
      <c r="W241" s="1"/>
      <c r="X241" s="1"/>
      <c r="Y241" s="0" t="str">
        <f aca="false">IF(B241&lt;=1997, "prop 99/2000", "")</f>
        <v>prop 99/2000</v>
      </c>
    </row>
    <row r="242" customFormat="false" ht="12.8" hidden="false" customHeight="false" outlineLevel="0" collapsed="false">
      <c r="A242" s="0" t="s">
        <v>94</v>
      </c>
      <c r="B242" s="0" t="n">
        <v>2018</v>
      </c>
      <c r="C242" s="1" t="n">
        <v>1812473</v>
      </c>
      <c r="D242" s="1" t="n">
        <v>1284710</v>
      </c>
      <c r="E242" s="1" t="n">
        <v>0</v>
      </c>
      <c r="F242" s="1" t="n">
        <v>23986</v>
      </c>
      <c r="G242" s="1" t="n">
        <v>3389</v>
      </c>
      <c r="H242" s="1" t="n">
        <v>125823</v>
      </c>
      <c r="I242" s="1" t="n">
        <v>87185</v>
      </c>
      <c r="J242" s="1" t="n">
        <v>18</v>
      </c>
      <c r="K242" s="1" t="n">
        <v>1232</v>
      </c>
      <c r="L242" s="1" t="n">
        <v>5896</v>
      </c>
      <c r="M242" s="1" t="n">
        <v>189662</v>
      </c>
      <c r="N242" s="1" t="n">
        <v>19618</v>
      </c>
      <c r="O242" s="1" t="n">
        <v>12738</v>
      </c>
      <c r="P242" s="1" t="n">
        <v>1</v>
      </c>
      <c r="Q242" s="1" t="n">
        <v>23524</v>
      </c>
      <c r="R242" s="1" t="n">
        <v>4214</v>
      </c>
      <c r="S242" s="1" t="n">
        <v>712</v>
      </c>
      <c r="T242" s="1" t="n">
        <v>198</v>
      </c>
      <c r="U242" s="1" t="n">
        <v>7</v>
      </c>
      <c r="V242" s="1" t="n">
        <v>596</v>
      </c>
      <c r="W242" s="1" t="n">
        <v>603</v>
      </c>
      <c r="X242" s="1" t="n">
        <v>28361</v>
      </c>
      <c r="Y242" s="0" t="str">
        <f aca="false">IF(B242&lt;=1997, "prop 99/2000", "")</f>
        <v/>
      </c>
    </row>
    <row r="243" customFormat="false" ht="12.8" hidden="false" customHeight="false" outlineLevel="0" collapsed="false">
      <c r="A243" s="0" t="s">
        <v>94</v>
      </c>
      <c r="B243" s="0" t="n">
        <v>2017</v>
      </c>
      <c r="C243" s="1" t="n">
        <v>1751704</v>
      </c>
      <c r="D243" s="1" t="n">
        <v>1247360</v>
      </c>
      <c r="E243" s="1" t="n">
        <v>0</v>
      </c>
      <c r="F243" s="1" t="n">
        <v>23657</v>
      </c>
      <c r="G243" s="1" t="n">
        <v>3210</v>
      </c>
      <c r="H243" s="1" t="n">
        <v>120921</v>
      </c>
      <c r="I243" s="1" t="n">
        <v>82189</v>
      </c>
      <c r="J243" s="1" t="n">
        <v>20</v>
      </c>
      <c r="K243" s="1" t="n">
        <v>1219</v>
      </c>
      <c r="L243" s="1" t="n">
        <v>5692</v>
      </c>
      <c r="M243" s="1" t="n">
        <v>182428</v>
      </c>
      <c r="N243" s="1" t="n">
        <v>18591</v>
      </c>
      <c r="O243" s="1" t="n">
        <v>12413</v>
      </c>
      <c r="P243" s="1" t="n">
        <v>1</v>
      </c>
      <c r="Q243" s="1" t="n">
        <v>22389</v>
      </c>
      <c r="R243" s="1" t="n">
        <v>4005</v>
      </c>
      <c r="S243" s="1" t="n">
        <v>712</v>
      </c>
      <c r="T243" s="1" t="n">
        <v>191</v>
      </c>
      <c r="U243" s="1" t="n">
        <v>7</v>
      </c>
      <c r="V243" s="1" t="n">
        <v>598</v>
      </c>
      <c r="W243" s="1" t="n">
        <v>587</v>
      </c>
      <c r="X243" s="1" t="n">
        <v>25514</v>
      </c>
      <c r="Y243" s="0" t="str">
        <f aca="false">IF(B243&lt;=1997, "prop 99/2000", "")</f>
        <v/>
      </c>
    </row>
    <row r="244" customFormat="false" ht="12.8" hidden="false" customHeight="false" outlineLevel="0" collapsed="false">
      <c r="A244" s="0" t="s">
        <v>94</v>
      </c>
      <c r="B244" s="0" t="n">
        <v>2016</v>
      </c>
      <c r="C244" s="1" t="n">
        <v>1699682</v>
      </c>
      <c r="D244" s="1" t="n">
        <v>1214589</v>
      </c>
      <c r="E244" s="1" t="n">
        <v>0</v>
      </c>
      <c r="F244" s="1" t="n">
        <v>23502</v>
      </c>
      <c r="G244" s="1" t="n">
        <v>3175</v>
      </c>
      <c r="H244" s="1" t="n">
        <v>116691</v>
      </c>
      <c r="I244" s="1" t="n">
        <v>77623</v>
      </c>
      <c r="J244" s="1" t="n">
        <v>20</v>
      </c>
      <c r="K244" s="1" t="n">
        <v>1198</v>
      </c>
      <c r="L244" s="1" t="n">
        <v>5501</v>
      </c>
      <c r="M244" s="1" t="n">
        <v>176768</v>
      </c>
      <c r="N244" s="1" t="n">
        <v>17748</v>
      </c>
      <c r="O244" s="1" t="n">
        <v>12196</v>
      </c>
      <c r="P244" s="1" t="n">
        <v>1</v>
      </c>
      <c r="Q244" s="1" t="n">
        <v>21350</v>
      </c>
      <c r="R244" s="1" t="n">
        <v>3995</v>
      </c>
      <c r="S244" s="1" t="n">
        <v>711</v>
      </c>
      <c r="T244" s="1" t="n">
        <v>178</v>
      </c>
      <c r="U244" s="1" t="n">
        <v>7</v>
      </c>
      <c r="V244" s="1" t="n">
        <v>596</v>
      </c>
      <c r="W244" s="1" t="n">
        <v>543</v>
      </c>
      <c r="X244" s="1" t="n">
        <v>23290</v>
      </c>
      <c r="Y244" s="0" t="str">
        <f aca="false">IF(B244&lt;=1997, "prop 99/2000", "")</f>
        <v/>
      </c>
    </row>
    <row r="245" customFormat="false" ht="12.8" hidden="false" customHeight="false" outlineLevel="0" collapsed="false">
      <c r="A245" s="0" t="s">
        <v>94</v>
      </c>
      <c r="B245" s="0" t="n">
        <v>2015</v>
      </c>
      <c r="C245" s="1" t="n">
        <v>1649563</v>
      </c>
      <c r="D245" s="1" t="n">
        <v>1184570</v>
      </c>
      <c r="E245" s="1" t="n">
        <v>0</v>
      </c>
      <c r="F245" s="1" t="n">
        <v>23200</v>
      </c>
      <c r="G245" s="1" t="n">
        <v>3145</v>
      </c>
      <c r="H245" s="1" t="n">
        <v>111854</v>
      </c>
      <c r="I245" s="1" t="n">
        <v>72931</v>
      </c>
      <c r="J245" s="1" t="n">
        <v>22</v>
      </c>
      <c r="K245" s="1" t="n">
        <v>1111</v>
      </c>
      <c r="L245" s="1" t="n">
        <v>5347</v>
      </c>
      <c r="M245" s="1" t="n">
        <v>171048</v>
      </c>
      <c r="N245" s="1" t="n">
        <v>17120</v>
      </c>
      <c r="O245" s="1" t="n">
        <v>11959</v>
      </c>
      <c r="P245" s="1" t="n">
        <v>1</v>
      </c>
      <c r="Q245" s="1" t="n">
        <v>20307</v>
      </c>
      <c r="R245" s="1" t="n">
        <v>3867</v>
      </c>
      <c r="S245" s="1" t="n">
        <v>711</v>
      </c>
      <c r="T245" s="1" t="n">
        <v>165</v>
      </c>
      <c r="U245" s="1" t="n">
        <v>6</v>
      </c>
      <c r="V245" s="1" t="n">
        <v>591</v>
      </c>
      <c r="W245" s="1" t="n">
        <v>487</v>
      </c>
      <c r="X245" s="1" t="n">
        <v>21121</v>
      </c>
      <c r="Y245" s="0" t="str">
        <f aca="false">IF(B245&lt;=1997, "prop 99/2000", "")</f>
        <v/>
      </c>
    </row>
    <row r="246" customFormat="false" ht="12.8" hidden="false" customHeight="false" outlineLevel="0" collapsed="false">
      <c r="A246" s="0" t="s">
        <v>94</v>
      </c>
      <c r="B246" s="0" t="n">
        <v>2014</v>
      </c>
      <c r="C246" s="1" t="n">
        <v>1586169</v>
      </c>
      <c r="D246" s="1" t="n">
        <v>1146312</v>
      </c>
      <c r="E246" s="1" t="n">
        <v>0</v>
      </c>
      <c r="F246" s="1" t="n">
        <v>22490</v>
      </c>
      <c r="G246" s="1" t="n">
        <v>3156</v>
      </c>
      <c r="H246" s="1" t="n">
        <v>107478</v>
      </c>
      <c r="I246" s="1" t="n">
        <v>66903</v>
      </c>
      <c r="J246" s="1" t="n">
        <v>21</v>
      </c>
      <c r="K246" s="1" t="n">
        <v>1007</v>
      </c>
      <c r="L246" s="1" t="n">
        <v>5189</v>
      </c>
      <c r="M246" s="1" t="n">
        <v>162850</v>
      </c>
      <c r="N246" s="1" t="n">
        <v>15955</v>
      </c>
      <c r="O246" s="1" t="n">
        <v>11787</v>
      </c>
      <c r="P246" s="1" t="n">
        <v>1</v>
      </c>
      <c r="Q246" s="1" t="n">
        <v>18650</v>
      </c>
      <c r="R246" s="1" t="n">
        <v>3625</v>
      </c>
      <c r="S246" s="1" t="n">
        <v>710</v>
      </c>
      <c r="T246" s="1" t="n">
        <v>173</v>
      </c>
      <c r="U246" s="1" t="n">
        <v>6</v>
      </c>
      <c r="V246" s="1" t="n">
        <v>583</v>
      </c>
      <c r="W246" s="1" t="n">
        <v>410</v>
      </c>
      <c r="X246" s="1" t="n">
        <v>18863</v>
      </c>
      <c r="Y246" s="0" t="str">
        <f aca="false">IF(B246&lt;=1997, "prop 99/2000", "")</f>
        <v/>
      </c>
    </row>
    <row r="247" customFormat="false" ht="12.8" hidden="false" customHeight="false" outlineLevel="0" collapsed="false">
      <c r="A247" s="0" t="s">
        <v>94</v>
      </c>
      <c r="B247" s="0" t="n">
        <v>2013</v>
      </c>
      <c r="C247" s="1" t="n">
        <v>1511110</v>
      </c>
      <c r="D247" s="1" t="n">
        <v>1099719</v>
      </c>
      <c r="E247" s="1" t="n">
        <v>0</v>
      </c>
      <c r="F247" s="1" t="n">
        <v>21801</v>
      </c>
      <c r="G247" s="1" t="n">
        <v>2997</v>
      </c>
      <c r="H247" s="1" t="n">
        <v>101023</v>
      </c>
      <c r="I247" s="1" t="n">
        <v>60972</v>
      </c>
      <c r="J247" s="1" t="n">
        <v>21</v>
      </c>
      <c r="K247" s="1" t="n">
        <v>928</v>
      </c>
      <c r="L247" s="1" t="n">
        <v>4924</v>
      </c>
      <c r="M247" s="1" t="n">
        <v>154277</v>
      </c>
      <c r="N247" s="1" t="n">
        <v>14595</v>
      </c>
      <c r="O247" s="1" t="n">
        <v>10755</v>
      </c>
      <c r="P247" s="1" t="n">
        <v>1</v>
      </c>
      <c r="Q247" s="1" t="n">
        <v>17340</v>
      </c>
      <c r="R247" s="1" t="n">
        <v>3367</v>
      </c>
      <c r="S247" s="1" t="n">
        <v>711</v>
      </c>
      <c r="T247" s="1" t="n">
        <v>228</v>
      </c>
      <c r="U247" s="1" t="n">
        <v>6</v>
      </c>
      <c r="V247" s="1" t="n">
        <v>582</v>
      </c>
      <c r="W247" s="1" t="n">
        <v>381</v>
      </c>
      <c r="X247" s="1" t="n">
        <v>16482</v>
      </c>
      <c r="Y247" s="0" t="str">
        <f aca="false">IF(B247&lt;=1997, "prop 99/2000", "")</f>
        <v/>
      </c>
    </row>
    <row r="248" customFormat="false" ht="12.8" hidden="false" customHeight="false" outlineLevel="0" collapsed="false">
      <c r="A248" s="0" t="s">
        <v>94</v>
      </c>
      <c r="B248" s="0" t="n">
        <v>2012</v>
      </c>
      <c r="C248" s="1" t="n">
        <v>1420971</v>
      </c>
      <c r="D248" s="1" t="n">
        <v>1040026</v>
      </c>
      <c r="E248" s="1" t="n">
        <v>0</v>
      </c>
      <c r="F248" s="1" t="n">
        <v>21019</v>
      </c>
      <c r="G248" s="1" t="n">
        <v>2714</v>
      </c>
      <c r="H248" s="1" t="n">
        <v>93366</v>
      </c>
      <c r="I248" s="1" t="n">
        <v>55134</v>
      </c>
      <c r="J248" s="1" t="n">
        <v>30</v>
      </c>
      <c r="K248" s="1" t="n">
        <v>882</v>
      </c>
      <c r="L248" s="1" t="n">
        <v>4731</v>
      </c>
      <c r="M248" s="1" t="n">
        <v>145291</v>
      </c>
      <c r="N248" s="1" t="n">
        <v>13531</v>
      </c>
      <c r="O248" s="1" t="n">
        <v>8888</v>
      </c>
      <c r="P248" s="1" t="n">
        <v>1</v>
      </c>
      <c r="Q248" s="1" t="n">
        <v>16517</v>
      </c>
      <c r="R248" s="1" t="n">
        <v>3034</v>
      </c>
      <c r="S248" s="1" t="n">
        <v>711</v>
      </c>
      <c r="T248" s="1" t="n">
        <v>106</v>
      </c>
      <c r="U248" s="1" t="n">
        <v>6</v>
      </c>
      <c r="V248" s="1" t="n">
        <v>575</v>
      </c>
      <c r="W248" s="1" t="n">
        <v>327</v>
      </c>
      <c r="X248" s="1" t="n">
        <v>14082</v>
      </c>
      <c r="Y248" s="0" t="str">
        <f aca="false">IF(B248&lt;=1997, "prop 99/2000", "")</f>
        <v/>
      </c>
    </row>
    <row r="249" customFormat="false" ht="12.8" hidden="false" customHeight="false" outlineLevel="0" collapsed="false">
      <c r="A249" s="0" t="s">
        <v>94</v>
      </c>
      <c r="B249" s="0" t="n">
        <v>2011</v>
      </c>
      <c r="C249" s="1" t="n">
        <v>1331933</v>
      </c>
      <c r="D249" s="1" t="n">
        <v>978813</v>
      </c>
      <c r="E249" s="1" t="n">
        <v>2</v>
      </c>
      <c r="F249" s="1" t="n">
        <v>20371</v>
      </c>
      <c r="G249" s="1" t="n">
        <v>2521</v>
      </c>
      <c r="H249" s="1" t="n">
        <v>85562</v>
      </c>
      <c r="I249" s="1" t="n">
        <v>49241</v>
      </c>
      <c r="J249" s="1" t="n">
        <v>41</v>
      </c>
      <c r="K249" s="1" t="n">
        <v>810</v>
      </c>
      <c r="L249" s="1" t="n">
        <v>4666</v>
      </c>
      <c r="M249" s="1" t="n">
        <v>136300</v>
      </c>
      <c r="N249" s="1" t="n">
        <v>12461</v>
      </c>
      <c r="O249" s="1" t="n">
        <v>8719</v>
      </c>
      <c r="P249" s="1" t="n">
        <v>1</v>
      </c>
      <c r="Q249" s="1" t="n">
        <v>16000</v>
      </c>
      <c r="R249" s="1" t="n">
        <v>2847</v>
      </c>
      <c r="S249" s="1" t="n">
        <v>711</v>
      </c>
      <c r="T249" s="1" t="n">
        <v>98</v>
      </c>
      <c r="U249" s="1" t="n">
        <v>6</v>
      </c>
      <c r="V249" s="1" t="n">
        <v>535</v>
      </c>
      <c r="W249" s="1" t="n">
        <v>279</v>
      </c>
      <c r="X249" s="1" t="n">
        <v>11949</v>
      </c>
      <c r="Y249" s="0" t="str">
        <f aca="false">IF(B249&lt;=1997, "prop 99/2000", "")</f>
        <v/>
      </c>
    </row>
    <row r="250" customFormat="false" ht="12.8" hidden="false" customHeight="false" outlineLevel="0" collapsed="false">
      <c r="A250" s="0" t="s">
        <v>94</v>
      </c>
      <c r="B250" s="0" t="n">
        <v>2010</v>
      </c>
      <c r="C250" s="1" t="n">
        <v>1245521</v>
      </c>
      <c r="D250" s="1" t="n">
        <v>924103</v>
      </c>
      <c r="E250" s="1" t="n">
        <v>5</v>
      </c>
      <c r="F250" s="1" t="n">
        <v>19362</v>
      </c>
      <c r="G250" s="1" t="n">
        <v>2294</v>
      </c>
      <c r="H250" s="1" t="n">
        <v>76595</v>
      </c>
      <c r="I250" s="1" t="n">
        <v>43863</v>
      </c>
      <c r="J250" s="1" t="n">
        <v>57</v>
      </c>
      <c r="K250" s="1" t="n">
        <v>675</v>
      </c>
      <c r="L250" s="1" t="n">
        <v>4591</v>
      </c>
      <c r="M250" s="1" t="n">
        <v>124520</v>
      </c>
      <c r="N250" s="1" t="n">
        <v>11171</v>
      </c>
      <c r="O250" s="1" t="n">
        <v>8663</v>
      </c>
      <c r="P250" s="1" t="n">
        <v>1</v>
      </c>
      <c r="Q250" s="1" t="n">
        <v>15548</v>
      </c>
      <c r="R250" s="1" t="n">
        <v>2694</v>
      </c>
      <c r="S250" s="1" t="n">
        <v>711</v>
      </c>
      <c r="T250" s="1" t="n">
        <v>118</v>
      </c>
      <c r="U250" s="1" t="n">
        <v>4</v>
      </c>
      <c r="V250" s="1" t="n">
        <v>503</v>
      </c>
      <c r="W250" s="1" t="n">
        <v>233</v>
      </c>
      <c r="X250" s="1" t="n">
        <v>9810</v>
      </c>
      <c r="Y250" s="0" t="str">
        <f aca="false">IF(B250&lt;=1997, "prop 99/2000", "")</f>
        <v/>
      </c>
    </row>
    <row r="251" customFormat="false" ht="12.8" hidden="false" customHeight="false" outlineLevel="0" collapsed="false">
      <c r="A251" s="0" t="s">
        <v>94</v>
      </c>
      <c r="B251" s="0" t="n">
        <v>2009</v>
      </c>
      <c r="C251" s="1" t="n">
        <v>1149696</v>
      </c>
      <c r="D251" s="1" t="n">
        <v>861238</v>
      </c>
      <c r="E251" s="1" t="n">
        <v>9</v>
      </c>
      <c r="F251" s="1" t="n">
        <v>18323</v>
      </c>
      <c r="G251" s="1" t="n">
        <v>1965</v>
      </c>
      <c r="H251" s="1" t="n">
        <v>66543</v>
      </c>
      <c r="I251" s="1" t="n">
        <v>39217</v>
      </c>
      <c r="J251" s="1" t="n">
        <v>165</v>
      </c>
      <c r="K251" s="1" t="n">
        <v>519</v>
      </c>
      <c r="L251" s="1" t="n">
        <v>4531</v>
      </c>
      <c r="M251" s="1" t="n">
        <v>111588</v>
      </c>
      <c r="N251" s="1" t="n">
        <v>10037</v>
      </c>
      <c r="O251" s="1" t="n">
        <v>8498</v>
      </c>
      <c r="P251" s="1" t="n">
        <v>1</v>
      </c>
      <c r="Q251" s="1" t="n">
        <v>15195</v>
      </c>
      <c r="R251" s="1" t="n">
        <v>2475</v>
      </c>
      <c r="S251" s="1" t="n">
        <v>712</v>
      </c>
      <c r="T251" s="1" t="n">
        <v>112</v>
      </c>
      <c r="U251" s="1" t="n">
        <v>1</v>
      </c>
      <c r="V251" s="1" t="n">
        <v>459</v>
      </c>
      <c r="W251" s="1" t="n">
        <v>138</v>
      </c>
      <c r="X251" s="1" t="n">
        <v>7970</v>
      </c>
      <c r="Y251" s="0" t="str">
        <f aca="false">IF(B251&lt;=1997, "prop 99/2000", "")</f>
        <v/>
      </c>
    </row>
    <row r="252" customFormat="false" ht="12.8" hidden="false" customHeight="false" outlineLevel="0" collapsed="false">
      <c r="A252" s="0" t="s">
        <v>94</v>
      </c>
      <c r="B252" s="0" t="n">
        <v>2008</v>
      </c>
      <c r="C252" s="1" t="n">
        <v>1057486</v>
      </c>
      <c r="D252" s="1" t="n">
        <v>798139</v>
      </c>
      <c r="E252" s="1" t="n">
        <v>11</v>
      </c>
      <c r="F252" s="1" t="n">
        <v>17295</v>
      </c>
      <c r="G252" s="1" t="n">
        <v>1780</v>
      </c>
      <c r="H252" s="1" t="n">
        <v>59622</v>
      </c>
      <c r="I252" s="1" t="n">
        <v>35322</v>
      </c>
      <c r="J252" s="1" t="n">
        <v>169</v>
      </c>
      <c r="K252" s="1" t="n">
        <v>413</v>
      </c>
      <c r="L252" s="1" t="n">
        <v>4748</v>
      </c>
      <c r="M252" s="1" t="n">
        <v>98769</v>
      </c>
      <c r="N252" s="1" t="n">
        <v>9071</v>
      </c>
      <c r="O252" s="1" t="n">
        <v>7466</v>
      </c>
      <c r="P252" s="1" t="n">
        <v>1</v>
      </c>
      <c r="Q252" s="1" t="n">
        <v>15075</v>
      </c>
      <c r="R252" s="1" t="n">
        <v>2219</v>
      </c>
      <c r="S252" s="1" t="n">
        <v>711</v>
      </c>
      <c r="T252" s="1" t="n">
        <v>89</v>
      </c>
      <c r="U252" s="1" t="n">
        <v>1</v>
      </c>
      <c r="V252" s="1" t="n">
        <v>439</v>
      </c>
      <c r="W252" s="1" t="n">
        <v>115</v>
      </c>
      <c r="X252" s="1" t="n">
        <v>6031</v>
      </c>
      <c r="Y252" s="0" t="str">
        <f aca="false">IF(B252&lt;=1997, "prop 99/2000", "")</f>
        <v/>
      </c>
    </row>
    <row r="253" customFormat="false" ht="12.8" hidden="false" customHeight="false" outlineLevel="0" collapsed="false">
      <c r="A253" s="0" t="s">
        <v>94</v>
      </c>
      <c r="B253" s="0" t="n">
        <v>2007</v>
      </c>
      <c r="C253" s="1" t="n">
        <v>973949</v>
      </c>
      <c r="D253" s="1" t="n">
        <v>745704</v>
      </c>
      <c r="E253" s="1" t="n">
        <v>11</v>
      </c>
      <c r="F253" s="1" t="n">
        <v>16573</v>
      </c>
      <c r="G253" s="1" t="n">
        <v>1520</v>
      </c>
      <c r="H253" s="1" t="n">
        <v>45987</v>
      </c>
      <c r="I253" s="1" t="n">
        <v>40946</v>
      </c>
      <c r="J253" s="1" t="n">
        <v>173</v>
      </c>
      <c r="K253" s="1" t="n">
        <v>412</v>
      </c>
      <c r="L253" s="1" t="n">
        <v>5091</v>
      </c>
      <c r="M253" s="1" t="n">
        <v>82095</v>
      </c>
      <c r="N253" s="1" t="n">
        <v>7369</v>
      </c>
      <c r="O253" s="1" t="n">
        <v>6675</v>
      </c>
      <c r="P253" s="1" t="n">
        <v>1</v>
      </c>
      <c r="Q253" s="1" t="n">
        <v>14146</v>
      </c>
      <c r="R253" s="1" t="n">
        <v>2015</v>
      </c>
      <c r="S253" s="1" t="n">
        <v>663</v>
      </c>
      <c r="T253" s="1" t="n">
        <v>95</v>
      </c>
      <c r="U253" s="1" t="n">
        <v>1</v>
      </c>
      <c r="V253" s="1" t="n">
        <v>409</v>
      </c>
      <c r="W253" s="1" t="n">
        <v>84</v>
      </c>
      <c r="X253" s="1" t="n">
        <v>3979</v>
      </c>
      <c r="Y253" s="0" t="str">
        <f aca="false">IF(B253&lt;=1997, "prop 99/2000", "")</f>
        <v/>
      </c>
    </row>
    <row r="254" customFormat="false" ht="12.8" hidden="false" customHeight="false" outlineLevel="0" collapsed="false">
      <c r="A254" s="0" t="s">
        <v>94</v>
      </c>
      <c r="B254" s="0" t="n">
        <v>2006</v>
      </c>
      <c r="C254" s="1" t="n">
        <v>891013</v>
      </c>
      <c r="D254" s="1" t="n">
        <v>688116</v>
      </c>
      <c r="E254" s="1" t="n">
        <v>11</v>
      </c>
      <c r="F254" s="1" t="n">
        <v>15762</v>
      </c>
      <c r="G254" s="1" t="n">
        <v>1436</v>
      </c>
      <c r="H254" s="1" t="n">
        <v>37883</v>
      </c>
      <c r="I254" s="1" t="n">
        <v>42748</v>
      </c>
      <c r="J254" s="1" t="n">
        <v>189</v>
      </c>
      <c r="K254" s="1" t="n">
        <v>418</v>
      </c>
      <c r="L254" s="1" t="n">
        <v>5383</v>
      </c>
      <c r="M254" s="1" t="n">
        <v>68549</v>
      </c>
      <c r="N254" s="1" t="n">
        <v>5867</v>
      </c>
      <c r="O254" s="1" t="n">
        <v>6075</v>
      </c>
      <c r="P254" s="1" t="n">
        <v>1</v>
      </c>
      <c r="Q254" s="1" t="n">
        <v>13152</v>
      </c>
      <c r="R254" s="1" t="n">
        <v>1865</v>
      </c>
      <c r="S254" s="1" t="n">
        <v>567</v>
      </c>
      <c r="T254" s="1" t="n">
        <v>119</v>
      </c>
      <c r="U254" s="1" t="n">
        <v>1</v>
      </c>
      <c r="V254" s="1" t="n">
        <v>396</v>
      </c>
      <c r="W254" s="1" t="n">
        <v>61</v>
      </c>
      <c r="X254" s="1" t="n">
        <v>2414</v>
      </c>
      <c r="Y254" s="0" t="str">
        <f aca="false">IF(B254&lt;=1997, "prop 99/2000", "")</f>
        <v/>
      </c>
    </row>
    <row r="255" customFormat="false" ht="12.8" hidden="false" customHeight="false" outlineLevel="0" collapsed="false">
      <c r="A255" s="0" t="s">
        <v>94</v>
      </c>
      <c r="B255" s="0" t="n">
        <v>2005</v>
      </c>
      <c r="C255" s="1" t="n">
        <v>826302</v>
      </c>
      <c r="D255" s="1" t="n">
        <v>641243</v>
      </c>
      <c r="E255" s="1" t="n">
        <v>11</v>
      </c>
      <c r="F255" s="1" t="n">
        <v>15367</v>
      </c>
      <c r="G255" s="1" t="n">
        <v>1339</v>
      </c>
      <c r="H255" s="1" t="n">
        <v>30593</v>
      </c>
      <c r="I255" s="1" t="n">
        <v>44221</v>
      </c>
      <c r="J255" s="1" t="n">
        <v>186</v>
      </c>
      <c r="K255" s="1" t="n">
        <v>417</v>
      </c>
      <c r="L255" s="1" t="n">
        <v>5212</v>
      </c>
      <c r="M255" s="1" t="n">
        <v>59981</v>
      </c>
      <c r="N255" s="1" t="n">
        <v>4876</v>
      </c>
      <c r="O255" s="1" t="n">
        <v>6087</v>
      </c>
      <c r="P255" s="1" t="n">
        <v>1</v>
      </c>
      <c r="Q255" s="1" t="n">
        <v>12330</v>
      </c>
      <c r="R255" s="1" t="n">
        <v>1701</v>
      </c>
      <c r="S255" s="1" t="n">
        <v>509</v>
      </c>
      <c r="T255" s="1" t="n">
        <v>133</v>
      </c>
      <c r="U255" s="1" t="n">
        <v>1</v>
      </c>
      <c r="V255" s="1" t="n">
        <v>392</v>
      </c>
      <c r="W255" s="1" t="n">
        <v>38</v>
      </c>
      <c r="X255" s="1" t="n">
        <v>1664</v>
      </c>
      <c r="Y255" s="0" t="str">
        <f aca="false">IF(B255&lt;=1997, "prop 99/2000", "")</f>
        <v/>
      </c>
    </row>
    <row r="256" customFormat="false" ht="12.8" hidden="false" customHeight="false" outlineLevel="0" collapsed="false">
      <c r="A256" s="0" t="s">
        <v>94</v>
      </c>
      <c r="B256" s="0" t="n">
        <v>2004</v>
      </c>
      <c r="C256" s="1" t="n">
        <v>778926</v>
      </c>
      <c r="D256" s="1" t="n">
        <v>608128</v>
      </c>
      <c r="E256" s="1" t="n">
        <v>11</v>
      </c>
      <c r="F256" s="1" t="n">
        <v>15123</v>
      </c>
      <c r="G256" s="1" t="n">
        <v>1275</v>
      </c>
      <c r="H256" s="1" t="n">
        <v>23454</v>
      </c>
      <c r="I256" s="1" t="n">
        <v>46347</v>
      </c>
      <c r="J256" s="1" t="n">
        <v>185</v>
      </c>
      <c r="K256" s="1" t="n">
        <v>413</v>
      </c>
      <c r="L256" s="1" t="n">
        <v>4940</v>
      </c>
      <c r="M256" s="1" t="n">
        <v>53579</v>
      </c>
      <c r="N256" s="1" t="n">
        <v>4411</v>
      </c>
      <c r="O256" s="1" t="n">
        <v>6131</v>
      </c>
      <c r="P256" s="1" t="n">
        <v>1</v>
      </c>
      <c r="Q256" s="1" t="n">
        <v>11476</v>
      </c>
      <c r="R256" s="1" t="n">
        <v>1550</v>
      </c>
      <c r="S256" s="1" t="n">
        <v>455</v>
      </c>
      <c r="T256" s="1" t="n">
        <v>144</v>
      </c>
      <c r="U256" s="1" t="n">
        <v>1</v>
      </c>
      <c r="V256" s="1" t="n">
        <v>390</v>
      </c>
      <c r="W256" s="1" t="n">
        <v>26</v>
      </c>
      <c r="X256" s="1" t="n">
        <v>886</v>
      </c>
      <c r="Y256" s="0" t="str">
        <f aca="false">IF(B256&lt;=1997, "prop 99/2000", "")</f>
        <v/>
      </c>
    </row>
    <row r="257" customFormat="false" ht="12.8" hidden="false" customHeight="false" outlineLevel="0" collapsed="false">
      <c r="A257" s="0" t="s">
        <v>94</v>
      </c>
      <c r="B257" s="0" t="n">
        <v>2003</v>
      </c>
      <c r="C257" s="1" t="n">
        <v>732874</v>
      </c>
      <c r="D257" s="1" t="n">
        <v>576607</v>
      </c>
      <c r="E257" s="1" t="n">
        <v>11</v>
      </c>
      <c r="F257" s="1" t="n">
        <v>14342</v>
      </c>
      <c r="G257" s="1" t="n">
        <v>1156</v>
      </c>
      <c r="H257" s="1" t="n">
        <v>19135</v>
      </c>
      <c r="I257" s="1" t="n">
        <v>46304</v>
      </c>
      <c r="J257" s="1" t="n">
        <v>187</v>
      </c>
      <c r="K257" s="1" t="n">
        <v>396</v>
      </c>
      <c r="L257" s="1" t="n">
        <v>4524</v>
      </c>
      <c r="M257" s="1" t="n">
        <v>46545</v>
      </c>
      <c r="N257" s="1" t="n">
        <v>4007</v>
      </c>
      <c r="O257" s="1" t="n">
        <v>6030</v>
      </c>
      <c r="P257" s="1" t="n">
        <v>1</v>
      </c>
      <c r="Q257" s="1" t="n">
        <v>10679</v>
      </c>
      <c r="R257" s="1" t="n">
        <v>1451</v>
      </c>
      <c r="S257" s="1" t="n">
        <v>397</v>
      </c>
      <c r="T257" s="1" t="n">
        <v>158</v>
      </c>
      <c r="U257" s="1" t="n">
        <v>1</v>
      </c>
      <c r="V257" s="1" t="n">
        <v>387</v>
      </c>
      <c r="W257" s="1" t="n">
        <v>18</v>
      </c>
      <c r="X257" s="1" t="n">
        <v>538</v>
      </c>
      <c r="Y257" s="0" t="str">
        <f aca="false">IF(B257&lt;=1997, "prop 99/2000", "")</f>
        <v/>
      </c>
    </row>
    <row r="258" customFormat="false" ht="12.8" hidden="false" customHeight="false" outlineLevel="0" collapsed="false">
      <c r="A258" s="0" t="s">
        <v>94</v>
      </c>
      <c r="B258" s="0" t="n">
        <v>2002</v>
      </c>
      <c r="C258" s="1" t="n">
        <v>688443</v>
      </c>
      <c r="D258" s="1" t="n">
        <v>547176</v>
      </c>
      <c r="E258" s="1" t="n">
        <v>11</v>
      </c>
      <c r="F258" s="1" t="n">
        <v>13636</v>
      </c>
      <c r="G258" s="1" t="n">
        <v>1085</v>
      </c>
      <c r="H258" s="1" t="n">
        <v>14820</v>
      </c>
      <c r="I258" s="1" t="n">
        <v>47570</v>
      </c>
      <c r="J258" s="1" t="n">
        <v>187</v>
      </c>
      <c r="K258" s="1" t="n">
        <v>380</v>
      </c>
      <c r="L258" s="1" t="n">
        <v>3952</v>
      </c>
      <c r="M258" s="1" t="n">
        <v>38317</v>
      </c>
      <c r="N258" s="1" t="n">
        <v>3495</v>
      </c>
      <c r="O258" s="1" t="n">
        <v>5934</v>
      </c>
      <c r="P258" s="1" t="n">
        <v>1</v>
      </c>
      <c r="Q258" s="1" t="n">
        <v>9891</v>
      </c>
      <c r="R258" s="1" t="n">
        <v>1260</v>
      </c>
      <c r="S258" s="1" t="n">
        <v>187</v>
      </c>
      <c r="T258" s="1" t="n">
        <v>177</v>
      </c>
      <c r="U258" s="1" t="n">
        <v>2</v>
      </c>
      <c r="V258" s="1" t="n">
        <v>226</v>
      </c>
      <c r="W258" s="1" t="n">
        <v>13</v>
      </c>
      <c r="X258" s="1" t="n">
        <v>123</v>
      </c>
      <c r="Y258" s="0" t="str">
        <f aca="false">IF(B258&lt;=1997, "prop 99/2000", "")</f>
        <v/>
      </c>
    </row>
    <row r="259" customFormat="false" ht="12.8" hidden="false" customHeight="false" outlineLevel="0" collapsed="false">
      <c r="A259" s="0" t="s">
        <v>94</v>
      </c>
      <c r="B259" s="0" t="n">
        <v>2001</v>
      </c>
      <c r="C259" s="1" t="n">
        <v>645133</v>
      </c>
      <c r="D259" s="1" t="n">
        <v>516572</v>
      </c>
      <c r="E259" s="1" t="n">
        <v>11</v>
      </c>
      <c r="F259" s="1" t="n">
        <v>13227</v>
      </c>
      <c r="G259" s="1" t="n">
        <v>996</v>
      </c>
      <c r="H259" s="1" t="n">
        <v>7895</v>
      </c>
      <c r="I259" s="1" t="n">
        <v>51346</v>
      </c>
      <c r="J259" s="1" t="n">
        <v>244</v>
      </c>
      <c r="K259" s="1" t="n">
        <v>373</v>
      </c>
      <c r="L259" s="1" t="n">
        <v>3730</v>
      </c>
      <c r="M259" s="1" t="n">
        <v>31445</v>
      </c>
      <c r="N259" s="1" t="n">
        <v>2965</v>
      </c>
      <c r="O259" s="1" t="n">
        <v>5857</v>
      </c>
      <c r="P259" s="1" t="n">
        <v>1</v>
      </c>
      <c r="Q259" s="1" t="n">
        <v>8836</v>
      </c>
      <c r="R259" s="1" t="n">
        <v>1162</v>
      </c>
      <c r="S259" s="1" t="n">
        <v>15</v>
      </c>
      <c r="T259" s="1" t="n">
        <v>199</v>
      </c>
      <c r="U259" s="1" t="n">
        <v>2</v>
      </c>
      <c r="V259" s="1" t="n">
        <v>198</v>
      </c>
      <c r="W259" s="1" t="n">
        <v>9</v>
      </c>
      <c r="X259" s="1" t="n">
        <v>50</v>
      </c>
      <c r="Y259" s="0" t="str">
        <f aca="false">IF(B259&lt;=1997, "prop 99/2000", "")</f>
        <v/>
      </c>
    </row>
    <row r="260" customFormat="false" ht="12.8" hidden="false" customHeight="false" outlineLevel="0" collapsed="false">
      <c r="A260" s="0" t="s">
        <v>94</v>
      </c>
      <c r="B260" s="0" t="n">
        <v>2000</v>
      </c>
      <c r="C260" s="1" t="n">
        <v>599454</v>
      </c>
      <c r="D260" s="1" t="n">
        <v>484421</v>
      </c>
      <c r="E260" s="1" t="n">
        <v>11</v>
      </c>
      <c r="F260" s="1" t="n">
        <v>12655</v>
      </c>
      <c r="G260" s="1" t="n">
        <v>937</v>
      </c>
      <c r="H260" s="1" t="n">
        <v>5185</v>
      </c>
      <c r="I260" s="1" t="n">
        <v>50412</v>
      </c>
      <c r="J260" s="1" t="n">
        <v>242</v>
      </c>
      <c r="K260" s="1" t="n">
        <v>344</v>
      </c>
      <c r="L260" s="1" t="n">
        <v>3055</v>
      </c>
      <c r="M260" s="1" t="n">
        <v>24494</v>
      </c>
      <c r="N260" s="1" t="n">
        <v>2393</v>
      </c>
      <c r="O260" s="1" t="n">
        <v>5803</v>
      </c>
      <c r="P260" s="1" t="n">
        <v>1</v>
      </c>
      <c r="Q260" s="1" t="n">
        <v>7998</v>
      </c>
      <c r="R260" s="1" t="n">
        <v>1084</v>
      </c>
      <c r="S260" s="1" t="n">
        <v>2</v>
      </c>
      <c r="T260" s="1" t="n">
        <v>207</v>
      </c>
      <c r="U260" s="1" t="n">
        <v>2</v>
      </c>
      <c r="V260" s="1" t="n">
        <v>190</v>
      </c>
      <c r="W260" s="1" t="n">
        <v>9</v>
      </c>
      <c r="X260" s="1" t="n">
        <v>9</v>
      </c>
      <c r="Y260" s="0" t="str">
        <f aca="false">IF(B260&lt;=1997, "prop 99/2000", "")</f>
        <v/>
      </c>
    </row>
    <row r="261" customFormat="false" ht="12.8" hidden="false" customHeight="false" outlineLevel="0" collapsed="false">
      <c r="A261" s="0" t="s">
        <v>94</v>
      </c>
      <c r="B261" s="0" t="n">
        <v>1999</v>
      </c>
      <c r="C261" s="1" t="n">
        <v>543687</v>
      </c>
      <c r="D261" s="1" t="n">
        <v>446502</v>
      </c>
      <c r="E261" s="1" t="n">
        <v>11</v>
      </c>
      <c r="F261" s="1" t="n">
        <v>11791</v>
      </c>
      <c r="G261" s="1" t="n">
        <v>927</v>
      </c>
      <c r="H261" s="1" t="n">
        <v>1317</v>
      </c>
      <c r="I261" s="1" t="n">
        <v>47718</v>
      </c>
      <c r="J261" s="1" t="n">
        <v>242</v>
      </c>
      <c r="K261" s="1" t="n">
        <v>236</v>
      </c>
      <c r="L261" s="1" t="n">
        <v>2343</v>
      </c>
      <c r="M261" s="1" t="n">
        <v>17563</v>
      </c>
      <c r="N261" s="1" t="n">
        <v>1616</v>
      </c>
      <c r="O261" s="1" t="n">
        <v>5390</v>
      </c>
      <c r="P261" s="1" t="n">
        <v>1</v>
      </c>
      <c r="Q261" s="1" t="n">
        <v>6685</v>
      </c>
      <c r="R261" s="1" t="n">
        <v>1032</v>
      </c>
      <c r="S261" s="1"/>
      <c r="T261" s="1" t="n">
        <v>150</v>
      </c>
      <c r="U261" s="1" t="n">
        <v>2</v>
      </c>
      <c r="V261" s="1" t="n">
        <v>155</v>
      </c>
      <c r="W261" s="1" t="n">
        <v>6</v>
      </c>
      <c r="X261" s="1"/>
      <c r="Y261" s="0" t="str">
        <f aca="false">IF(B261&lt;=1997, "prop 99/2000", "")</f>
        <v/>
      </c>
    </row>
    <row r="262" customFormat="false" ht="12.8" hidden="false" customHeight="false" outlineLevel="0" collapsed="false">
      <c r="A262" s="0" t="s">
        <v>94</v>
      </c>
      <c r="B262" s="0" t="n">
        <v>1998</v>
      </c>
      <c r="C262" s="1" t="n">
        <v>499049</v>
      </c>
      <c r="D262" s="1" t="n">
        <v>410807</v>
      </c>
      <c r="E262" s="1" t="n">
        <v>11</v>
      </c>
      <c r="F262" s="1" t="n">
        <v>10784</v>
      </c>
      <c r="G262" s="1" t="n">
        <v>857</v>
      </c>
      <c r="H262" s="1" t="n">
        <v>433</v>
      </c>
      <c r="I262" s="1" t="n">
        <v>35668</v>
      </c>
      <c r="J262" s="1" t="n">
        <v>247</v>
      </c>
      <c r="K262" s="1" t="n">
        <v>141</v>
      </c>
      <c r="L262" s="1" t="n">
        <v>2068</v>
      </c>
      <c r="M262" s="1" t="n">
        <v>13862</v>
      </c>
      <c r="N262" s="1" t="n">
        <v>1247</v>
      </c>
      <c r="O262" s="1" t="n">
        <v>3745</v>
      </c>
      <c r="P262" s="1" t="n">
        <v>1</v>
      </c>
      <c r="Q262" s="1" t="n">
        <v>5538</v>
      </c>
      <c r="R262" s="1" t="n">
        <v>902</v>
      </c>
      <c r="S262" s="1"/>
      <c r="T262" s="1" t="n">
        <v>12594</v>
      </c>
      <c r="U262" s="1" t="n">
        <v>0</v>
      </c>
      <c r="V262" s="1" t="n">
        <v>138</v>
      </c>
      <c r="W262" s="1" t="n">
        <v>6</v>
      </c>
      <c r="X262" s="1"/>
      <c r="Y262" s="0" t="str">
        <f aca="false">IF(B262&lt;=1997, "prop 99/2000", "")</f>
        <v/>
      </c>
    </row>
    <row r="263" customFormat="false" ht="12.8" hidden="false" customHeight="false" outlineLevel="0" collapsed="false">
      <c r="A263" s="0" t="s">
        <v>94</v>
      </c>
      <c r="B263" s="0" t="n">
        <v>1997</v>
      </c>
      <c r="C263" s="1"/>
      <c r="D263" s="1" t="n">
        <f aca="false">D262*$D$260/$D$259</f>
        <v>385238.723250583</v>
      </c>
      <c r="E263" s="1" t="n">
        <f aca="false">E262*$D$260/$D$259</f>
        <v>10.3153693967153</v>
      </c>
      <c r="F263" s="1" t="n">
        <f aca="false">F262*$D$260/$D$259</f>
        <v>10112.813052198</v>
      </c>
      <c r="G263" s="1" t="n">
        <f aca="false">G262*$D$260/$D$259</f>
        <v>803.661052089544</v>
      </c>
      <c r="H263" s="1" t="n">
        <f aca="false">H262*$D$260/$D$259</f>
        <v>406.050449888883</v>
      </c>
      <c r="I263" s="1" t="n">
        <f aca="false">I262*$D$260/$D$259</f>
        <v>33448.0541492764</v>
      </c>
      <c r="J263" s="1" t="n">
        <f aca="false">J262*$D$260/$D$259</f>
        <v>231.62693099897</v>
      </c>
      <c r="K263" s="1" t="n">
        <f aca="false">K262*$D$260/$D$259</f>
        <v>132.224280448805</v>
      </c>
      <c r="L263" s="1" t="n">
        <f aca="false">L262*$D$260/$D$259</f>
        <v>1939.28944658247</v>
      </c>
      <c r="M263" s="1" t="n">
        <f aca="false">M262*$D$260/$D$259</f>
        <v>12999.2409615697</v>
      </c>
      <c r="N263" s="1" t="n">
        <f aca="false">N262*$D$260/$D$259</f>
        <v>1169.38778524581</v>
      </c>
      <c r="O263" s="1" t="n">
        <f aca="false">O262*$D$260/$D$259</f>
        <v>3511.91439915443</v>
      </c>
      <c r="P263" s="1"/>
      <c r="Q263" s="1"/>
      <c r="R263" s="1"/>
      <c r="S263" s="1"/>
      <c r="T263" s="1"/>
      <c r="U263" s="1"/>
      <c r="V263" s="1"/>
      <c r="W263" s="1"/>
      <c r="X263" s="1"/>
      <c r="Y263" s="0" t="str">
        <f aca="false">IF(B263&lt;=1997, "prop 99/2000", "")</f>
        <v>prop 99/2000</v>
      </c>
    </row>
    <row r="264" customFormat="false" ht="12.8" hidden="false" customHeight="false" outlineLevel="0" collapsed="false">
      <c r="A264" s="0" t="s">
        <v>94</v>
      </c>
      <c r="B264" s="0" t="n">
        <v>1996</v>
      </c>
      <c r="C264" s="1"/>
      <c r="D264" s="1" t="n">
        <f aca="false">D263*$D$260/$D$259</f>
        <v>361261.794204429</v>
      </c>
      <c r="E264" s="1" t="n">
        <f aca="false">E263*$D$260/$D$259</f>
        <v>9.67334961733545</v>
      </c>
      <c r="F264" s="1" t="n">
        <f aca="false">F263*$D$260/$D$259</f>
        <v>9483.40020666777</v>
      </c>
      <c r="G264" s="1" t="n">
        <f aca="false">G263*$D$260/$D$259</f>
        <v>753.641874732407</v>
      </c>
      <c r="H264" s="1" t="n">
        <f aca="false">H263*$D$260/$D$259</f>
        <v>380.778216755114</v>
      </c>
      <c r="I264" s="1" t="n">
        <f aca="false">I263*$D$260/$D$259</f>
        <v>31366.2758319201</v>
      </c>
      <c r="J264" s="1" t="n">
        <f aca="false">J263*$D$260/$D$259</f>
        <v>217.210668680169</v>
      </c>
      <c r="K264" s="1" t="n">
        <f aca="false">K263*$D$260/$D$259</f>
        <v>123.994754185845</v>
      </c>
      <c r="L264" s="1" t="n">
        <f aca="false">L263*$D$260/$D$259</f>
        <v>1818.58972805906</v>
      </c>
      <c r="M264" s="1" t="n">
        <f aca="false">M263*$D$260/$D$259</f>
        <v>12190.1793086822</v>
      </c>
      <c r="N264" s="1" t="n">
        <f aca="false">N263*$D$260/$D$259</f>
        <v>1096.60608843794</v>
      </c>
      <c r="O264" s="1" t="n">
        <f aca="false">O263*$D$260/$D$259</f>
        <v>3293.33584699284</v>
      </c>
      <c r="P264" s="1"/>
      <c r="Q264" s="1"/>
      <c r="R264" s="1"/>
      <c r="S264" s="1"/>
      <c r="T264" s="1"/>
      <c r="U264" s="1"/>
      <c r="V264" s="1"/>
      <c r="W264" s="1"/>
      <c r="X264" s="1"/>
      <c r="Y264" s="0" t="str">
        <f aca="false">IF(B264&lt;=1997, "prop 99/2000", "")</f>
        <v>prop 99/2000</v>
      </c>
    </row>
    <row r="265" customFormat="false" ht="12.8" hidden="false" customHeight="false" outlineLevel="0" collapsed="false">
      <c r="A265" s="0" t="s">
        <v>94</v>
      </c>
      <c r="B265" s="0" t="n">
        <v>1995</v>
      </c>
      <c r="C265" s="1"/>
      <c r="D265" s="1" t="n">
        <f aca="false">D264*$D$260/$D$259</f>
        <v>338777.168739893</v>
      </c>
      <c r="E265" s="1" t="n">
        <f aca="false">E264*$D$260/$D$259</f>
        <v>9.07128860058086</v>
      </c>
      <c r="F265" s="1" t="n">
        <f aca="false">F264*$D$260/$D$259</f>
        <v>8893.16147896945</v>
      </c>
      <c r="G265" s="1" t="n">
        <f aca="false">G264*$D$260/$D$259</f>
        <v>706.735848245254</v>
      </c>
      <c r="H265" s="1" t="n">
        <f aca="false">H264*$D$260/$D$259</f>
        <v>357.078905822865</v>
      </c>
      <c r="I265" s="1" t="n">
        <f aca="false">I264*$D$260/$D$259</f>
        <v>29414.0656186835</v>
      </c>
      <c r="J265" s="1" t="n">
        <f aca="false">J264*$D$260/$D$259</f>
        <v>203.691662213043</v>
      </c>
      <c r="K265" s="1" t="n">
        <f aca="false">K264*$D$260/$D$259</f>
        <v>116.277426607446</v>
      </c>
      <c r="L265" s="1" t="n">
        <f aca="false">L264*$D$260/$D$259</f>
        <v>1705.4022569092</v>
      </c>
      <c r="M265" s="1" t="n">
        <f aca="false">M264*$D$260/$D$259</f>
        <v>11431.472961932</v>
      </c>
      <c r="N265" s="1" t="n">
        <f aca="false">N264*$D$260/$D$259</f>
        <v>1028.35426226585</v>
      </c>
      <c r="O265" s="1" t="n">
        <f aca="false">O264*$D$260/$D$259</f>
        <v>3088.36143719776</v>
      </c>
      <c r="P265" s="1"/>
      <c r="Q265" s="1"/>
      <c r="R265" s="1"/>
      <c r="S265" s="1"/>
      <c r="T265" s="1"/>
      <c r="U265" s="1"/>
      <c r="V265" s="1"/>
      <c r="W265" s="1"/>
      <c r="X265" s="1"/>
      <c r="Y265" s="0" t="str">
        <f aca="false">IF(B265&lt;=1997, "prop 99/2000", "")</f>
        <v>prop 99/2000</v>
      </c>
    </row>
    <row r="266" customFormat="false" ht="12.8" hidden="false" customHeight="false" outlineLevel="0" collapsed="false">
      <c r="A266" s="0" t="s">
        <v>94</v>
      </c>
      <c r="B266" s="0" t="n">
        <v>1994</v>
      </c>
      <c r="C266" s="1"/>
      <c r="D266" s="1" t="n">
        <f aca="false">D265*$D$260/$D$259</f>
        <v>317691.967156849</v>
      </c>
      <c r="E266" s="1" t="n">
        <f aca="false">E265*$D$260/$D$259</f>
        <v>8.50669934720035</v>
      </c>
      <c r="F266" s="1" t="n">
        <f aca="false">F265*$D$260/$D$259</f>
        <v>8339.65870547351</v>
      </c>
      <c r="G266" s="1" t="n">
        <f aca="false">G265*$D$260/$D$259</f>
        <v>662.749212777337</v>
      </c>
      <c r="H266" s="1" t="n">
        <f aca="false">H265*$D$260/$D$259</f>
        <v>334.854619757978</v>
      </c>
      <c r="I266" s="1" t="n">
        <f aca="false">I265*$D$260/$D$259</f>
        <v>27583.3593014493</v>
      </c>
      <c r="J266" s="1" t="n">
        <f aca="false">J265*$D$260/$D$259</f>
        <v>191.014067159862</v>
      </c>
      <c r="K266" s="1" t="n">
        <f aca="false">K265*$D$260/$D$259</f>
        <v>109.040418905023</v>
      </c>
      <c r="L266" s="1" t="n">
        <f aca="false">L265*$D$260/$D$259</f>
        <v>1599.25947727367</v>
      </c>
      <c r="M266" s="1" t="n">
        <f aca="false">M265*$D$260/$D$259</f>
        <v>10719.987850081</v>
      </c>
      <c r="N266" s="1" t="n">
        <f aca="false">N265*$D$260/$D$259</f>
        <v>964.350371450804</v>
      </c>
      <c r="O266" s="1" t="n">
        <f aca="false">O265*$D$260/$D$259</f>
        <v>2896.14445956957</v>
      </c>
      <c r="P266" s="1"/>
      <c r="Q266" s="1"/>
      <c r="R266" s="1"/>
      <c r="S266" s="1"/>
      <c r="T266" s="1"/>
      <c r="U266" s="1"/>
      <c r="V266" s="1"/>
      <c r="W266" s="1"/>
      <c r="X266" s="1"/>
      <c r="Y266" s="0" t="str">
        <f aca="false">IF(B266&lt;=1997, "prop 99/2000", "")</f>
        <v>prop 99/2000</v>
      </c>
    </row>
    <row r="267" customFormat="false" ht="12.8" hidden="false" customHeight="false" outlineLevel="0" collapsed="false">
      <c r="A267" s="0" t="s">
        <v>94</v>
      </c>
      <c r="B267" s="0" t="n">
        <v>1993</v>
      </c>
      <c r="C267" s="1"/>
      <c r="D267" s="1" t="n">
        <f aca="false">D266*$D$260/$D$259</f>
        <v>297919.090508366</v>
      </c>
      <c r="E267" s="1" t="n">
        <f aca="false">E266*$D$260/$D$259</f>
        <v>7.97724964665166</v>
      </c>
      <c r="F267" s="1" t="n">
        <f aca="false">F266*$D$260/$D$259</f>
        <v>7820.60547177196</v>
      </c>
      <c r="G267" s="1" t="n">
        <f aca="false">G266*$D$260/$D$259</f>
        <v>621.500267925498</v>
      </c>
      <c r="H267" s="1" t="n">
        <f aca="false">H266*$D$260/$D$259</f>
        <v>314.013554272743</v>
      </c>
      <c r="I267" s="1" t="n">
        <f aca="false">I266*$D$260/$D$259</f>
        <v>25866.5945815247</v>
      </c>
      <c r="J267" s="1" t="n">
        <f aca="false">J266*$D$260/$D$259</f>
        <v>179.125514792996</v>
      </c>
      <c r="K267" s="1" t="n">
        <f aca="false">K266*$D$260/$D$259</f>
        <v>102.253836379808</v>
      </c>
      <c r="L267" s="1" t="n">
        <f aca="false">L266*$D$260/$D$259</f>
        <v>1499.72293357051</v>
      </c>
      <c r="M267" s="1" t="n">
        <f aca="false">M266*$D$260/$D$259</f>
        <v>10052.7849638078</v>
      </c>
      <c r="N267" s="1" t="n">
        <f aca="false">N266*$D$260/$D$259</f>
        <v>904.330028124966</v>
      </c>
      <c r="O267" s="1" t="n">
        <f aca="false">O266*$D$260/$D$259</f>
        <v>2715.89090242822</v>
      </c>
      <c r="P267" s="1"/>
      <c r="Q267" s="1"/>
      <c r="R267" s="1"/>
      <c r="S267" s="1"/>
      <c r="T267" s="1"/>
      <c r="U267" s="1"/>
      <c r="V267" s="1"/>
      <c r="W267" s="1"/>
      <c r="X267" s="1"/>
      <c r="Y267" s="0" t="str">
        <f aca="false">IF(B267&lt;=1997, "prop 99/2000", "")</f>
        <v>prop 99/2000</v>
      </c>
    </row>
    <row r="268" customFormat="false" ht="12.8" hidden="false" customHeight="false" outlineLevel="0" collapsed="false">
      <c r="A268" s="0" t="s">
        <v>94</v>
      </c>
      <c r="B268" s="0" t="n">
        <v>1992</v>
      </c>
      <c r="C268" s="1"/>
      <c r="D268" s="1" t="n">
        <f aca="false">D267*$D$260/$D$259</f>
        <v>279376.860811568</v>
      </c>
      <c r="E268" s="1" t="n">
        <f aca="false">E267*$D$260/$D$259</f>
        <v>7.48075244318438</v>
      </c>
      <c r="F268" s="1" t="n">
        <f aca="false">F267*$D$260/$D$259</f>
        <v>7333.8576679364</v>
      </c>
      <c r="G268" s="1" t="n">
        <f aca="false">G267*$D$260/$D$259</f>
        <v>582.818622164456</v>
      </c>
      <c r="H268" s="1" t="n">
        <f aca="false">H267*$D$260/$D$259</f>
        <v>294.469618899894</v>
      </c>
      <c r="I268" s="1" t="n">
        <f aca="false">I267*$D$260/$D$259</f>
        <v>24256.6798312273</v>
      </c>
      <c r="J268" s="1" t="n">
        <f aca="false">J267*$D$260/$D$259</f>
        <v>167.976895769686</v>
      </c>
      <c r="K268" s="1" t="n">
        <f aca="false">K267*$D$260/$D$259</f>
        <v>95.8896449535453</v>
      </c>
      <c r="L268" s="1" t="n">
        <f aca="false">L267*$D$260/$D$259</f>
        <v>1406.38145931866</v>
      </c>
      <c r="M268" s="1" t="n">
        <f aca="false">M267*$D$260/$D$259</f>
        <v>9427.10821522018</v>
      </c>
      <c r="N268" s="1" t="n">
        <f aca="false">N267*$D$260/$D$259</f>
        <v>848.045299695539</v>
      </c>
      <c r="O268" s="1" t="n">
        <f aca="false">O267*$D$260/$D$259</f>
        <v>2546.85617270232</v>
      </c>
      <c r="P268" s="1"/>
      <c r="Q268" s="1"/>
      <c r="R268" s="1"/>
      <c r="S268" s="1"/>
      <c r="T268" s="1"/>
      <c r="U268" s="1"/>
      <c r="V268" s="1"/>
      <c r="W268" s="1"/>
      <c r="X268" s="1"/>
      <c r="Y268" s="0" t="str">
        <f aca="false">IF(B268&lt;=1997, "prop 99/2000", "")</f>
        <v>prop 99/2000</v>
      </c>
    </row>
    <row r="269" customFormat="false" ht="12.8" hidden="false" customHeight="false" outlineLevel="0" collapsed="false">
      <c r="A269" s="0" t="s">
        <v>94</v>
      </c>
      <c r="B269" s="0" t="n">
        <v>1991</v>
      </c>
      <c r="C269" s="1"/>
      <c r="D269" s="1" t="n">
        <f aca="false">D268*$D$260/$D$259</f>
        <v>261988.683651457</v>
      </c>
      <c r="E269" s="1" t="n">
        <f aca="false">E268*$D$260/$D$259</f>
        <v>7.01515680152974</v>
      </c>
      <c r="F269" s="1" t="n">
        <f aca="false">F268*$D$260/$D$259</f>
        <v>6877.4046316088</v>
      </c>
      <c r="G269" s="1" t="n">
        <f aca="false">G268*$D$260/$D$259</f>
        <v>546.544488991909</v>
      </c>
      <c r="H269" s="1" t="n">
        <f aca="false">H268*$D$260/$D$259</f>
        <v>276.142081369307</v>
      </c>
      <c r="I269" s="1" t="n">
        <f aca="false">I268*$D$260/$D$259</f>
        <v>22746.9647997239</v>
      </c>
      <c r="J269" s="1" t="n">
        <f aca="false">J268*$D$260/$D$259</f>
        <v>157.522157270713</v>
      </c>
      <c r="K269" s="1" t="n">
        <f aca="false">K268*$D$260/$D$259</f>
        <v>89.9215553650631</v>
      </c>
      <c r="L269" s="1" t="n">
        <f aca="false">L268*$D$260/$D$259</f>
        <v>1318.84947868759</v>
      </c>
      <c r="M269" s="1" t="n">
        <f aca="false">M268*$D$260/$D$259</f>
        <v>8840.3730529823</v>
      </c>
      <c r="N269" s="1" t="n">
        <f aca="false">N268*$D$260/$D$259</f>
        <v>795.263684682508</v>
      </c>
      <c r="O269" s="1" t="n">
        <f aca="false">O268*$D$260/$D$259</f>
        <v>2388.34202015717</v>
      </c>
      <c r="P269" s="1"/>
      <c r="Q269" s="1"/>
      <c r="R269" s="1"/>
      <c r="S269" s="1"/>
      <c r="T269" s="1"/>
      <c r="U269" s="1"/>
      <c r="V269" s="1"/>
      <c r="W269" s="1"/>
      <c r="X269" s="1"/>
      <c r="Y269" s="0" t="str">
        <f aca="false">IF(B269&lt;=1997, "prop 99/2000", "")</f>
        <v>prop 99/2000</v>
      </c>
    </row>
    <row r="270" customFormat="false" ht="12.8" hidden="false" customHeight="false" outlineLevel="0" collapsed="false">
      <c r="A270" s="0" t="s">
        <v>94</v>
      </c>
      <c r="B270" s="0" t="n">
        <v>1990</v>
      </c>
      <c r="C270" s="1"/>
      <c r="D270" s="1" t="n">
        <f aca="false">D269*$D$260/$D$259</f>
        <v>245682.731783996</v>
      </c>
      <c r="E270" s="1" t="n">
        <f aca="false">E269*$D$260/$D$259</f>
        <v>6.57853943487808</v>
      </c>
      <c r="F270" s="1" t="n">
        <f aca="false">F269*$D$260/$D$259</f>
        <v>6449.36084233866</v>
      </c>
      <c r="G270" s="1" t="n">
        <f aca="false">G269*$D$260/$D$259</f>
        <v>512.528026880956</v>
      </c>
      <c r="H270" s="1" t="n">
        <f aca="false">H269*$D$260/$D$259</f>
        <v>258.955234118383</v>
      </c>
      <c r="I270" s="1" t="n">
        <f aca="false">I269*$D$260/$D$259</f>
        <v>21331.2131421119</v>
      </c>
      <c r="J270" s="1" t="n">
        <f aca="false">J269*$D$260/$D$259</f>
        <v>147.71811276499</v>
      </c>
      <c r="K270" s="1" t="n">
        <f aca="false">K269*$D$260/$D$259</f>
        <v>84.3249145743463</v>
      </c>
      <c r="L270" s="1" t="n">
        <f aca="false">L269*$D$260/$D$259</f>
        <v>1236.76541375708</v>
      </c>
      <c r="M270" s="1" t="n">
        <f aca="false">M269*$D$260/$D$259</f>
        <v>8290.15578602545</v>
      </c>
      <c r="N270" s="1" t="n">
        <f aca="false">N269*$D$260/$D$259</f>
        <v>745.767152299361</v>
      </c>
      <c r="O270" s="1" t="n">
        <f aca="false">O269*$D$260/$D$259</f>
        <v>2239.69365305622</v>
      </c>
      <c r="P270" s="1"/>
      <c r="Q270" s="1"/>
      <c r="R270" s="1"/>
      <c r="S270" s="1"/>
      <c r="T270" s="1"/>
      <c r="U270" s="1"/>
      <c r="V270" s="1"/>
      <c r="W270" s="1"/>
      <c r="X270" s="1"/>
      <c r="Y270" s="0" t="str">
        <f aca="false">IF(B270&lt;=1997, "prop 99/2000", "")</f>
        <v>prop 99/2000</v>
      </c>
    </row>
    <row r="271" customFormat="false" ht="12.8" hidden="false" customHeight="false" outlineLevel="0" collapsed="false">
      <c r="A271" s="0" t="s">
        <v>94</v>
      </c>
      <c r="B271" s="0" t="n">
        <v>1989</v>
      </c>
      <c r="C271" s="1"/>
      <c r="D271" s="1" t="n">
        <f aca="false">D270*$D$260/$D$259</f>
        <v>230391.648431458</v>
      </c>
      <c r="E271" s="1" t="n">
        <f aca="false">E270*$D$260/$D$259</f>
        <v>6.16909676014781</v>
      </c>
      <c r="F271" s="1" t="n">
        <f aca="false">F270*$D$260/$D$259</f>
        <v>6047.95813285764</v>
      </c>
      <c r="G271" s="1" t="n">
        <f aca="false">G270*$D$260/$D$259</f>
        <v>480.628720313334</v>
      </c>
      <c r="H271" s="1" t="n">
        <f aca="false">H270*$D$260/$D$259</f>
        <v>242.838081558546</v>
      </c>
      <c r="I271" s="1" t="n">
        <f aca="false">I270*$D$260/$D$259</f>
        <v>20003.5766582684</v>
      </c>
      <c r="J271" s="1" t="n">
        <f aca="false">J270*$D$260/$D$259</f>
        <v>138.524263614228</v>
      </c>
      <c r="K271" s="1" t="n">
        <f aca="false">K270*$D$260/$D$259</f>
        <v>79.076603925531</v>
      </c>
      <c r="L271" s="1" t="n">
        <f aca="false">L270*$D$260/$D$259</f>
        <v>1159.79019090779</v>
      </c>
      <c r="M271" s="1" t="n">
        <f aca="false">M270*$D$260/$D$259</f>
        <v>7774.18357174263</v>
      </c>
      <c r="N271" s="1" t="n">
        <f aca="false">N270*$D$260/$D$259</f>
        <v>699.351241809484</v>
      </c>
      <c r="O271" s="1" t="n">
        <f aca="false">O270*$D$260/$D$259</f>
        <v>2100.29703334123</v>
      </c>
      <c r="P271" s="1"/>
      <c r="Q271" s="1"/>
      <c r="R271" s="1"/>
      <c r="S271" s="1"/>
      <c r="T271" s="1"/>
      <c r="U271" s="1"/>
      <c r="V271" s="1"/>
      <c r="W271" s="1"/>
      <c r="X271" s="1"/>
      <c r="Y271" s="0" t="str">
        <f aca="false">IF(B271&lt;=1997, "prop 99/2000", "")</f>
        <v>prop 99/2000</v>
      </c>
    </row>
    <row r="272" customFormat="false" ht="12.8" hidden="false" customHeight="false" outlineLevel="0" collapsed="false">
      <c r="A272" s="0" t="s">
        <v>94</v>
      </c>
      <c r="B272" s="0" t="n">
        <v>1988</v>
      </c>
      <c r="C272" s="1"/>
      <c r="D272" s="1" t="n">
        <f aca="false">D271*$D$260/$D$259</f>
        <v>216052.269044423</v>
      </c>
      <c r="E272" s="1" t="n">
        <f aca="false">E271*$D$260/$D$259</f>
        <v>5.78513744772764</v>
      </c>
      <c r="F272" s="1" t="n">
        <f aca="false">F271*$D$260/$D$259</f>
        <v>5671.53838511772</v>
      </c>
      <c r="G272" s="1" t="n">
        <f aca="false">G271*$D$260/$D$259</f>
        <v>450.714799336599</v>
      </c>
      <c r="H272" s="1" t="n">
        <f aca="false">H271*$D$260/$D$259</f>
        <v>227.724046806006</v>
      </c>
      <c r="I272" s="1" t="n">
        <f aca="false">I271*$D$260/$D$259</f>
        <v>18758.57113505</v>
      </c>
      <c r="J272" s="1" t="n">
        <f aca="false">J271*$D$260/$D$259</f>
        <v>129.902631780793</v>
      </c>
      <c r="K272" s="1" t="n">
        <f aca="false">K271*$D$260/$D$259</f>
        <v>74.1549436481452</v>
      </c>
      <c r="L272" s="1" t="n">
        <f aca="false">L271*$D$260/$D$259</f>
        <v>1087.6058401728</v>
      </c>
      <c r="M272" s="1" t="n">
        <f aca="false">M271*$D$260/$D$259</f>
        <v>7290.32502730914</v>
      </c>
      <c r="N272" s="1" t="n">
        <f aca="false">N271*$D$260/$D$259</f>
        <v>655.824217937852</v>
      </c>
      <c r="O272" s="1" t="n">
        <f aca="false">O271*$D$260/$D$259</f>
        <v>1969.57634015818</v>
      </c>
      <c r="P272" s="1"/>
      <c r="Q272" s="1"/>
      <c r="R272" s="1"/>
      <c r="S272" s="1"/>
      <c r="T272" s="1"/>
      <c r="U272" s="1"/>
      <c r="V272" s="1"/>
      <c r="W272" s="1"/>
      <c r="X272" s="1"/>
      <c r="Y272" s="0" t="str">
        <f aca="false">IF(B272&lt;=1997, "prop 99/2000", "")</f>
        <v>prop 99/2000</v>
      </c>
    </row>
    <row r="273" customFormat="false" ht="12.8" hidden="false" customHeight="false" outlineLevel="0" collapsed="false">
      <c r="A273" s="0" t="s">
        <v>94</v>
      </c>
      <c r="B273" s="0" t="n">
        <v>1987</v>
      </c>
      <c r="C273" s="1"/>
      <c r="D273" s="1" t="n">
        <f aca="false">D272*$D$260/$D$259</f>
        <v>202605.360381066</v>
      </c>
      <c r="E273" s="1" t="n">
        <f aca="false">E272*$D$260/$D$259</f>
        <v>5.42507543491647</v>
      </c>
      <c r="F273" s="1" t="n">
        <f aca="false">F272*$D$260/$D$259</f>
        <v>5318.54668092175</v>
      </c>
      <c r="G273" s="1" t="n">
        <f aca="false">G272*$D$260/$D$259</f>
        <v>422.662695247583</v>
      </c>
      <c r="H273" s="1" t="n">
        <f aca="false">H272*$D$260/$D$259</f>
        <v>213.550696665348</v>
      </c>
      <c r="I273" s="1" t="n">
        <f aca="false">I272*$D$260/$D$259</f>
        <v>17591.0536920546</v>
      </c>
      <c r="J273" s="1" t="n">
        <f aca="false">J272*$D$260/$D$259</f>
        <v>121.81760294767</v>
      </c>
      <c r="K273" s="1" t="n">
        <f aca="false">K272*$D$260/$D$259</f>
        <v>69.5396033021111</v>
      </c>
      <c r="L273" s="1" t="n">
        <f aca="false">L272*$D$260/$D$259</f>
        <v>1019.9141817643</v>
      </c>
      <c r="M273" s="1" t="n">
        <f aca="false">M272*$D$260/$D$259</f>
        <v>6836.58142534656</v>
      </c>
      <c r="N273" s="1" t="n">
        <f aca="false">N272*$D$260/$D$259</f>
        <v>615.006278849167</v>
      </c>
      <c r="O273" s="1" t="n">
        <f aca="false">O272*$D$260/$D$259</f>
        <v>1846.99159125111</v>
      </c>
      <c r="P273" s="1"/>
      <c r="Q273" s="1"/>
      <c r="R273" s="1"/>
      <c r="S273" s="1"/>
      <c r="T273" s="1"/>
      <c r="U273" s="1"/>
      <c r="V273" s="1"/>
      <c r="W273" s="1"/>
      <c r="X273" s="1"/>
      <c r="Y273" s="0" t="str">
        <f aca="false">IF(B273&lt;=1997, "prop 99/2000", "")</f>
        <v>prop 99/2000</v>
      </c>
    </row>
    <row r="274" customFormat="false" ht="12.8" hidden="false" customHeight="false" outlineLevel="0" collapsed="false">
      <c r="A274" s="0" t="s">
        <v>94</v>
      </c>
      <c r="B274" s="0" t="n">
        <v>1986</v>
      </c>
      <c r="C274" s="1"/>
      <c r="D274" s="1" t="n">
        <f aca="false">D273*$D$260/$D$259</f>
        <v>189995.375825938</v>
      </c>
      <c r="E274" s="1" t="n">
        <f aca="false">E273*$D$260/$D$259</f>
        <v>5.08742337420083</v>
      </c>
      <c r="F274" s="1" t="n">
        <f aca="false">F273*$D$260/$D$259</f>
        <v>4987.52487885289</v>
      </c>
      <c r="G274" s="1" t="n">
        <f aca="false">G273*$D$260/$D$259</f>
        <v>396.356530153647</v>
      </c>
      <c r="H274" s="1" t="n">
        <f aca="false">H273*$D$260/$D$259</f>
        <v>200.259483729906</v>
      </c>
      <c r="I274" s="1" t="n">
        <f aca="false">I273*$D$260/$D$259</f>
        <v>16496.2015373632</v>
      </c>
      <c r="J274" s="1" t="n">
        <f aca="false">J273*$D$260/$D$259</f>
        <v>114.23577940251</v>
      </c>
      <c r="K274" s="1" t="n">
        <f aca="false">K273*$D$260/$D$259</f>
        <v>65.2115177965743</v>
      </c>
      <c r="L274" s="1" t="n">
        <f aca="false">L273*$D$260/$D$259</f>
        <v>956.435594349756</v>
      </c>
      <c r="M274" s="1" t="n">
        <f aca="false">M273*$D$260/$D$259</f>
        <v>6411.07843756109</v>
      </c>
      <c r="N274" s="1" t="n">
        <f aca="false">N273*$D$260/$D$259</f>
        <v>576.728813420767</v>
      </c>
      <c r="O274" s="1" t="n">
        <f aca="false">O273*$D$260/$D$259</f>
        <v>1732.03641239837</v>
      </c>
      <c r="P274" s="1"/>
      <c r="Q274" s="1"/>
      <c r="R274" s="1"/>
      <c r="S274" s="1"/>
      <c r="T274" s="1"/>
      <c r="U274" s="1"/>
      <c r="V274" s="1"/>
      <c r="W274" s="1"/>
      <c r="X274" s="1"/>
      <c r="Y274" s="0" t="str">
        <f aca="false">IF(B274&lt;=1997, "prop 99/2000", "")</f>
        <v>prop 99/2000</v>
      </c>
    </row>
    <row r="275" customFormat="false" ht="12.8" hidden="false" customHeight="false" outlineLevel="0" collapsed="false">
      <c r="A275" s="0" t="s">
        <v>94</v>
      </c>
      <c r="B275" s="0" t="n">
        <v>1985</v>
      </c>
      <c r="C275" s="1"/>
      <c r="D275" s="1" t="n">
        <f aca="false">D274*$D$260/$D$259</f>
        <v>178170.225937482</v>
      </c>
      <c r="E275" s="1" t="n">
        <f aca="false">E274*$D$260/$D$259</f>
        <v>4.77078648930593</v>
      </c>
      <c r="F275" s="1" t="n">
        <f aca="false">F274*$D$260/$D$259</f>
        <v>4677.10559097046</v>
      </c>
      <c r="G275" s="1" t="n">
        <f aca="false">G274*$D$260/$D$259</f>
        <v>371.687638303198</v>
      </c>
      <c r="H275" s="1" t="n">
        <f aca="false">H274*$D$260/$D$259</f>
        <v>187.795504533588</v>
      </c>
      <c r="I275" s="1" t="n">
        <f aca="false">I274*$D$260/$D$259</f>
        <v>15469.4920455058</v>
      </c>
      <c r="J275" s="1" t="n">
        <f aca="false">J274*$D$260/$D$259</f>
        <v>107.125842078051</v>
      </c>
      <c r="K275" s="1" t="n">
        <f aca="false">K274*$D$260/$D$259</f>
        <v>61.1528086356487</v>
      </c>
      <c r="L275" s="1" t="n">
        <f aca="false">L274*$D$260/$D$259</f>
        <v>896.907859989514</v>
      </c>
      <c r="M275" s="1" t="n">
        <f aca="false">M274*$D$260/$D$259</f>
        <v>6012.0583922508</v>
      </c>
      <c r="N275" s="1" t="n">
        <f aca="false">N274*$D$260/$D$259</f>
        <v>540.833704742227</v>
      </c>
      <c r="O275" s="1" t="n">
        <f aca="false">O274*$D$260/$D$259</f>
        <v>1624.23594567734</v>
      </c>
      <c r="P275" s="1"/>
      <c r="Q275" s="1"/>
      <c r="R275" s="1"/>
      <c r="S275" s="1"/>
      <c r="T275" s="1"/>
      <c r="U275" s="1"/>
      <c r="V275" s="1"/>
      <c r="W275" s="1"/>
      <c r="X275" s="1"/>
      <c r="Y275" s="0" t="str">
        <f aca="false">IF(B275&lt;=1997, "prop 99/2000", "")</f>
        <v>prop 99/2000</v>
      </c>
    </row>
    <row r="276" customFormat="false" ht="12.8" hidden="false" customHeight="false" outlineLevel="0" collapsed="false">
      <c r="A276" s="0" t="s">
        <v>94</v>
      </c>
      <c r="B276" s="0" t="n">
        <v>1984</v>
      </c>
      <c r="C276" s="1"/>
      <c r="D276" s="1" t="n">
        <f aca="false">D275*$D$260/$D$259</f>
        <v>167081.063276486</v>
      </c>
      <c r="E276" s="1" t="n">
        <f aca="false">E275*$D$260/$D$259</f>
        <v>4.47385681364082</v>
      </c>
      <c r="F276" s="1" t="n">
        <f aca="false">F275*$D$260/$D$259</f>
        <v>4386.00653439115</v>
      </c>
      <c r="G276" s="1" t="n">
        <f aca="false">G275*$D$260/$D$259</f>
        <v>348.554117208199</v>
      </c>
      <c r="H276" s="1" t="n">
        <f aca="false">H275*$D$260/$D$259</f>
        <v>176.107272755134</v>
      </c>
      <c r="I276" s="1" t="n">
        <f aca="false">I275*$D$260/$D$259</f>
        <v>14506.6840753583</v>
      </c>
      <c r="J276" s="1" t="n">
        <f aca="false">J275*$D$260/$D$259</f>
        <v>100.458421179026</v>
      </c>
      <c r="K276" s="1" t="n">
        <f aca="false">K275*$D$260/$D$259</f>
        <v>57.3467100657596</v>
      </c>
      <c r="L276" s="1" t="n">
        <f aca="false">L275*$D$260/$D$259</f>
        <v>841.085080964474</v>
      </c>
      <c r="M276" s="1" t="n">
        <f aca="false">M275*$D$260/$D$259</f>
        <v>5637.87301369901</v>
      </c>
      <c r="N276" s="1" t="n">
        <f aca="false">N275*$D$260/$D$259</f>
        <v>507.172676964555</v>
      </c>
      <c r="O276" s="1" t="n">
        <f aca="false">O275*$D$260/$D$259</f>
        <v>1523.14488791681</v>
      </c>
      <c r="P276" s="1"/>
      <c r="Q276" s="1"/>
      <c r="R276" s="1"/>
      <c r="S276" s="1"/>
      <c r="T276" s="1"/>
      <c r="U276" s="1"/>
      <c r="V276" s="1"/>
      <c r="W276" s="1"/>
      <c r="X276" s="1"/>
      <c r="Y276" s="0" t="str">
        <f aca="false">IF(B276&lt;=1997, "prop 99/2000", "")</f>
        <v>prop 99/2000</v>
      </c>
    </row>
    <row r="277" customFormat="false" ht="12.8" hidden="false" customHeight="false" outlineLevel="0" collapsed="false">
      <c r="A277" s="0" t="s">
        <v>94</v>
      </c>
      <c r="B277" s="0" t="n">
        <v>1983</v>
      </c>
      <c r="C277" s="1"/>
      <c r="D277" s="1" t="n">
        <f aca="false">D276*$D$260/$D$259</f>
        <v>156682.080626628</v>
      </c>
      <c r="E277" s="1" t="n">
        <f aca="false">E276*$D$260/$D$259</f>
        <v>4.19540778733787</v>
      </c>
      <c r="F277" s="1" t="n">
        <f aca="false">F276*$D$260/$D$259</f>
        <v>4113.02523442288</v>
      </c>
      <c r="G277" s="1" t="n">
        <f aca="false">G276*$D$260/$D$259</f>
        <v>326.860406704414</v>
      </c>
      <c r="H277" s="1" t="n">
        <f aca="false">H276*$D$260/$D$259</f>
        <v>165.146506537936</v>
      </c>
      <c r="I277" s="1" t="n">
        <f aca="false">I276*$D$260/$D$259</f>
        <v>13603.800450797</v>
      </c>
      <c r="J277" s="1" t="n">
        <f aca="false">J276*$D$260/$D$259</f>
        <v>94.2059748611323</v>
      </c>
      <c r="K277" s="1" t="n">
        <f aca="false">K276*$D$260/$D$259</f>
        <v>53.7774998195127</v>
      </c>
      <c r="L277" s="1" t="n">
        <f aca="false">L276*$D$260/$D$259</f>
        <v>788.73666401952</v>
      </c>
      <c r="M277" s="1" t="n">
        <f aca="false">M276*$D$260/$D$259</f>
        <v>5286.9766134616</v>
      </c>
      <c r="N277" s="1" t="n">
        <f aca="false">N276*$D$260/$D$259</f>
        <v>475.606682800939</v>
      </c>
      <c r="O277" s="1" t="n">
        <f aca="false">O276*$D$260/$D$259</f>
        <v>1428.34565123458</v>
      </c>
      <c r="P277" s="1"/>
      <c r="Q277" s="1"/>
      <c r="R277" s="1"/>
      <c r="S277" s="1"/>
      <c r="T277" s="1"/>
      <c r="U277" s="1"/>
      <c r="V277" s="1"/>
      <c r="W277" s="1"/>
      <c r="X277" s="1"/>
      <c r="Y277" s="0" t="str">
        <f aca="false">IF(B277&lt;=1997, "prop 99/2000", "")</f>
        <v>prop 99/2000</v>
      </c>
    </row>
    <row r="278" customFormat="false" ht="12.8" hidden="false" customHeight="false" outlineLevel="0" collapsed="false">
      <c r="A278" s="0" t="s">
        <v>94</v>
      </c>
      <c r="B278" s="0" t="n">
        <v>1982</v>
      </c>
      <c r="C278" s="1"/>
      <c r="D278" s="1" t="n">
        <f aca="false">D277*$D$260/$D$259</f>
        <v>146930.3217736</v>
      </c>
      <c r="E278" s="1" t="n">
        <f aca="false">E277*$D$260/$D$259</f>
        <v>3.93428919056782</v>
      </c>
      <c r="F278" s="1" t="n">
        <f aca="false">F277*$D$260/$D$259</f>
        <v>3857.03405737122</v>
      </c>
      <c r="G278" s="1" t="n">
        <f aca="false">G277*$D$260/$D$259</f>
        <v>306.516894210602</v>
      </c>
      <c r="H278" s="1" t="n">
        <f aca="false">H277*$D$260/$D$259</f>
        <v>154.867929046897</v>
      </c>
      <c r="I278" s="1" t="n">
        <f aca="false">I277*$D$260/$D$259</f>
        <v>12757.111531743</v>
      </c>
      <c r="J278" s="1" t="n">
        <f aca="false">J277*$D$260/$D$259</f>
        <v>88.342675460932</v>
      </c>
      <c r="K278" s="1" t="n">
        <f aca="false">K277*$D$260/$D$259</f>
        <v>50.4304341700057</v>
      </c>
      <c r="L278" s="1" t="n">
        <f aca="false">L277*$D$260/$D$259</f>
        <v>739.64636782675</v>
      </c>
      <c r="M278" s="1" t="n">
        <f aca="false">M277*$D$260/$D$259</f>
        <v>4957.91970542283</v>
      </c>
      <c r="N278" s="1" t="n">
        <f aca="false">N277*$D$260/$D$259</f>
        <v>446.005329148916</v>
      </c>
      <c r="O278" s="1" t="n">
        <f aca="false">O277*$D$260/$D$259</f>
        <v>1339.4466380615</v>
      </c>
      <c r="P278" s="1"/>
      <c r="Q278" s="1"/>
      <c r="R278" s="1"/>
      <c r="S278" s="1"/>
      <c r="T278" s="1"/>
      <c r="U278" s="1"/>
      <c r="V278" s="1"/>
      <c r="W278" s="1"/>
      <c r="X278" s="1"/>
      <c r="Y278" s="0" t="str">
        <f aca="false">IF(B278&lt;=1997, "prop 99/2000", "")</f>
        <v>prop 99/2000</v>
      </c>
    </row>
    <row r="279" customFormat="false" ht="12.8" hidden="false" customHeight="false" outlineLevel="0" collapsed="false">
      <c r="A279" s="0" t="s">
        <v>94</v>
      </c>
      <c r="B279" s="0" t="n">
        <v>1981</v>
      </c>
      <c r="C279" s="1"/>
      <c r="D279" s="1" t="n">
        <f aca="false">D278*$D$260/$D$259</f>
        <v>137785.504061174</v>
      </c>
      <c r="E279" s="1" t="n">
        <f aca="false">E278*$D$260/$D$259</f>
        <v>3.689422392201</v>
      </c>
      <c r="F279" s="1" t="n">
        <f aca="false">F278*$D$260/$D$259</f>
        <v>3616.9755524996</v>
      </c>
      <c r="G279" s="1" t="n">
        <f aca="false">G278*$D$260/$D$259</f>
        <v>287.439544556023</v>
      </c>
      <c r="H279" s="1" t="n">
        <f aca="false">H278*$D$260/$D$259</f>
        <v>145.229081438458</v>
      </c>
      <c r="I279" s="1" t="n">
        <f aca="false">I278*$D$260/$D$259</f>
        <v>11963.1198077296</v>
      </c>
      <c r="J279" s="1" t="n">
        <f aca="false">J278*$D$260/$D$259</f>
        <v>82.8443028066952</v>
      </c>
      <c r="K279" s="1" t="n">
        <f aca="false">K278*$D$260/$D$259</f>
        <v>47.2916870273037</v>
      </c>
      <c r="L279" s="1" t="n">
        <f aca="false">L278*$D$260/$D$259</f>
        <v>693.611409733788</v>
      </c>
      <c r="M279" s="1" t="n">
        <f aca="false">M278*$D$260/$D$259</f>
        <v>4649.34301824457</v>
      </c>
      <c r="N279" s="1" t="n">
        <f aca="false">N278*$D$260/$D$259</f>
        <v>418.246338461332</v>
      </c>
      <c r="O279" s="1" t="n">
        <f aca="false">O278*$D$260/$D$259</f>
        <v>1256.08062352661</v>
      </c>
      <c r="P279" s="1"/>
      <c r="Q279" s="1"/>
      <c r="R279" s="1"/>
      <c r="S279" s="1"/>
      <c r="T279" s="1"/>
      <c r="U279" s="1"/>
      <c r="V279" s="1"/>
      <c r="W279" s="1"/>
      <c r="X279" s="1"/>
      <c r="Y279" s="0" t="str">
        <f aca="false">IF(B279&lt;=1997, "prop 99/2000", "")</f>
        <v>prop 99/2000</v>
      </c>
    </row>
    <row r="280" customFormat="false" ht="12.8" hidden="false" customHeight="false" outlineLevel="0" collapsed="false">
      <c r="A280" s="0" t="s">
        <v>94</v>
      </c>
      <c r="B280" s="0" t="n">
        <v>1980</v>
      </c>
      <c r="C280" s="1"/>
      <c r="D280" s="1" t="n">
        <f aca="false">D279*$D$260/$D$259</f>
        <v>129209.851991238</v>
      </c>
      <c r="E280" s="1" t="n">
        <f aca="false">E279*$D$260/$D$259</f>
        <v>3.45979589418784</v>
      </c>
      <c r="F280" s="1" t="n">
        <f aca="false">F279*$D$260/$D$259</f>
        <v>3391.85808390197</v>
      </c>
      <c r="G280" s="1" t="n">
        <f aca="false">G279*$D$260/$D$259</f>
        <v>269.54955284718</v>
      </c>
      <c r="H280" s="1" t="n">
        <f aca="false">H279*$D$260/$D$259</f>
        <v>136.190147471212</v>
      </c>
      <c r="I280" s="1" t="n">
        <f aca="false">I279*$D$260/$D$259</f>
        <v>11218.5454503538</v>
      </c>
      <c r="J280" s="1" t="n">
        <f aca="false">J279*$D$260/$D$259</f>
        <v>77.6881441694906</v>
      </c>
      <c r="K280" s="1" t="n">
        <f aca="false">K279*$D$260/$D$259</f>
        <v>44.3482928254987</v>
      </c>
      <c r="L280" s="1" t="n">
        <f aca="false">L279*$D$260/$D$259</f>
        <v>650.441628107314</v>
      </c>
      <c r="M280" s="1" t="n">
        <f aca="false">M279*$D$260/$D$259</f>
        <v>4359.97188047562</v>
      </c>
      <c r="N280" s="1" t="n">
        <f aca="false">N279*$D$260/$D$259</f>
        <v>392.215043641112</v>
      </c>
      <c r="O280" s="1" t="n">
        <f aca="false">O279*$D$260/$D$259</f>
        <v>1177.90323852122</v>
      </c>
      <c r="P280" s="1"/>
      <c r="Q280" s="1"/>
      <c r="R280" s="1"/>
      <c r="S280" s="1"/>
      <c r="T280" s="1"/>
      <c r="U280" s="1"/>
      <c r="V280" s="1"/>
      <c r="W280" s="1"/>
      <c r="X280" s="1"/>
      <c r="Y280" s="0" t="str">
        <f aca="false">IF(B280&lt;=1997, "prop 99/2000", "")</f>
        <v>prop 99/2000</v>
      </c>
    </row>
    <row r="281" customFormat="false" ht="12.8" hidden="false" customHeight="false" outlineLevel="0" collapsed="false">
      <c r="A281" s="0" t="s">
        <v>94</v>
      </c>
      <c r="B281" s="0" t="n">
        <v>1979</v>
      </c>
      <c r="C281" s="1"/>
      <c r="D281" s="1" t="n">
        <f aca="false">D280*$D$260/$D$259</f>
        <v>121167.941180412</v>
      </c>
      <c r="E281" s="1" t="n">
        <f aca="false">E280*$D$260/$D$259</f>
        <v>3.2444611532533</v>
      </c>
      <c r="F281" s="1" t="n">
        <f aca="false">F280*$D$260/$D$259</f>
        <v>3180.75173424397</v>
      </c>
      <c r="G281" s="1" t="n">
        <f aca="false">G280*$D$260/$D$259</f>
        <v>252.773018939826</v>
      </c>
      <c r="H281" s="1" t="n">
        <f aca="false">H280*$D$260/$D$259</f>
        <v>127.713789032607</v>
      </c>
      <c r="I281" s="1" t="n">
        <f aca="false">I280*$D$260/$D$259</f>
        <v>10520.3127649308</v>
      </c>
      <c r="J281" s="1" t="n">
        <f aca="false">J280*$D$260/$D$259</f>
        <v>72.8529004412333</v>
      </c>
      <c r="K281" s="1" t="n">
        <f aca="false">K280*$D$260/$D$259</f>
        <v>41.5880929644287</v>
      </c>
      <c r="L281" s="1" t="n">
        <f aca="false">L280*$D$260/$D$259</f>
        <v>609.958696811622</v>
      </c>
      <c r="M281" s="1" t="n">
        <f aca="false">M280*$D$260/$D$259</f>
        <v>4088.61095512703</v>
      </c>
      <c r="N281" s="1" t="n">
        <f aca="false">N280*$D$260/$D$259</f>
        <v>367.803914373352</v>
      </c>
      <c r="O281" s="1" t="n">
        <f aca="false">O280*$D$260/$D$259</f>
        <v>1104.59154717578</v>
      </c>
      <c r="P281" s="1"/>
      <c r="Q281" s="1"/>
      <c r="R281" s="1"/>
      <c r="S281" s="1"/>
      <c r="T281" s="1"/>
      <c r="U281" s="1"/>
      <c r="V281" s="1"/>
      <c r="W281" s="1"/>
      <c r="X281" s="1"/>
      <c r="Y281" s="0" t="str">
        <f aca="false">IF(B281&lt;=1997, "prop 99/2000", "")</f>
        <v>prop 99/2000</v>
      </c>
    </row>
    <row r="282" customFormat="false" ht="12.8" hidden="false" customHeight="false" outlineLevel="0" collapsed="false">
      <c r="A282" s="0" t="s">
        <v>142</v>
      </c>
      <c r="B282" s="0" t="n">
        <v>2018</v>
      </c>
      <c r="C282" s="1" t="n">
        <v>1936862</v>
      </c>
      <c r="D282" s="1" t="n">
        <v>958812</v>
      </c>
      <c r="E282" s="1" t="n">
        <v>0</v>
      </c>
      <c r="F282" s="1" t="n">
        <v>73467</v>
      </c>
      <c r="G282" s="1" t="n">
        <v>18004</v>
      </c>
      <c r="H282" s="1" t="n">
        <v>169677</v>
      </c>
      <c r="I282" s="1" t="n">
        <v>59085</v>
      </c>
      <c r="J282" s="1" t="n">
        <v>13</v>
      </c>
      <c r="K282" s="1" t="n">
        <v>1504</v>
      </c>
      <c r="L282" s="1" t="n">
        <v>8248</v>
      </c>
      <c r="M282" s="1" t="n">
        <v>444653</v>
      </c>
      <c r="N282" s="1" t="n">
        <v>107412</v>
      </c>
      <c r="O282" s="1" t="n">
        <v>14859</v>
      </c>
      <c r="P282" s="1" t="n">
        <v>2</v>
      </c>
      <c r="Q282" s="1" t="n">
        <v>31317</v>
      </c>
      <c r="R282" s="1" t="n">
        <v>25664</v>
      </c>
      <c r="S282" s="1" t="n">
        <v>132</v>
      </c>
      <c r="T282" s="1" t="n">
        <v>266</v>
      </c>
      <c r="U282" s="1" t="n">
        <v>15</v>
      </c>
      <c r="V282" s="1" t="n">
        <v>2224</v>
      </c>
      <c r="W282" s="1" t="n">
        <v>1733</v>
      </c>
      <c r="X282" s="1" t="n">
        <v>19775</v>
      </c>
      <c r="Y282" s="0" t="str">
        <f aca="false">IF(B282&lt;=1997, "prop 99/2000", "")</f>
        <v/>
      </c>
    </row>
    <row r="283" customFormat="false" ht="12.8" hidden="false" customHeight="false" outlineLevel="0" collapsed="false">
      <c r="A283" s="0" t="s">
        <v>142</v>
      </c>
      <c r="B283" s="0" t="n">
        <v>2017</v>
      </c>
      <c r="C283" s="1" t="n">
        <v>1868851</v>
      </c>
      <c r="D283" s="1" t="n">
        <v>927681</v>
      </c>
      <c r="E283" s="1" t="n">
        <v>0</v>
      </c>
      <c r="F283" s="1" t="n">
        <v>72046</v>
      </c>
      <c r="G283" s="1" t="n">
        <v>17209</v>
      </c>
      <c r="H283" s="1" t="n">
        <v>160448</v>
      </c>
      <c r="I283" s="1" t="n">
        <v>55813</v>
      </c>
      <c r="J283" s="1" t="n">
        <v>13</v>
      </c>
      <c r="K283" s="1" t="n">
        <v>1480</v>
      </c>
      <c r="L283" s="1" t="n">
        <v>8016</v>
      </c>
      <c r="M283" s="1" t="n">
        <v>432467</v>
      </c>
      <c r="N283" s="1" t="n">
        <v>103097</v>
      </c>
      <c r="O283" s="1" t="n">
        <v>14519</v>
      </c>
      <c r="P283" s="1" t="n">
        <v>2</v>
      </c>
      <c r="Q283" s="1" t="n">
        <v>29224</v>
      </c>
      <c r="R283" s="1" t="n">
        <v>24826</v>
      </c>
      <c r="S283" s="1" t="n">
        <v>132</v>
      </c>
      <c r="T283" s="1" t="n">
        <v>246</v>
      </c>
      <c r="U283" s="1" t="n">
        <v>16</v>
      </c>
      <c r="V283" s="1" t="n">
        <v>2174</v>
      </c>
      <c r="W283" s="1" t="n">
        <v>1596</v>
      </c>
      <c r="X283" s="1" t="n">
        <v>17846</v>
      </c>
      <c r="Y283" s="0" t="str">
        <f aca="false">IF(B283&lt;=1997, "prop 99/2000", "")</f>
        <v/>
      </c>
    </row>
    <row r="284" customFormat="false" ht="12.8" hidden="false" customHeight="false" outlineLevel="0" collapsed="false">
      <c r="A284" s="0" t="s">
        <v>142</v>
      </c>
      <c r="B284" s="0" t="n">
        <v>2016</v>
      </c>
      <c r="C284" s="1" t="n">
        <v>1811993</v>
      </c>
      <c r="D284" s="1" t="n">
        <v>900623</v>
      </c>
      <c r="E284" s="1" t="n">
        <v>0</v>
      </c>
      <c r="F284" s="1" t="n">
        <v>70884</v>
      </c>
      <c r="G284" s="1" t="n">
        <v>17086</v>
      </c>
      <c r="H284" s="1" t="n">
        <v>153515</v>
      </c>
      <c r="I284" s="1" t="n">
        <v>53722</v>
      </c>
      <c r="J284" s="1" t="n">
        <v>14</v>
      </c>
      <c r="K284" s="1" t="n">
        <v>1440</v>
      </c>
      <c r="L284" s="1" t="n">
        <v>7873</v>
      </c>
      <c r="M284" s="1" t="n">
        <v>421358</v>
      </c>
      <c r="N284" s="1" t="n">
        <v>99461</v>
      </c>
      <c r="O284" s="1" t="n">
        <v>14581</v>
      </c>
      <c r="P284" s="1" t="n">
        <v>2</v>
      </c>
      <c r="Q284" s="1" t="n">
        <v>26971</v>
      </c>
      <c r="R284" s="1" t="n">
        <v>24379</v>
      </c>
      <c r="S284" s="1" t="n">
        <v>132</v>
      </c>
      <c r="T284" s="1" t="n">
        <v>229</v>
      </c>
      <c r="U284" s="1" t="n">
        <v>17</v>
      </c>
      <c r="V284" s="1" t="n">
        <v>2147</v>
      </c>
      <c r="W284" s="1" t="n">
        <v>1490</v>
      </c>
      <c r="X284" s="1" t="n">
        <v>16069</v>
      </c>
      <c r="Y284" s="0" t="str">
        <f aca="false">IF(B284&lt;=1997, "prop 99/2000", "")</f>
        <v/>
      </c>
    </row>
    <row r="285" customFormat="false" ht="12.8" hidden="false" customHeight="false" outlineLevel="0" collapsed="false">
      <c r="A285" s="0" t="s">
        <v>142</v>
      </c>
      <c r="B285" s="0" t="n">
        <v>2015</v>
      </c>
      <c r="C285" s="1" t="n">
        <v>1757383</v>
      </c>
      <c r="D285" s="1" t="n">
        <v>876424</v>
      </c>
      <c r="E285" s="1" t="n">
        <v>0</v>
      </c>
      <c r="F285" s="1" t="n">
        <v>69636</v>
      </c>
      <c r="G285" s="1" t="n">
        <v>17225</v>
      </c>
      <c r="H285" s="1" t="n">
        <v>147252</v>
      </c>
      <c r="I285" s="1" t="n">
        <v>51552</v>
      </c>
      <c r="J285" s="1" t="n">
        <v>16</v>
      </c>
      <c r="K285" s="1" t="n">
        <v>1150</v>
      </c>
      <c r="L285" s="1" t="n">
        <v>7690</v>
      </c>
      <c r="M285" s="1" t="n">
        <v>409617</v>
      </c>
      <c r="N285" s="1" t="n">
        <v>96011</v>
      </c>
      <c r="O285" s="1" t="n">
        <v>14616</v>
      </c>
      <c r="P285" s="1" t="n">
        <v>2</v>
      </c>
      <c r="Q285" s="1" t="n">
        <v>24581</v>
      </c>
      <c r="R285" s="1" t="n">
        <v>23635</v>
      </c>
      <c r="S285" s="1" t="n">
        <v>132</v>
      </c>
      <c r="T285" s="1" t="n">
        <v>192</v>
      </c>
      <c r="U285" s="1" t="n">
        <v>18</v>
      </c>
      <c r="V285" s="1" t="n">
        <v>2126</v>
      </c>
      <c r="W285" s="1" t="n">
        <v>1331</v>
      </c>
      <c r="X285" s="1" t="n">
        <v>14177</v>
      </c>
      <c r="Y285" s="0" t="str">
        <f aca="false">IF(B285&lt;=1997, "prop 99/2000", "")</f>
        <v/>
      </c>
    </row>
    <row r="286" customFormat="false" ht="12.8" hidden="false" customHeight="false" outlineLevel="0" collapsed="false">
      <c r="A286" s="0" t="s">
        <v>142</v>
      </c>
      <c r="B286" s="0" t="n">
        <v>2014</v>
      </c>
      <c r="C286" s="1" t="n">
        <v>1685304</v>
      </c>
      <c r="D286" s="1" t="n">
        <v>844190</v>
      </c>
      <c r="E286" s="1" t="n">
        <v>0</v>
      </c>
      <c r="F286" s="1" t="n">
        <v>68006</v>
      </c>
      <c r="G286" s="1" t="n">
        <v>17272</v>
      </c>
      <c r="H286" s="1" t="n">
        <v>140361</v>
      </c>
      <c r="I286" s="1" t="n">
        <v>48536</v>
      </c>
      <c r="J286" s="1" t="n">
        <v>17</v>
      </c>
      <c r="K286" s="1" t="n">
        <v>1119</v>
      </c>
      <c r="L286" s="1" t="n">
        <v>7308</v>
      </c>
      <c r="M286" s="1" t="n">
        <v>392784</v>
      </c>
      <c r="N286" s="1" t="n">
        <v>90213</v>
      </c>
      <c r="O286" s="1" t="n">
        <v>14549</v>
      </c>
      <c r="P286" s="1" t="n">
        <v>2</v>
      </c>
      <c r="Q286" s="1" t="n">
        <v>21868</v>
      </c>
      <c r="R286" s="1" t="n">
        <v>23062</v>
      </c>
      <c r="S286" s="1" t="n">
        <v>132</v>
      </c>
      <c r="T286" s="1" t="n">
        <v>174</v>
      </c>
      <c r="U286" s="1" t="n">
        <v>18</v>
      </c>
      <c r="V286" s="1" t="n">
        <v>2084</v>
      </c>
      <c r="W286" s="1" t="n">
        <v>1183</v>
      </c>
      <c r="X286" s="1" t="n">
        <v>12426</v>
      </c>
      <c r="Y286" s="0" t="str">
        <f aca="false">IF(B286&lt;=1997, "prop 99/2000", "")</f>
        <v/>
      </c>
    </row>
    <row r="287" customFormat="false" ht="12.8" hidden="false" customHeight="false" outlineLevel="0" collapsed="false">
      <c r="A287" s="0" t="s">
        <v>142</v>
      </c>
      <c r="B287" s="0" t="n">
        <v>2013</v>
      </c>
      <c r="C287" s="1" t="n">
        <v>1585076</v>
      </c>
      <c r="D287" s="1" t="n">
        <v>797528</v>
      </c>
      <c r="E287" s="1" t="n">
        <v>1</v>
      </c>
      <c r="F287" s="1" t="n">
        <v>64749</v>
      </c>
      <c r="G287" s="1" t="n">
        <v>16508</v>
      </c>
      <c r="H287" s="1" t="n">
        <v>127755</v>
      </c>
      <c r="I287" s="1" t="n">
        <v>44666</v>
      </c>
      <c r="J287" s="1" t="n">
        <v>19</v>
      </c>
      <c r="K287" s="1" t="n">
        <v>1100</v>
      </c>
      <c r="L287" s="1" t="n">
        <v>6875</v>
      </c>
      <c r="M287" s="1" t="n">
        <v>373365</v>
      </c>
      <c r="N287" s="1" t="n">
        <v>83426</v>
      </c>
      <c r="O287" s="1" t="n">
        <v>13555</v>
      </c>
      <c r="P287" s="1" t="n">
        <v>2</v>
      </c>
      <c r="Q287" s="1" t="n">
        <v>19501</v>
      </c>
      <c r="R287" s="1" t="n">
        <v>22191</v>
      </c>
      <c r="S287" s="1" t="n">
        <v>132</v>
      </c>
      <c r="T287" s="1" t="n">
        <v>154</v>
      </c>
      <c r="U287" s="1" t="n">
        <v>20</v>
      </c>
      <c r="V287" s="1" t="n">
        <v>2013</v>
      </c>
      <c r="W287" s="1" t="n">
        <v>1041</v>
      </c>
      <c r="X287" s="1" t="n">
        <v>10475</v>
      </c>
      <c r="Y287" s="0" t="str">
        <f aca="false">IF(B287&lt;=1997, "prop 99/2000", "")</f>
        <v/>
      </c>
    </row>
    <row r="288" customFormat="false" ht="12.8" hidden="false" customHeight="false" outlineLevel="0" collapsed="false">
      <c r="A288" s="0" t="s">
        <v>142</v>
      </c>
      <c r="B288" s="0" t="n">
        <v>2012</v>
      </c>
      <c r="C288" s="1" t="n">
        <v>1481976</v>
      </c>
      <c r="D288" s="1" t="n">
        <v>747856</v>
      </c>
      <c r="E288" s="1" t="n">
        <v>1</v>
      </c>
      <c r="F288" s="1" t="n">
        <v>61363</v>
      </c>
      <c r="G288" s="1" t="n">
        <v>15497</v>
      </c>
      <c r="H288" s="1" t="n">
        <v>116862</v>
      </c>
      <c r="I288" s="1" t="n">
        <v>40947</v>
      </c>
      <c r="J288" s="1" t="n">
        <v>32</v>
      </c>
      <c r="K288" s="1" t="n">
        <v>1037</v>
      </c>
      <c r="L288" s="1" t="n">
        <v>6268</v>
      </c>
      <c r="M288" s="1" t="n">
        <v>351954</v>
      </c>
      <c r="N288" s="1" t="n">
        <v>76520</v>
      </c>
      <c r="O288" s="1" t="n">
        <v>13133</v>
      </c>
      <c r="P288" s="1" t="n">
        <v>2</v>
      </c>
      <c r="Q288" s="1" t="n">
        <v>17674</v>
      </c>
      <c r="R288" s="1" t="n">
        <v>21076</v>
      </c>
      <c r="S288" s="1" t="n">
        <v>133</v>
      </c>
      <c r="T288" s="1" t="n">
        <v>143</v>
      </c>
      <c r="U288" s="1" t="n">
        <v>21</v>
      </c>
      <c r="V288" s="1" t="n">
        <v>1897</v>
      </c>
      <c r="W288" s="1" t="n">
        <v>906</v>
      </c>
      <c r="X288" s="1" t="n">
        <v>8654</v>
      </c>
      <c r="Y288" s="0" t="str">
        <f aca="false">IF(B288&lt;=1997, "prop 99/2000", "")</f>
        <v/>
      </c>
    </row>
    <row r="289" customFormat="false" ht="12.8" hidden="false" customHeight="false" outlineLevel="0" collapsed="false">
      <c r="A289" s="0" t="s">
        <v>142</v>
      </c>
      <c r="B289" s="0" t="n">
        <v>2011</v>
      </c>
      <c r="C289" s="1" t="n">
        <v>1367967</v>
      </c>
      <c r="D289" s="1" t="n">
        <v>694108</v>
      </c>
      <c r="E289" s="1" t="n">
        <v>1</v>
      </c>
      <c r="F289" s="1" t="n">
        <v>58183</v>
      </c>
      <c r="G289" s="1" t="n">
        <v>14604</v>
      </c>
      <c r="H289" s="1" t="n">
        <v>105618</v>
      </c>
      <c r="I289" s="1" t="n">
        <v>36774</v>
      </c>
      <c r="J289" s="1" t="n">
        <v>44</v>
      </c>
      <c r="K289" s="1" t="n">
        <v>924</v>
      </c>
      <c r="L289" s="1" t="n">
        <v>5762</v>
      </c>
      <c r="M289" s="1" t="n">
        <v>324540</v>
      </c>
      <c r="N289" s="1" t="n">
        <v>68894</v>
      </c>
      <c r="O289" s="1" t="n">
        <v>12932</v>
      </c>
      <c r="P289" s="1" t="n">
        <v>2</v>
      </c>
      <c r="Q289" s="1" t="n">
        <v>16264</v>
      </c>
      <c r="R289" s="1" t="n">
        <v>19368</v>
      </c>
      <c r="S289" s="1" t="n">
        <v>133</v>
      </c>
      <c r="T289" s="1" t="n">
        <v>125</v>
      </c>
      <c r="U289" s="1" t="n">
        <v>13</v>
      </c>
      <c r="V289" s="1" t="n">
        <v>1634</v>
      </c>
      <c r="W289" s="1" t="n">
        <v>725</v>
      </c>
      <c r="X289" s="1" t="n">
        <v>7319</v>
      </c>
      <c r="Y289" s="0" t="str">
        <f aca="false">IF(B289&lt;=1997, "prop 99/2000", "")</f>
        <v/>
      </c>
    </row>
    <row r="290" customFormat="false" ht="12.8" hidden="false" customHeight="false" outlineLevel="0" collapsed="false">
      <c r="A290" s="0" t="s">
        <v>142</v>
      </c>
      <c r="B290" s="0" t="n">
        <v>2010</v>
      </c>
      <c r="C290" s="1" t="n">
        <v>1262848</v>
      </c>
      <c r="D290" s="1" t="n">
        <v>653018</v>
      </c>
      <c r="E290" s="1" t="n">
        <v>16</v>
      </c>
      <c r="F290" s="1" t="n">
        <v>54777</v>
      </c>
      <c r="G290" s="1" t="n">
        <v>13311</v>
      </c>
      <c r="H290" s="1" t="n">
        <v>96979</v>
      </c>
      <c r="I290" s="1" t="n">
        <v>33516</v>
      </c>
      <c r="J290" s="1" t="n">
        <v>66</v>
      </c>
      <c r="K290" s="1" t="n">
        <v>830</v>
      </c>
      <c r="L290" s="1" t="n">
        <v>5241</v>
      </c>
      <c r="M290" s="1" t="n">
        <v>291250</v>
      </c>
      <c r="N290" s="1" t="n">
        <v>60502</v>
      </c>
      <c r="O290" s="1" t="n">
        <v>12129</v>
      </c>
      <c r="P290" s="1" t="n">
        <v>2</v>
      </c>
      <c r="Q290" s="1" t="n">
        <v>15085</v>
      </c>
      <c r="R290" s="1" t="n">
        <v>17614</v>
      </c>
      <c r="S290" s="1" t="n">
        <v>133</v>
      </c>
      <c r="T290" s="1" t="n">
        <v>111</v>
      </c>
      <c r="U290" s="1" t="n">
        <v>9</v>
      </c>
      <c r="V290" s="1" t="n">
        <v>1380</v>
      </c>
      <c r="W290" s="1" t="n">
        <v>566</v>
      </c>
      <c r="X290" s="1" t="n">
        <v>6313</v>
      </c>
      <c r="Y290" s="0" t="str">
        <f aca="false">IF(B290&lt;=1997, "prop 99/2000", "")</f>
        <v/>
      </c>
    </row>
    <row r="291" customFormat="false" ht="12.8" hidden="false" customHeight="false" outlineLevel="0" collapsed="false">
      <c r="A291" s="0" t="s">
        <v>142</v>
      </c>
      <c r="B291" s="0" t="n">
        <v>2009</v>
      </c>
      <c r="C291" s="1" t="n">
        <v>1163331</v>
      </c>
      <c r="D291" s="1" t="n">
        <v>612038</v>
      </c>
      <c r="E291" s="1" t="n">
        <v>17</v>
      </c>
      <c r="F291" s="1" t="n">
        <v>52000</v>
      </c>
      <c r="G291" s="1" t="n">
        <v>11982</v>
      </c>
      <c r="H291" s="1" t="n">
        <v>88069</v>
      </c>
      <c r="I291" s="1" t="n">
        <v>30860</v>
      </c>
      <c r="J291" s="1" t="n">
        <v>90</v>
      </c>
      <c r="K291" s="1" t="n">
        <v>817</v>
      </c>
      <c r="L291" s="1" t="n">
        <v>4745</v>
      </c>
      <c r="M291" s="1" t="n">
        <v>260471</v>
      </c>
      <c r="N291" s="1" t="n">
        <v>53437</v>
      </c>
      <c r="O291" s="1" t="n">
        <v>11773</v>
      </c>
      <c r="P291" s="1" t="n">
        <v>2</v>
      </c>
      <c r="Q291" s="1" t="n">
        <v>13980</v>
      </c>
      <c r="R291" s="1" t="n">
        <v>16100</v>
      </c>
      <c r="S291" s="1" t="n">
        <v>133</v>
      </c>
      <c r="T291" s="1" t="n">
        <v>88</v>
      </c>
      <c r="U291" s="1" t="n">
        <v>9</v>
      </c>
      <c r="V291" s="1" t="n">
        <v>1078</v>
      </c>
      <c r="W291" s="1" t="n">
        <v>284</v>
      </c>
      <c r="X291" s="1" t="n">
        <v>5358</v>
      </c>
      <c r="Y291" s="0" t="str">
        <f aca="false">IF(B291&lt;=1997, "prop 99/2000", "")</f>
        <v/>
      </c>
    </row>
    <row r="292" customFormat="false" ht="12.8" hidden="false" customHeight="false" outlineLevel="0" collapsed="false">
      <c r="A292" s="0" t="s">
        <v>142</v>
      </c>
      <c r="B292" s="0" t="n">
        <v>2008</v>
      </c>
      <c r="C292" s="1" t="n">
        <v>1052155</v>
      </c>
      <c r="D292" s="1" t="n">
        <v>554701</v>
      </c>
      <c r="E292" s="1" t="n">
        <v>27</v>
      </c>
      <c r="F292" s="1" t="n">
        <v>50153</v>
      </c>
      <c r="G292" s="1" t="n">
        <v>11390</v>
      </c>
      <c r="H292" s="1" t="n">
        <v>79169</v>
      </c>
      <c r="I292" s="1" t="n">
        <v>27902</v>
      </c>
      <c r="J292" s="1" t="n">
        <v>112</v>
      </c>
      <c r="K292" s="1" t="n">
        <v>676</v>
      </c>
      <c r="L292" s="1" t="n">
        <v>4324</v>
      </c>
      <c r="M292" s="1" t="n">
        <v>232047</v>
      </c>
      <c r="N292" s="1" t="n">
        <v>46816</v>
      </c>
      <c r="O292" s="1" t="n">
        <v>11395</v>
      </c>
      <c r="P292" s="1" t="n">
        <v>2</v>
      </c>
      <c r="Q292" s="1" t="n">
        <v>13018</v>
      </c>
      <c r="R292" s="1" t="n">
        <v>15126</v>
      </c>
      <c r="S292" s="1" t="n">
        <v>132</v>
      </c>
      <c r="T292" s="1" t="n">
        <v>62</v>
      </c>
      <c r="U292" s="1" t="n">
        <v>8</v>
      </c>
      <c r="V292" s="1" t="n">
        <v>824</v>
      </c>
      <c r="W292" s="1" t="n">
        <v>97</v>
      </c>
      <c r="X292" s="1" t="n">
        <v>4174</v>
      </c>
      <c r="Y292" s="0" t="str">
        <f aca="false">IF(B292&lt;=1997, "prop 99/2000", "")</f>
        <v/>
      </c>
    </row>
    <row r="293" customFormat="false" ht="12.8" hidden="false" customHeight="false" outlineLevel="0" collapsed="false">
      <c r="A293" s="0" t="s">
        <v>142</v>
      </c>
      <c r="B293" s="0" t="n">
        <v>2007</v>
      </c>
      <c r="C293" s="1" t="n">
        <v>933849</v>
      </c>
      <c r="D293" s="1" t="n">
        <v>505635</v>
      </c>
      <c r="E293" s="1" t="n">
        <v>40</v>
      </c>
      <c r="F293" s="1" t="n">
        <v>47365</v>
      </c>
      <c r="G293" s="1" t="n">
        <v>10225</v>
      </c>
      <c r="H293" s="1" t="n">
        <v>56526</v>
      </c>
      <c r="I293" s="1" t="n">
        <v>40784</v>
      </c>
      <c r="J293" s="1" t="n">
        <v>141</v>
      </c>
      <c r="K293" s="1" t="n">
        <v>673</v>
      </c>
      <c r="L293" s="1" t="n">
        <v>3865</v>
      </c>
      <c r="M293" s="1" t="n">
        <v>191876</v>
      </c>
      <c r="N293" s="1" t="n">
        <v>36552</v>
      </c>
      <c r="O293" s="1" t="n">
        <v>10879</v>
      </c>
      <c r="P293" s="1" t="n">
        <v>2</v>
      </c>
      <c r="Q293" s="1" t="n">
        <v>12133</v>
      </c>
      <c r="R293" s="1" t="n">
        <v>13517</v>
      </c>
      <c r="S293" s="1" t="n">
        <v>128</v>
      </c>
      <c r="T293" s="1" t="n">
        <v>59</v>
      </c>
      <c r="U293" s="1" t="n">
        <v>7</v>
      </c>
      <c r="V293" s="1" t="n">
        <v>634</v>
      </c>
      <c r="W293" s="1" t="n">
        <v>76</v>
      </c>
      <c r="X293" s="1" t="n">
        <v>2732</v>
      </c>
      <c r="Y293" s="0" t="str">
        <f aca="false">IF(B293&lt;=1997, "prop 99/2000", "")</f>
        <v/>
      </c>
    </row>
    <row r="294" customFormat="false" ht="12.8" hidden="false" customHeight="false" outlineLevel="0" collapsed="false">
      <c r="A294" s="0" t="s">
        <v>142</v>
      </c>
      <c r="B294" s="0" t="n">
        <v>2006</v>
      </c>
      <c r="C294" s="1" t="n">
        <v>829534</v>
      </c>
      <c r="D294" s="1" t="n">
        <v>458609</v>
      </c>
      <c r="E294" s="1" t="n">
        <v>40</v>
      </c>
      <c r="F294" s="1" t="n">
        <v>44650</v>
      </c>
      <c r="G294" s="1" t="n">
        <v>8872</v>
      </c>
      <c r="H294" s="1" t="n">
        <v>43975</v>
      </c>
      <c r="I294" s="1" t="n">
        <v>44296</v>
      </c>
      <c r="J294" s="1" t="n">
        <v>179</v>
      </c>
      <c r="K294" s="1" t="n">
        <v>671</v>
      </c>
      <c r="L294" s="1" t="n">
        <v>3427</v>
      </c>
      <c r="M294" s="1" t="n">
        <v>161541</v>
      </c>
      <c r="N294" s="1" t="n">
        <v>27680</v>
      </c>
      <c r="O294" s="1" t="n">
        <v>10222</v>
      </c>
      <c r="P294" s="1" t="n">
        <v>2</v>
      </c>
      <c r="Q294" s="1" t="n">
        <v>11090</v>
      </c>
      <c r="R294" s="1" t="n">
        <v>11777</v>
      </c>
      <c r="S294" s="1" t="n">
        <v>101</v>
      </c>
      <c r="T294" s="1" t="n">
        <v>64</v>
      </c>
      <c r="U294" s="1" t="n">
        <v>3</v>
      </c>
      <c r="V294" s="1" t="n">
        <v>490</v>
      </c>
      <c r="W294" s="1" t="n">
        <v>68</v>
      </c>
      <c r="X294" s="1" t="n">
        <v>1777</v>
      </c>
      <c r="Y294" s="0" t="str">
        <f aca="false">IF(B294&lt;=1997, "prop 99/2000", "")</f>
        <v/>
      </c>
    </row>
    <row r="295" customFormat="false" ht="12.8" hidden="false" customHeight="false" outlineLevel="0" collapsed="false">
      <c r="A295" s="0" t="s">
        <v>142</v>
      </c>
      <c r="B295" s="0" t="n">
        <v>2005</v>
      </c>
      <c r="C295" s="1" t="n">
        <v>753475</v>
      </c>
      <c r="D295" s="1" t="n">
        <v>422207</v>
      </c>
      <c r="E295" s="1" t="n">
        <v>38</v>
      </c>
      <c r="F295" s="1" t="n">
        <v>42339</v>
      </c>
      <c r="G295" s="1" t="n">
        <v>7720</v>
      </c>
      <c r="H295" s="1" t="n">
        <v>36119</v>
      </c>
      <c r="I295" s="1" t="n">
        <v>44908</v>
      </c>
      <c r="J295" s="1" t="n">
        <v>171</v>
      </c>
      <c r="K295" s="1" t="n">
        <v>661</v>
      </c>
      <c r="L295" s="1" t="n">
        <v>3086</v>
      </c>
      <c r="M295" s="1" t="n">
        <v>141746</v>
      </c>
      <c r="N295" s="1" t="n">
        <v>22548</v>
      </c>
      <c r="O295" s="1" t="n">
        <v>9547</v>
      </c>
      <c r="P295" s="1" t="n">
        <v>2</v>
      </c>
      <c r="Q295" s="1" t="n">
        <v>10329</v>
      </c>
      <c r="R295" s="1" t="n">
        <v>10298</v>
      </c>
      <c r="S295" s="1" t="n">
        <v>68</v>
      </c>
      <c r="T295" s="1" t="n">
        <v>69</v>
      </c>
      <c r="U295" s="1" t="n">
        <v>2</v>
      </c>
      <c r="V295" s="1" t="n">
        <v>391</v>
      </c>
      <c r="W295" s="1" t="n">
        <v>62</v>
      </c>
      <c r="X295" s="1" t="n">
        <v>1164</v>
      </c>
      <c r="Y295" s="0" t="str">
        <f aca="false">IF(B295&lt;=1997, "prop 99/2000", "")</f>
        <v/>
      </c>
    </row>
    <row r="296" customFormat="false" ht="12.8" hidden="false" customHeight="false" outlineLevel="0" collapsed="false">
      <c r="A296" s="0" t="s">
        <v>142</v>
      </c>
      <c r="B296" s="0" t="n">
        <v>2004</v>
      </c>
      <c r="C296" s="1" t="n">
        <v>692588</v>
      </c>
      <c r="D296" s="1" t="n">
        <v>392081</v>
      </c>
      <c r="E296" s="1" t="n">
        <v>38</v>
      </c>
      <c r="F296" s="1" t="n">
        <v>40080</v>
      </c>
      <c r="G296" s="1" t="n">
        <v>6887</v>
      </c>
      <c r="H296" s="1" t="n">
        <v>25736</v>
      </c>
      <c r="I296" s="1" t="n">
        <v>48982</v>
      </c>
      <c r="J296" s="1" t="n">
        <v>174</v>
      </c>
      <c r="K296" s="1" t="n">
        <v>637</v>
      </c>
      <c r="L296" s="1" t="n">
        <v>2751</v>
      </c>
      <c r="M296" s="1" t="n">
        <v>126668</v>
      </c>
      <c r="N296" s="1" t="n">
        <v>19469</v>
      </c>
      <c r="O296" s="1" t="n">
        <v>9033</v>
      </c>
      <c r="P296" s="1" t="n">
        <v>2</v>
      </c>
      <c r="Q296" s="1" t="n">
        <v>9652</v>
      </c>
      <c r="R296" s="1" t="n">
        <v>9118</v>
      </c>
      <c r="S296" s="1" t="n">
        <v>52</v>
      </c>
      <c r="T296" s="1" t="n">
        <v>76</v>
      </c>
      <c r="U296" s="1" t="n">
        <v>2</v>
      </c>
      <c r="V296" s="1" t="n">
        <v>333</v>
      </c>
      <c r="W296" s="1" t="n">
        <v>58</v>
      </c>
      <c r="X296" s="1" t="n">
        <v>759</v>
      </c>
      <c r="Y296" s="0" t="str">
        <f aca="false">IF(B296&lt;=1997, "prop 99/2000", "")</f>
        <v/>
      </c>
    </row>
    <row r="297" customFormat="false" ht="12.8" hidden="false" customHeight="false" outlineLevel="0" collapsed="false">
      <c r="A297" s="0" t="s">
        <v>142</v>
      </c>
      <c r="B297" s="0" t="n">
        <v>2003</v>
      </c>
      <c r="C297" s="1" t="n">
        <v>639288</v>
      </c>
      <c r="D297" s="1" t="n">
        <v>365594</v>
      </c>
      <c r="E297" s="1" t="n">
        <v>38</v>
      </c>
      <c r="F297" s="1" t="n">
        <v>38389</v>
      </c>
      <c r="G297" s="1" t="n">
        <v>6118</v>
      </c>
      <c r="H297" s="1" t="n">
        <v>21265</v>
      </c>
      <c r="I297" s="1" t="n">
        <v>48398</v>
      </c>
      <c r="J297" s="1" t="n">
        <v>180</v>
      </c>
      <c r="K297" s="1" t="n">
        <v>603</v>
      </c>
      <c r="L297" s="1" t="n">
        <v>2412</v>
      </c>
      <c r="M297" s="1" t="n">
        <v>112597</v>
      </c>
      <c r="N297" s="1" t="n">
        <v>16535</v>
      </c>
      <c r="O297" s="1" t="n">
        <v>8757</v>
      </c>
      <c r="P297" s="1" t="n">
        <v>2</v>
      </c>
      <c r="Q297" s="1" t="n">
        <v>8985</v>
      </c>
      <c r="R297" s="1" t="n">
        <v>8377</v>
      </c>
      <c r="S297" s="1" t="n">
        <v>42</v>
      </c>
      <c r="T297" s="1" t="n">
        <v>81</v>
      </c>
      <c r="U297" s="1" t="n">
        <v>2</v>
      </c>
      <c r="V297" s="1" t="n">
        <v>291</v>
      </c>
      <c r="W297" s="1" t="n">
        <v>52</v>
      </c>
      <c r="X297" s="1" t="n">
        <v>570</v>
      </c>
      <c r="Y297" s="0" t="str">
        <f aca="false">IF(B297&lt;=1997, "prop 99/2000", "")</f>
        <v/>
      </c>
    </row>
    <row r="298" customFormat="false" ht="12.8" hidden="false" customHeight="false" outlineLevel="0" collapsed="false">
      <c r="A298" s="0" t="s">
        <v>142</v>
      </c>
      <c r="B298" s="0" t="n">
        <v>2002</v>
      </c>
      <c r="C298" s="1" t="n">
        <v>594042</v>
      </c>
      <c r="D298" s="1" t="n">
        <v>344399</v>
      </c>
      <c r="E298" s="1" t="n">
        <v>38</v>
      </c>
      <c r="F298" s="1" t="n">
        <v>36856</v>
      </c>
      <c r="G298" s="1" t="n">
        <v>5324</v>
      </c>
      <c r="H298" s="1" t="n">
        <v>17062</v>
      </c>
      <c r="I298" s="1" t="n">
        <v>49300</v>
      </c>
      <c r="J298" s="1" t="n">
        <v>199</v>
      </c>
      <c r="K298" s="1" t="n">
        <v>518</v>
      </c>
      <c r="L298" s="1" t="n">
        <v>2165</v>
      </c>
      <c r="M298" s="1" t="n">
        <v>100065</v>
      </c>
      <c r="N298" s="1" t="n">
        <v>13428</v>
      </c>
      <c r="O298" s="1" t="n">
        <v>8454</v>
      </c>
      <c r="P298" s="1" t="n">
        <v>2</v>
      </c>
      <c r="Q298" s="1" t="n">
        <v>8380</v>
      </c>
      <c r="R298" s="1" t="n">
        <v>7312</v>
      </c>
      <c r="S298" s="1" t="n">
        <v>38</v>
      </c>
      <c r="T298" s="1" t="n">
        <v>88</v>
      </c>
      <c r="U298" s="1" t="n">
        <v>2</v>
      </c>
      <c r="V298" s="1" t="n">
        <v>262</v>
      </c>
      <c r="W298" s="1" t="n">
        <v>45</v>
      </c>
      <c r="X298" s="1" t="n">
        <v>105</v>
      </c>
      <c r="Y298" s="0" t="str">
        <f aca="false">IF(B298&lt;=1997, "prop 99/2000", "")</f>
        <v/>
      </c>
    </row>
    <row r="299" customFormat="false" ht="12.8" hidden="false" customHeight="false" outlineLevel="0" collapsed="false">
      <c r="A299" s="0" t="s">
        <v>142</v>
      </c>
      <c r="B299" s="0" t="n">
        <v>2001</v>
      </c>
      <c r="C299" s="1" t="n">
        <v>548985</v>
      </c>
      <c r="D299" s="1" t="n">
        <v>322093</v>
      </c>
      <c r="E299" s="1" t="n">
        <v>38</v>
      </c>
      <c r="F299" s="1" t="n">
        <v>35324</v>
      </c>
      <c r="G299" s="1" t="n">
        <v>5034</v>
      </c>
      <c r="H299" s="1" t="n">
        <v>10259</v>
      </c>
      <c r="I299" s="1" t="n">
        <v>51845</v>
      </c>
      <c r="J299" s="1" t="n">
        <v>216</v>
      </c>
      <c r="K299" s="1" t="n">
        <v>419</v>
      </c>
      <c r="L299" s="1" t="n">
        <v>1945</v>
      </c>
      <c r="M299" s="1" t="n">
        <v>88571</v>
      </c>
      <c r="N299" s="1" t="n">
        <v>10516</v>
      </c>
      <c r="O299" s="1" t="n">
        <v>8156</v>
      </c>
      <c r="P299" s="1" t="n">
        <v>2</v>
      </c>
      <c r="Q299" s="1" t="n">
        <v>7502</v>
      </c>
      <c r="R299" s="1" t="n">
        <v>6659</v>
      </c>
      <c r="S299" s="1" t="n">
        <v>9</v>
      </c>
      <c r="T299" s="1" t="n">
        <v>94</v>
      </c>
      <c r="U299" s="1" t="n">
        <v>0</v>
      </c>
      <c r="V299" s="1" t="n">
        <v>213</v>
      </c>
      <c r="W299" s="1" t="n">
        <v>43</v>
      </c>
      <c r="X299" s="1" t="n">
        <v>47</v>
      </c>
      <c r="Y299" s="0" t="str">
        <f aca="false">IF(B299&lt;=1997, "prop 99/2000", "")</f>
        <v/>
      </c>
    </row>
    <row r="300" customFormat="false" ht="12.8" hidden="false" customHeight="false" outlineLevel="0" collapsed="false">
      <c r="A300" s="0" t="s">
        <v>142</v>
      </c>
      <c r="B300" s="0" t="n">
        <v>2000</v>
      </c>
      <c r="C300" s="1" t="n">
        <v>505704</v>
      </c>
      <c r="D300" s="1" t="n">
        <v>300192</v>
      </c>
      <c r="E300" s="1" t="n">
        <v>33</v>
      </c>
      <c r="F300" s="1" t="n">
        <v>33527</v>
      </c>
      <c r="G300" s="1" t="n">
        <v>4662</v>
      </c>
      <c r="H300" s="1" t="n">
        <v>7647</v>
      </c>
      <c r="I300" s="1" t="n">
        <v>50490</v>
      </c>
      <c r="J300" s="1" t="n">
        <v>194</v>
      </c>
      <c r="K300" s="1" t="n">
        <v>292</v>
      </c>
      <c r="L300" s="1" t="n">
        <v>1692</v>
      </c>
      <c r="M300" s="1" t="n">
        <v>77699</v>
      </c>
      <c r="N300" s="1" t="n">
        <v>8174</v>
      </c>
      <c r="O300" s="1" t="n">
        <v>7854</v>
      </c>
      <c r="P300" s="1" t="n">
        <v>2</v>
      </c>
      <c r="Q300" s="1" t="n">
        <v>6858</v>
      </c>
      <c r="R300" s="1" t="n">
        <v>6077</v>
      </c>
      <c r="S300" s="1" t="n">
        <v>4</v>
      </c>
      <c r="T300" s="1" t="n">
        <v>99</v>
      </c>
      <c r="U300" s="1"/>
      <c r="V300" s="1" t="n">
        <v>164</v>
      </c>
      <c r="W300" s="1" t="n">
        <v>42</v>
      </c>
      <c r="X300" s="1" t="n">
        <v>2</v>
      </c>
      <c r="Y300" s="0" t="str">
        <f aca="false">IF(B300&lt;=1997, "prop 99/2000", "")</f>
        <v/>
      </c>
    </row>
    <row r="301" customFormat="false" ht="12.8" hidden="false" customHeight="false" outlineLevel="0" collapsed="false">
      <c r="A301" s="0" t="s">
        <v>142</v>
      </c>
      <c r="B301" s="0" t="n">
        <v>1999</v>
      </c>
      <c r="C301" s="1" t="n">
        <v>439336</v>
      </c>
      <c r="D301" s="1" t="n">
        <v>270916</v>
      </c>
      <c r="E301" s="1" t="n">
        <v>2</v>
      </c>
      <c r="F301" s="1" t="n">
        <v>29111</v>
      </c>
      <c r="G301" s="1" t="n">
        <v>4078</v>
      </c>
      <c r="H301" s="1" t="n">
        <v>1547</v>
      </c>
      <c r="I301" s="1" t="n">
        <v>48368</v>
      </c>
      <c r="J301" s="1" t="n">
        <v>146</v>
      </c>
      <c r="K301" s="1" t="n">
        <v>120</v>
      </c>
      <c r="L301" s="1" t="n">
        <v>1260</v>
      </c>
      <c r="M301" s="1" t="n">
        <v>62352</v>
      </c>
      <c r="N301" s="1" t="n">
        <v>4389</v>
      </c>
      <c r="O301" s="1" t="n">
        <v>6873</v>
      </c>
      <c r="P301" s="1" t="n">
        <v>1</v>
      </c>
      <c r="Q301" s="1" t="n">
        <v>4977</v>
      </c>
      <c r="R301" s="1" t="n">
        <v>4984</v>
      </c>
      <c r="S301" s="1"/>
      <c r="T301" s="1" t="n">
        <v>79</v>
      </c>
      <c r="U301" s="1"/>
      <c r="V301" s="1" t="n">
        <v>92</v>
      </c>
      <c r="W301" s="1" t="n">
        <v>41</v>
      </c>
      <c r="X301" s="1"/>
      <c r="Y301" s="0" t="str">
        <f aca="false">IF(B301&lt;=1997, "prop 99/2000", "")</f>
        <v/>
      </c>
    </row>
    <row r="302" customFormat="false" ht="12.8" hidden="false" customHeight="false" outlineLevel="0" collapsed="false">
      <c r="A302" s="0" t="s">
        <v>142</v>
      </c>
      <c r="B302" s="0" t="n">
        <v>1998</v>
      </c>
      <c r="C302" s="1" t="n">
        <v>294852</v>
      </c>
      <c r="D302" s="1" t="n">
        <v>185714</v>
      </c>
      <c r="E302" s="1" t="n">
        <v>0</v>
      </c>
      <c r="F302" s="1" t="n">
        <v>16545</v>
      </c>
      <c r="G302" s="1" t="n">
        <v>3047</v>
      </c>
      <c r="H302" s="1" t="n">
        <v>534</v>
      </c>
      <c r="I302" s="1" t="n">
        <v>27700</v>
      </c>
      <c r="J302" s="1" t="n">
        <v>146</v>
      </c>
      <c r="K302" s="1" t="n">
        <v>70</v>
      </c>
      <c r="L302" s="1" t="n">
        <v>955</v>
      </c>
      <c r="M302" s="1" t="n">
        <v>42474</v>
      </c>
      <c r="N302" s="1" t="n">
        <v>2432</v>
      </c>
      <c r="O302" s="1" t="n">
        <v>3793</v>
      </c>
      <c r="P302" s="1" t="n">
        <v>0</v>
      </c>
      <c r="Q302" s="1" t="n">
        <v>1771</v>
      </c>
      <c r="R302" s="1" t="n">
        <v>3494</v>
      </c>
      <c r="S302" s="1"/>
      <c r="T302" s="1" t="n">
        <v>6088</v>
      </c>
      <c r="U302" s="1" t="n">
        <v>0</v>
      </c>
      <c r="V302" s="1" t="n">
        <v>49</v>
      </c>
      <c r="W302" s="1" t="n">
        <v>40</v>
      </c>
      <c r="X302" s="1"/>
      <c r="Y302" s="0" t="str">
        <f aca="false">IF(B302&lt;=1997, "prop 99/2000", "")</f>
        <v/>
      </c>
    </row>
    <row r="303" customFormat="false" ht="12.8" hidden="false" customHeight="false" outlineLevel="0" collapsed="false">
      <c r="A303" s="0" t="s">
        <v>142</v>
      </c>
      <c r="B303" s="0" t="n">
        <v>1997</v>
      </c>
      <c r="C303" s="1"/>
      <c r="D303" s="1" t="n">
        <f aca="false">D302*$D$300/$D$299</f>
        <v>173086.211398571</v>
      </c>
      <c r="E303" s="1" t="n">
        <f aca="false">E302*$D$300/$D$299</f>
        <v>0</v>
      </c>
      <c r="F303" s="1" t="n">
        <f aca="false">F302*$D$300/$D$299</f>
        <v>15420.0080101089</v>
      </c>
      <c r="G303" s="1" t="n">
        <f aca="false">G302*$D$300/$D$299</f>
        <v>2839.8165250409</v>
      </c>
      <c r="H303" s="1" t="n">
        <f aca="false">H302*$D$300/$D$299</f>
        <v>497.690195067884</v>
      </c>
      <c r="I303" s="1" t="n">
        <f aca="false">I302*$D$300/$D$299</f>
        <v>25816.5138640082</v>
      </c>
      <c r="J303" s="1" t="n">
        <f aca="false">J302*$D$300/$D$299</f>
        <v>136.072600149646</v>
      </c>
      <c r="K303" s="1" t="n">
        <f aca="false">K302*$D$300/$D$299</f>
        <v>65.2402877429811</v>
      </c>
      <c r="L303" s="1" t="n">
        <f aca="false">L302*$D$300/$D$299</f>
        <v>890.063925636385</v>
      </c>
      <c r="M303" s="1" t="n">
        <f aca="false">M302*$D$300/$D$299</f>
        <v>39585.9425942197</v>
      </c>
      <c r="N303" s="1" t="n">
        <f aca="false">N302*$D$300/$D$299</f>
        <v>2266.63399701328</v>
      </c>
      <c r="O303" s="1" t="n">
        <f aca="false">O302*$D$300/$D$299</f>
        <v>3535.09159155896</v>
      </c>
      <c r="P303" s="1"/>
      <c r="Q303" s="1"/>
      <c r="R303" s="1"/>
      <c r="S303" s="1"/>
      <c r="T303" s="1"/>
      <c r="U303" s="1"/>
      <c r="V303" s="1"/>
      <c r="W303" s="1"/>
      <c r="X303" s="1"/>
      <c r="Y303" s="0" t="str">
        <f aca="false">IF(B303&lt;=1997, "prop 99/2000", "")</f>
        <v>prop 99/2000</v>
      </c>
    </row>
    <row r="304" customFormat="false" ht="12.8" hidden="false" customHeight="false" outlineLevel="0" collapsed="false">
      <c r="A304" s="0" t="s">
        <v>142</v>
      </c>
      <c r="B304" s="0" t="n">
        <v>1996</v>
      </c>
      <c r="C304" s="1"/>
      <c r="D304" s="1" t="n">
        <f aca="false">D303*$D$300/$D$299</f>
        <v>161317.060514075</v>
      </c>
      <c r="E304" s="1" t="n">
        <f aca="false">E303*$D$300/$D$299</f>
        <v>0</v>
      </c>
      <c r="F304" s="1" t="n">
        <f aca="false">F303*$D$300/$D$299</f>
        <v>14371.5108511225</v>
      </c>
      <c r="G304" s="1" t="n">
        <f aca="false">G303*$D$300/$D$299</f>
        <v>2646.72067472773</v>
      </c>
      <c r="H304" s="1" t="n">
        <f aca="false">H303*$D$300/$D$299</f>
        <v>463.849307615559</v>
      </c>
      <c r="I304" s="1" t="n">
        <f aca="false">I303*$D$300/$D$299</f>
        <v>24061.0970429794</v>
      </c>
      <c r="J304" s="1" t="n">
        <f aca="false">J303*$D$300/$D$299</f>
        <v>126.820222681408</v>
      </c>
      <c r="K304" s="1" t="n">
        <f aca="false">K303*$D$300/$D$299</f>
        <v>60.8042163540995</v>
      </c>
      <c r="L304" s="1" t="n">
        <f aca="false">L303*$D$300/$D$299</f>
        <v>829.543237402358</v>
      </c>
      <c r="M304" s="1" t="n">
        <f aca="false">M303*$D$300/$D$299</f>
        <v>36894.2612203432</v>
      </c>
      <c r="N304" s="1" t="n">
        <f aca="false">N303*$D$300/$D$299</f>
        <v>2112.51220247386</v>
      </c>
      <c r="O304" s="1" t="n">
        <f aca="false">O303*$D$300/$D$299</f>
        <v>3294.71989472999</v>
      </c>
      <c r="P304" s="1"/>
      <c r="Q304" s="1"/>
      <c r="R304" s="1"/>
      <c r="S304" s="1"/>
      <c r="T304" s="1"/>
      <c r="U304" s="1"/>
      <c r="V304" s="1"/>
      <c r="W304" s="1"/>
      <c r="X304" s="1"/>
      <c r="Y304" s="0" t="str">
        <f aca="false">IF(B304&lt;=1997, "prop 99/2000", "")</f>
        <v>prop 99/2000</v>
      </c>
    </row>
    <row r="305" customFormat="false" ht="12.8" hidden="false" customHeight="false" outlineLevel="0" collapsed="false">
      <c r="A305" s="0" t="s">
        <v>142</v>
      </c>
      <c r="B305" s="0" t="n">
        <v>1995</v>
      </c>
      <c r="C305" s="1"/>
      <c r="D305" s="1" t="n">
        <f aca="false">D304*$D$300/$D$299</f>
        <v>150348.163511288</v>
      </c>
      <c r="E305" s="1" t="n">
        <f aca="false">E304*$D$300/$D$299</f>
        <v>0</v>
      </c>
      <c r="F305" s="1" t="n">
        <f aca="false">F304*$D$300/$D$299</f>
        <v>13394.3071889801</v>
      </c>
      <c r="G305" s="1" t="n">
        <f aca="false">G304*$D$300/$D$299</f>
        <v>2466.75454849335</v>
      </c>
      <c r="H305" s="1" t="n">
        <f aca="false">H304*$D$300/$D$299</f>
        <v>432.309461403166</v>
      </c>
      <c r="I305" s="1" t="n">
        <f aca="false">I304*$D$300/$D$299</f>
        <v>22425.0413499395</v>
      </c>
      <c r="J305" s="1" t="n">
        <f aca="false">J304*$D$300/$D$299</f>
        <v>118.196968848057</v>
      </c>
      <c r="K305" s="1" t="n">
        <f aca="false">K304*$D$300/$D$299</f>
        <v>56.6697795846847</v>
      </c>
      <c r="L305" s="1" t="n">
        <f aca="false">L304*$D$300/$D$299</f>
        <v>773.137707191055</v>
      </c>
      <c r="M305" s="1" t="n">
        <f aca="false">M304*$D$300/$D$299</f>
        <v>34385.6031154271</v>
      </c>
      <c r="N305" s="1" t="n">
        <f aca="false">N304*$D$300/$D$299</f>
        <v>1968.8700564279</v>
      </c>
      <c r="O305" s="1" t="n">
        <f aca="false">O304*$D$300/$D$299</f>
        <v>3070.69248521013</v>
      </c>
      <c r="P305" s="1"/>
      <c r="Q305" s="1"/>
      <c r="R305" s="1"/>
      <c r="S305" s="1"/>
      <c r="T305" s="1"/>
      <c r="U305" s="1"/>
      <c r="V305" s="1"/>
      <c r="W305" s="1"/>
      <c r="X305" s="1"/>
      <c r="Y305" s="0" t="str">
        <f aca="false">IF(B305&lt;=1997, "prop 99/2000", "")</f>
        <v>prop 99/2000</v>
      </c>
    </row>
    <row r="306" customFormat="false" ht="12.8" hidden="false" customHeight="false" outlineLevel="0" collapsed="false">
      <c r="A306" s="0" t="s">
        <v>142</v>
      </c>
      <c r="B306" s="0" t="n">
        <v>1994</v>
      </c>
      <c r="C306" s="1"/>
      <c r="D306" s="1" t="n">
        <f aca="false">D305*$D$300/$D$299</f>
        <v>140125.106415788</v>
      </c>
      <c r="E306" s="1" t="n">
        <f aca="false">E305*$D$300/$D$299</f>
        <v>0</v>
      </c>
      <c r="F306" s="1" t="n">
        <f aca="false">F305*$D$300/$D$299</f>
        <v>12483.5493589563</v>
      </c>
      <c r="G306" s="1" t="n">
        <f aca="false">G305*$D$300/$D$299</f>
        <v>2299.02537907162</v>
      </c>
      <c r="H306" s="1" t="n">
        <f aca="false">H305*$D$300/$D$299</f>
        <v>402.914195085082</v>
      </c>
      <c r="I306" s="1" t="n">
        <f aca="false">I305*$D$300/$D$299</f>
        <v>20900.2307188329</v>
      </c>
      <c r="J306" s="1" t="n">
        <f aca="false">J305*$D$300/$D$299</f>
        <v>110.160060828505</v>
      </c>
      <c r="K306" s="1" t="n">
        <f aca="false">K305*$D$300/$D$299</f>
        <v>52.8164675205163</v>
      </c>
      <c r="L306" s="1" t="n">
        <f aca="false">L305*$D$300/$D$299</f>
        <v>720.567521172758</v>
      </c>
      <c r="M306" s="1" t="n">
        <f aca="false">M305*$D$300/$D$299</f>
        <v>32047.5234495201</v>
      </c>
      <c r="N306" s="1" t="n">
        <f aca="false">N305*$D$300/$D$299</f>
        <v>1834.99498585565</v>
      </c>
      <c r="O306" s="1" t="n">
        <f aca="false">O305*$D$300/$D$299</f>
        <v>2861.8980186474</v>
      </c>
      <c r="P306" s="1"/>
      <c r="Q306" s="1"/>
      <c r="R306" s="1"/>
      <c r="S306" s="1"/>
      <c r="T306" s="1"/>
      <c r="U306" s="1"/>
      <c r="V306" s="1"/>
      <c r="W306" s="1"/>
      <c r="X306" s="1"/>
      <c r="Y306" s="0" t="str">
        <f aca="false">IF(B306&lt;=1997, "prop 99/2000", "")</f>
        <v>prop 99/2000</v>
      </c>
    </row>
    <row r="307" customFormat="false" ht="12.8" hidden="false" customHeight="false" outlineLevel="0" collapsed="false">
      <c r="A307" s="0" t="s">
        <v>142</v>
      </c>
      <c r="B307" s="0" t="n">
        <v>1993</v>
      </c>
      <c r="C307" s="1"/>
      <c r="D307" s="1" t="n">
        <f aca="false">D306*$D$300/$D$299</f>
        <v>130597.175179741</v>
      </c>
      <c r="E307" s="1" t="n">
        <f aca="false">E306*$D$300/$D$299</f>
        <v>0</v>
      </c>
      <c r="F307" s="1" t="n">
        <f aca="false">F306*$D$300/$D$299</f>
        <v>11634.7193176002</v>
      </c>
      <c r="G307" s="1" t="n">
        <f aca="false">G306*$D$300/$D$299</f>
        <v>2142.70110370069</v>
      </c>
      <c r="H307" s="1" t="n">
        <f aca="false">H306*$D$300/$D$299</f>
        <v>375.517686044033</v>
      </c>
      <c r="I307" s="1" t="n">
        <f aca="false">I306*$D$300/$D$299</f>
        <v>19479.1009427336</v>
      </c>
      <c r="J307" s="1" t="n">
        <f aca="false">J306*$D$300/$D$299</f>
        <v>102.669629517657</v>
      </c>
      <c r="K307" s="1" t="n">
        <f aca="false">K306*$D$300/$D$299</f>
        <v>49.2251648372328</v>
      </c>
      <c r="L307" s="1" t="n">
        <f aca="false">L306*$D$300/$D$299</f>
        <v>671.571891707962</v>
      </c>
      <c r="M307" s="1" t="n">
        <f aca="false">M306*$D$300/$D$299</f>
        <v>29868.4235899518</v>
      </c>
      <c r="N307" s="1" t="n">
        <f aca="false">N306*$D$300/$D$299</f>
        <v>1710.22286977358</v>
      </c>
      <c r="O307" s="1" t="n">
        <f aca="false">O306*$D$300/$D$299</f>
        <v>2667.30071753749</v>
      </c>
      <c r="P307" s="1"/>
      <c r="Q307" s="1"/>
      <c r="R307" s="1"/>
      <c r="S307" s="1"/>
      <c r="T307" s="1"/>
      <c r="U307" s="1"/>
      <c r="V307" s="1"/>
      <c r="W307" s="1"/>
      <c r="X307" s="1"/>
      <c r="Y307" s="0" t="str">
        <f aca="false">IF(B307&lt;=1997, "prop 99/2000", "")</f>
        <v>prop 99/2000</v>
      </c>
    </row>
    <row r="308" customFormat="false" ht="12.8" hidden="false" customHeight="false" outlineLevel="0" collapsed="false">
      <c r="A308" s="0" t="s">
        <v>142</v>
      </c>
      <c r="B308" s="0" t="n">
        <v>1992</v>
      </c>
      <c r="C308" s="1"/>
      <c r="D308" s="1" t="n">
        <f aca="false">D307*$D$300/$D$299</f>
        <v>121717.104102097</v>
      </c>
      <c r="E308" s="1" t="n">
        <f aca="false">E307*$D$300/$D$299</f>
        <v>0</v>
      </c>
      <c r="F308" s="1" t="n">
        <f aca="false">F307*$D$300/$D$299</f>
        <v>10843.6062298437</v>
      </c>
      <c r="G308" s="1" t="n">
        <f aca="false">G307*$D$300/$D$299</f>
        <v>1997.00623646623</v>
      </c>
      <c r="H308" s="1" t="n">
        <f aca="false">H307*$D$300/$D$299</f>
        <v>349.984027001302</v>
      </c>
      <c r="I308" s="1" t="n">
        <f aca="false">I307*$D$300/$D$299</f>
        <v>18154.602149693</v>
      </c>
      <c r="J308" s="1" t="n">
        <f aca="false">J307*$D$300/$D$299</f>
        <v>95.6885167456744</v>
      </c>
      <c r="K308" s="1" t="n">
        <f aca="false">K307*$D$300/$D$299</f>
        <v>45.8780559739535</v>
      </c>
      <c r="L308" s="1" t="n">
        <f aca="false">L307*$D$300/$D$299</f>
        <v>625.907763644651</v>
      </c>
      <c r="M308" s="1" t="n">
        <f aca="false">M307*$D$300/$D$299</f>
        <v>27837.4935633957</v>
      </c>
      <c r="N308" s="1" t="n">
        <f aca="false">N307*$D$300/$D$299</f>
        <v>1593.93474469507</v>
      </c>
      <c r="O308" s="1" t="n">
        <f aca="false">O307*$D$300/$D$299</f>
        <v>2485.93523298865</v>
      </c>
      <c r="P308" s="1"/>
      <c r="Q308" s="1"/>
      <c r="R308" s="1"/>
      <c r="S308" s="1"/>
      <c r="T308" s="1"/>
      <c r="U308" s="1"/>
      <c r="V308" s="1"/>
      <c r="W308" s="1"/>
      <c r="X308" s="1"/>
      <c r="Y308" s="0" t="str">
        <f aca="false">IF(B308&lt;=1997, "prop 99/2000", "")</f>
        <v>prop 99/2000</v>
      </c>
    </row>
    <row r="309" customFormat="false" ht="12.8" hidden="false" customHeight="false" outlineLevel="0" collapsed="false">
      <c r="A309" s="0" t="s">
        <v>142</v>
      </c>
      <c r="B309" s="0" t="n">
        <v>1991</v>
      </c>
      <c r="C309" s="1"/>
      <c r="D309" s="1" t="n">
        <f aca="false">D308*$D$300/$D$299</f>
        <v>113440.841355188</v>
      </c>
      <c r="E309" s="1" t="n">
        <f aca="false">E308*$D$300/$D$299</f>
        <v>0</v>
      </c>
      <c r="F309" s="1" t="n">
        <f aca="false">F308*$D$300/$D$299</f>
        <v>10106.2855800941</v>
      </c>
      <c r="G309" s="1" t="n">
        <f aca="false">G308*$D$300/$D$299</f>
        <v>1861.21802130835</v>
      </c>
      <c r="H309" s="1" t="n">
        <f aca="false">H308*$D$300/$D$299</f>
        <v>326.18655181446</v>
      </c>
      <c r="I309" s="1" t="n">
        <f aca="false">I308*$D$300/$D$299</f>
        <v>16920.1638300759</v>
      </c>
      <c r="J309" s="1" t="n">
        <f aca="false">J308*$D$300/$D$299</f>
        <v>89.1820909455265</v>
      </c>
      <c r="K309" s="1" t="n">
        <f aca="false">K308*$D$300/$D$299</f>
        <v>42.7585367547045</v>
      </c>
      <c r="L309" s="1" t="n">
        <f aca="false">L308*$D$300/$D$299</f>
        <v>583.34860858204</v>
      </c>
      <c r="M309" s="1" t="n">
        <f aca="false">M308*$D$300/$D$299</f>
        <v>25944.658430276</v>
      </c>
      <c r="N309" s="1" t="n">
        <f aca="false">N308*$D$300/$D$299</f>
        <v>1485.55373410631</v>
      </c>
      <c r="O309" s="1" t="n">
        <f aca="false">O308*$D$300/$D$299</f>
        <v>2316.90185586563</v>
      </c>
      <c r="P309" s="1"/>
      <c r="Q309" s="1"/>
      <c r="R309" s="1"/>
      <c r="S309" s="1"/>
      <c r="T309" s="1"/>
      <c r="U309" s="1"/>
      <c r="V309" s="1"/>
      <c r="W309" s="1"/>
      <c r="X309" s="1"/>
      <c r="Y309" s="0" t="str">
        <f aca="false">IF(B309&lt;=1997, "prop 99/2000", "")</f>
        <v>prop 99/2000</v>
      </c>
    </row>
    <row r="310" customFormat="false" ht="12.8" hidden="false" customHeight="false" outlineLevel="0" collapsed="false">
      <c r="A310" s="0" t="s">
        <v>142</v>
      </c>
      <c r="B310" s="0" t="n">
        <v>1990</v>
      </c>
      <c r="C310" s="1"/>
      <c r="D310" s="1" t="n">
        <f aca="false">D309*$D$300/$D$299</f>
        <v>105727.330454548</v>
      </c>
      <c r="E310" s="1" t="n">
        <f aca="false">E309*$D$300/$D$299</f>
        <v>0</v>
      </c>
      <c r="F310" s="1" t="n">
        <f aca="false">F309*$D$300/$D$299</f>
        <v>9419.09970368684</v>
      </c>
      <c r="G310" s="1" t="n">
        <f aca="false">G309*$D$300/$D$299</f>
        <v>1734.66284660827</v>
      </c>
      <c r="H310" s="1" t="n">
        <f aca="false">H309*$D$300/$D$299</f>
        <v>304.007207118088</v>
      </c>
      <c r="I310" s="1" t="n">
        <f aca="false">I309*$D$300/$D$299</f>
        <v>15769.6622418933</v>
      </c>
      <c r="J310" s="1" t="n">
        <f aca="false">J309*$D$300/$D$299</f>
        <v>83.1180753543837</v>
      </c>
      <c r="K310" s="1" t="n">
        <f aca="false">K309*$D$300/$D$299</f>
        <v>39.8511320192251</v>
      </c>
      <c r="L310" s="1" t="n">
        <f aca="false">L309*$D$300/$D$299</f>
        <v>543.683301119428</v>
      </c>
      <c r="M310" s="1" t="n">
        <f aca="false">M309*$D$300/$D$299</f>
        <v>24180.5283054938</v>
      </c>
      <c r="N310" s="1" t="n">
        <f aca="false">N309*$D$300/$D$299</f>
        <v>1384.54218672508</v>
      </c>
      <c r="O310" s="1" t="n">
        <f aca="false">O309*$D$300/$D$299</f>
        <v>2159.36205355601</v>
      </c>
      <c r="P310" s="1"/>
      <c r="Q310" s="1"/>
      <c r="R310" s="1"/>
      <c r="S310" s="1"/>
      <c r="T310" s="1"/>
      <c r="U310" s="1"/>
      <c r="V310" s="1"/>
      <c r="W310" s="1"/>
      <c r="X310" s="1"/>
      <c r="Y310" s="0" t="str">
        <f aca="false">IF(B310&lt;=1997, "prop 99/2000", "")</f>
        <v>prop 99/2000</v>
      </c>
    </row>
    <row r="311" customFormat="false" ht="12.8" hidden="false" customHeight="false" outlineLevel="0" collapsed="false">
      <c r="A311" s="0" t="s">
        <v>142</v>
      </c>
      <c r="B311" s="0" t="n">
        <v>1989</v>
      </c>
      <c r="C311" s="1"/>
      <c r="D311" s="1" t="n">
        <f aca="false">D310*$D$300/$D$299</f>
        <v>98538.3065878851</v>
      </c>
      <c r="E311" s="1" t="n">
        <f aca="false">E310*$D$300/$D$299</f>
        <v>0</v>
      </c>
      <c r="F311" s="1" t="n">
        <f aca="false">F310*$D$300/$D$299</f>
        <v>8778.63964211939</v>
      </c>
      <c r="G311" s="1" t="n">
        <f aca="false">G310*$D$300/$D$299</f>
        <v>1616.71290356832</v>
      </c>
      <c r="H311" s="1" t="n">
        <f aca="false">H310*$D$300/$D$299</f>
        <v>283.335966690345</v>
      </c>
      <c r="I311" s="1" t="n">
        <f aca="false">I310*$D$300/$D$299</f>
        <v>14697.3900324392</v>
      </c>
      <c r="J311" s="1" t="n">
        <f aca="false">J310*$D$300/$D$299</f>
        <v>77.4663878966111</v>
      </c>
      <c r="K311" s="1" t="n">
        <f aca="false">K310*$D$300/$D$299</f>
        <v>37.1414188545396</v>
      </c>
      <c r="L311" s="1" t="n">
        <f aca="false">L310*$D$300/$D$299</f>
        <v>506.715071515504</v>
      </c>
      <c r="M311" s="1" t="n">
        <f aca="false">M310*$D$300/$D$299</f>
        <v>22536.3517775388</v>
      </c>
      <c r="N311" s="1" t="n">
        <f aca="false">N310*$D$300/$D$299</f>
        <v>1290.39900934629</v>
      </c>
      <c r="O311" s="1" t="n">
        <f aca="false">O310*$D$300/$D$299</f>
        <v>2012.53431021812</v>
      </c>
      <c r="P311" s="1"/>
      <c r="Q311" s="1"/>
      <c r="R311" s="1"/>
      <c r="S311" s="1"/>
      <c r="T311" s="1"/>
      <c r="U311" s="1"/>
      <c r="V311" s="1"/>
      <c r="W311" s="1"/>
      <c r="X311" s="1"/>
      <c r="Y311" s="0" t="str">
        <f aca="false">IF(B311&lt;=1997, "prop 99/2000", "")</f>
        <v>prop 99/2000</v>
      </c>
    </row>
    <row r="312" customFormat="false" ht="12.8" hidden="false" customHeight="false" outlineLevel="0" collapsed="false">
      <c r="A312" s="0" t="s">
        <v>142</v>
      </c>
      <c r="B312" s="0" t="n">
        <v>1988</v>
      </c>
      <c r="C312" s="1"/>
      <c r="D312" s="1" t="n">
        <f aca="false">D311*$D$300/$D$299</f>
        <v>91838.106792853</v>
      </c>
      <c r="E312" s="1" t="n">
        <f aca="false">E311*$D$300/$D$299</f>
        <v>0</v>
      </c>
      <c r="F312" s="1" t="n">
        <f aca="false">F311*$D$300/$D$299</f>
        <v>8181.72823205441</v>
      </c>
      <c r="G312" s="1" t="n">
        <f aca="false">G311*$D$300/$D$299</f>
        <v>1506.78307180839</v>
      </c>
      <c r="H312" s="1" t="n">
        <f aca="false">H311*$D$300/$D$299</f>
        <v>264.070285640197</v>
      </c>
      <c r="I312" s="1" t="n">
        <f aca="false">I311*$D$300/$D$299</f>
        <v>13698.0279255308</v>
      </c>
      <c r="J312" s="1" t="n">
        <f aca="false">J311*$D$300/$D$299</f>
        <v>72.1989919540613</v>
      </c>
      <c r="K312" s="1" t="n">
        <f aca="false">K311*$D$300/$D$299</f>
        <v>34.6159550464678</v>
      </c>
      <c r="L312" s="1" t="n">
        <f aca="false">L311*$D$300/$D$299</f>
        <v>472.260529562524</v>
      </c>
      <c r="M312" s="1" t="n">
        <f aca="false">M311*$D$300/$D$299</f>
        <v>21003.9724949096</v>
      </c>
      <c r="N312" s="1" t="n">
        <f aca="false">N311*$D$300/$D$299</f>
        <v>1202.65718104299</v>
      </c>
      <c r="O312" s="1" t="n">
        <f aca="false">O311*$D$300/$D$299</f>
        <v>1875.69024987503</v>
      </c>
      <c r="P312" s="1"/>
      <c r="Q312" s="1"/>
      <c r="R312" s="1"/>
      <c r="S312" s="1"/>
      <c r="T312" s="1"/>
      <c r="U312" s="1"/>
      <c r="V312" s="1"/>
      <c r="W312" s="1"/>
      <c r="X312" s="1"/>
      <c r="Y312" s="0" t="str">
        <f aca="false">IF(B312&lt;=1997, "prop 99/2000", "")</f>
        <v>prop 99/2000</v>
      </c>
    </row>
    <row r="313" customFormat="false" ht="12.8" hidden="false" customHeight="false" outlineLevel="0" collapsed="false">
      <c r="A313" s="0" t="s">
        <v>142</v>
      </c>
      <c r="B313" s="0" t="n">
        <v>1987</v>
      </c>
      <c r="C313" s="1"/>
      <c r="D313" s="1" t="n">
        <f aca="false">D312*$D$300/$D$299</f>
        <v>85593.4930419479</v>
      </c>
      <c r="E313" s="1" t="n">
        <f aca="false">E312*$D$300/$D$299</f>
        <v>0</v>
      </c>
      <c r="F313" s="1" t="n">
        <f aca="false">F312*$D$300/$D$299</f>
        <v>7625.40434420145</v>
      </c>
      <c r="G313" s="1" t="n">
        <f aca="false">G312*$D$300/$D$299</f>
        <v>1404.32801672903</v>
      </c>
      <c r="H313" s="1" t="n">
        <f aca="false">H312*$D$300/$D$299</f>
        <v>246.114591707681</v>
      </c>
      <c r="I313" s="1" t="n">
        <f aca="false">I312*$D$300/$D$299</f>
        <v>12766.6183339003</v>
      </c>
      <c r="J313" s="1" t="n">
        <f aca="false">J312*$D$300/$D$299</f>
        <v>67.2897572833733</v>
      </c>
      <c r="K313" s="1" t="n">
        <f aca="false">K312*$D$300/$D$299</f>
        <v>32.2622123961379</v>
      </c>
      <c r="L313" s="1" t="n">
        <f aca="false">L312*$D$300/$D$299</f>
        <v>440.148754833024</v>
      </c>
      <c r="M313" s="1" t="n">
        <f aca="false">M312*$D$300/$D$299</f>
        <v>19575.7887044795</v>
      </c>
      <c r="N313" s="1" t="n">
        <f aca="false">N312*$D$300/$D$299</f>
        <v>1120.88143639153</v>
      </c>
      <c r="O313" s="1" t="n">
        <f aca="false">O312*$D$300/$D$299</f>
        <v>1748.15102312216</v>
      </c>
      <c r="P313" s="1"/>
      <c r="Q313" s="1"/>
      <c r="R313" s="1"/>
      <c r="S313" s="1"/>
      <c r="T313" s="1"/>
      <c r="U313" s="1"/>
      <c r="V313" s="1"/>
      <c r="W313" s="1"/>
      <c r="X313" s="1"/>
      <c r="Y313" s="0" t="str">
        <f aca="false">IF(B313&lt;=1997, "prop 99/2000", "")</f>
        <v>prop 99/2000</v>
      </c>
    </row>
    <row r="314" customFormat="false" ht="12.8" hidden="false" customHeight="false" outlineLevel="0" collapsed="false">
      <c r="A314" s="0" t="s">
        <v>142</v>
      </c>
      <c r="B314" s="0" t="n">
        <v>1986</v>
      </c>
      <c r="C314" s="1"/>
      <c r="D314" s="1" t="n">
        <f aca="false">D313*$D$300/$D$299</f>
        <v>79773.4873569076</v>
      </c>
      <c r="E314" s="1" t="n">
        <f aca="false">E313*$D$300/$D$299</f>
        <v>0</v>
      </c>
      <c r="F314" s="1" t="n">
        <f aca="false">F313*$D$300/$D$299</f>
        <v>7106.90819388972</v>
      </c>
      <c r="G314" s="1" t="n">
        <f aca="false">G313*$D$300/$D$299</f>
        <v>1308.83948424189</v>
      </c>
      <c r="H314" s="1" t="n">
        <f aca="false">H313*$D$300/$D$299</f>
        <v>229.379811153648</v>
      </c>
      <c r="I314" s="1" t="n">
        <f aca="false">I313*$D$300/$D$299</f>
        <v>11898.5407658353</v>
      </c>
      <c r="J314" s="1" t="n">
        <f aca="false">J313*$D$300/$D$299</f>
        <v>62.7143303903233</v>
      </c>
      <c r="K314" s="1" t="n">
        <f aca="false">K313*$D$300/$D$299</f>
        <v>30.068514570703</v>
      </c>
      <c r="L314" s="1" t="n">
        <f aca="false">L313*$D$300/$D$299</f>
        <v>410.220448786019</v>
      </c>
      <c r="M314" s="1" t="n">
        <f aca="false">M313*$D$300/$D$299</f>
        <v>18244.7155410863</v>
      </c>
      <c r="N314" s="1" t="n">
        <f aca="false">N313*$D$300/$D$299</f>
        <v>1044.66610622785</v>
      </c>
      <c r="O314" s="1" t="n">
        <f aca="false">O313*$D$300/$D$299</f>
        <v>1629.28393952395</v>
      </c>
      <c r="P314" s="1"/>
      <c r="Q314" s="1"/>
      <c r="R314" s="1"/>
      <c r="S314" s="1"/>
      <c r="T314" s="1"/>
      <c r="U314" s="1"/>
      <c r="V314" s="1"/>
      <c r="W314" s="1"/>
      <c r="X314" s="1"/>
      <c r="Y314" s="0" t="str">
        <f aca="false">IF(B314&lt;=1997, "prop 99/2000", "")</f>
        <v>prop 99/2000</v>
      </c>
    </row>
    <row r="315" customFormat="false" ht="12.8" hidden="false" customHeight="false" outlineLevel="0" collapsed="false">
      <c r="A315" s="0" t="s">
        <v>142</v>
      </c>
      <c r="B315" s="0" t="n">
        <v>1985</v>
      </c>
      <c r="C315" s="1"/>
      <c r="D315" s="1" t="n">
        <f aca="false">D314*$D$300/$D$299</f>
        <v>74349.218134653</v>
      </c>
      <c r="E315" s="1" t="n">
        <f aca="false">E314*$D$300/$D$299</f>
        <v>0</v>
      </c>
      <c r="F315" s="1" t="n">
        <f aca="false">F314*$D$300/$D$299</f>
        <v>6623.66765046165</v>
      </c>
      <c r="G315" s="1" t="n">
        <f aca="false">G314*$D$300/$D$299</f>
        <v>1219.84377944737</v>
      </c>
      <c r="H315" s="1" t="n">
        <f aca="false">H314*$D$300/$D$299</f>
        <v>213.782926887067</v>
      </c>
      <c r="I315" s="1" t="n">
        <f aca="false">I314*$D$300/$D$299</f>
        <v>11089.4889040669</v>
      </c>
      <c r="J315" s="1" t="n">
        <f aca="false">J314*$D$300/$D$299</f>
        <v>58.4500137181868</v>
      </c>
      <c r="K315" s="1" t="n">
        <f aca="false">K314*$D$300/$D$299</f>
        <v>28.0239791799526</v>
      </c>
      <c r="L315" s="1" t="n">
        <f aca="false">L314*$D$300/$D$299</f>
        <v>382.327144526496</v>
      </c>
      <c r="M315" s="1" t="n">
        <f aca="false">M314*$D$300/$D$299</f>
        <v>17004.1498812758</v>
      </c>
      <c r="N315" s="1" t="n">
        <f aca="false">N314*$D$300/$D$299</f>
        <v>973.633105223495</v>
      </c>
      <c r="O315" s="1" t="n">
        <f aca="false">O314*$D$300/$D$299</f>
        <v>1518.49932899372</v>
      </c>
      <c r="P315" s="1"/>
      <c r="Q315" s="1"/>
      <c r="R315" s="1"/>
      <c r="S315" s="1"/>
      <c r="T315" s="1"/>
      <c r="U315" s="1"/>
      <c r="V315" s="1"/>
      <c r="W315" s="1"/>
      <c r="X315" s="1"/>
      <c r="Y315" s="0" t="str">
        <f aca="false">IF(B315&lt;=1997, "prop 99/2000", "")</f>
        <v>prop 99/2000</v>
      </c>
    </row>
    <row r="316" customFormat="false" ht="12.8" hidden="false" customHeight="false" outlineLevel="0" collapsed="false">
      <c r="A316" s="0" t="s">
        <v>142</v>
      </c>
      <c r="B316" s="0" t="n">
        <v>1984</v>
      </c>
      <c r="C316" s="1"/>
      <c r="D316" s="1" t="n">
        <f aca="false">D315*$D$300/$D$299</f>
        <v>69293.7769224347</v>
      </c>
      <c r="E316" s="1" t="n">
        <f aca="false">E315*$D$300/$D$299</f>
        <v>0</v>
      </c>
      <c r="F316" s="1" t="n">
        <f aca="false">F315*$D$300/$D$299</f>
        <v>6173.28547757133</v>
      </c>
      <c r="G316" s="1" t="n">
        <f aca="false">G315*$D$300/$D$299</f>
        <v>1136.89941675188</v>
      </c>
      <c r="H316" s="1" t="n">
        <f aca="false">H315*$D$300/$D$299</f>
        <v>199.246566637842</v>
      </c>
      <c r="I316" s="1" t="n">
        <f aca="false">I315*$D$300/$D$299</f>
        <v>10335.4492431989</v>
      </c>
      <c r="J316" s="1" t="n">
        <f aca="false">J315*$D$300/$D$299</f>
        <v>54.4756530507957</v>
      </c>
      <c r="K316" s="1" t="n">
        <f aca="false">K315*$D$300/$D$299</f>
        <v>26.1184637914774</v>
      </c>
      <c r="L316" s="1" t="n">
        <f aca="false">L315*$D$300/$D$299</f>
        <v>356.330470298013</v>
      </c>
      <c r="M316" s="1" t="n">
        <f aca="false">M315*$D$300/$D$299</f>
        <v>15847.9375868459</v>
      </c>
      <c r="N316" s="1" t="n">
        <f aca="false">N315*$D$300/$D$299</f>
        <v>907.430056298186</v>
      </c>
      <c r="O316" s="1" t="n">
        <f aca="false">O315*$D$300/$D$299</f>
        <v>1415.24761658677</v>
      </c>
      <c r="P316" s="1"/>
      <c r="Q316" s="1"/>
      <c r="R316" s="1"/>
      <c r="S316" s="1"/>
      <c r="T316" s="1"/>
      <c r="U316" s="1"/>
      <c r="V316" s="1"/>
      <c r="W316" s="1"/>
      <c r="X316" s="1"/>
      <c r="Y316" s="0" t="str">
        <f aca="false">IF(B316&lt;=1997, "prop 99/2000", "")</f>
        <v>prop 99/2000</v>
      </c>
    </row>
    <row r="317" customFormat="false" ht="12.8" hidden="false" customHeight="false" outlineLevel="0" collapsed="false">
      <c r="A317" s="0" t="s">
        <v>142</v>
      </c>
      <c r="B317" s="0" t="n">
        <v>1983</v>
      </c>
      <c r="C317" s="1"/>
      <c r="D317" s="1" t="n">
        <f aca="false">D316*$D$300/$D$299</f>
        <v>64582.0849316798</v>
      </c>
      <c r="E317" s="1" t="n">
        <f aca="false">E316*$D$300/$D$299</f>
        <v>0</v>
      </c>
      <c r="F317" s="1" t="n">
        <f aca="false">F316*$D$300/$D$299</f>
        <v>5753.52744109029</v>
      </c>
      <c r="G317" s="1" t="n">
        <f aca="false">G316*$D$300/$D$299</f>
        <v>1059.59492976743</v>
      </c>
      <c r="H317" s="1" t="n">
        <f aca="false">H316*$D$300/$D$299</f>
        <v>185.698619132198</v>
      </c>
      <c r="I317" s="1" t="n">
        <f aca="false">I316*$D$300/$D$299</f>
        <v>9632.68117970389</v>
      </c>
      <c r="J317" s="1" t="n">
        <f aca="false">J316*$D$300/$D$299</f>
        <v>50.7715325717245</v>
      </c>
      <c r="K317" s="1" t="n">
        <f aca="false">K316*$D$300/$D$299</f>
        <v>24.3425156165802</v>
      </c>
      <c r="L317" s="1" t="n">
        <f aca="false">L316*$D$300/$D$299</f>
        <v>332.101463054773</v>
      </c>
      <c r="M317" s="1" t="n">
        <f aca="false">M316*$D$300/$D$299</f>
        <v>14770.3429756947</v>
      </c>
      <c r="N317" s="1" t="n">
        <f aca="false">N316*$D$300/$D$299</f>
        <v>845.728542564616</v>
      </c>
      <c r="O317" s="1" t="n">
        <f aca="false">O316*$D$300/$D$299</f>
        <v>1319.01659619555</v>
      </c>
      <c r="P317" s="1"/>
      <c r="Q317" s="1"/>
      <c r="R317" s="1"/>
      <c r="S317" s="1"/>
      <c r="T317" s="1"/>
      <c r="U317" s="1"/>
      <c r="V317" s="1"/>
      <c r="W317" s="1"/>
      <c r="X317" s="1"/>
      <c r="Y317" s="0" t="str">
        <f aca="false">IF(B317&lt;=1997, "prop 99/2000", "")</f>
        <v>prop 99/2000</v>
      </c>
    </row>
    <row r="318" customFormat="false" ht="12.8" hidden="false" customHeight="false" outlineLevel="0" collapsed="false">
      <c r="A318" s="0" t="s">
        <v>142</v>
      </c>
      <c r="B318" s="0" t="n">
        <v>1982</v>
      </c>
      <c r="C318" s="1"/>
      <c r="D318" s="1" t="n">
        <f aca="false">D317*$D$300/$D$299</f>
        <v>60190.768628349</v>
      </c>
      <c r="E318" s="1" t="n">
        <f aca="false">E317*$D$300/$D$299</f>
        <v>0</v>
      </c>
      <c r="F318" s="1" t="n">
        <f aca="false">F317*$D$300/$D$299</f>
        <v>5362.31122562668</v>
      </c>
      <c r="G318" s="1" t="n">
        <f aca="false">G317*$D$300/$D$299</f>
        <v>987.546830129013</v>
      </c>
      <c r="H318" s="1" t="n">
        <f aca="false">H317*$D$300/$D$299</f>
        <v>173.071876366555</v>
      </c>
      <c r="I318" s="1" t="n">
        <f aca="false">I317*$D$300/$D$299</f>
        <v>8977.69845571829</v>
      </c>
      <c r="J318" s="1" t="n">
        <f aca="false">J317*$D$300/$D$299</f>
        <v>47.3192770590206</v>
      </c>
      <c r="K318" s="1" t="n">
        <f aca="false">K317*$D$300/$D$299</f>
        <v>22.6873246173386</v>
      </c>
      <c r="L318" s="1" t="n">
        <f aca="false">L317*$D$300/$D$299</f>
        <v>309.519928707977</v>
      </c>
      <c r="M318" s="1" t="n">
        <f aca="false">M317*$D$300/$D$299</f>
        <v>13766.0203685263</v>
      </c>
      <c r="N318" s="1" t="n">
        <f aca="false">N317*$D$300/$D$299</f>
        <v>788.222478133822</v>
      </c>
      <c r="O318" s="1" t="n">
        <f aca="false">O317*$D$300/$D$299</f>
        <v>1229.32888962236</v>
      </c>
      <c r="P318" s="1"/>
      <c r="Q318" s="1"/>
      <c r="R318" s="1"/>
      <c r="S318" s="1"/>
      <c r="T318" s="1"/>
      <c r="U318" s="1"/>
      <c r="V318" s="1"/>
      <c r="W318" s="1"/>
      <c r="X318" s="1"/>
      <c r="Y318" s="0" t="str">
        <f aca="false">IF(B318&lt;=1997, "prop 99/2000", "")</f>
        <v>prop 99/2000</v>
      </c>
    </row>
    <row r="319" customFormat="false" ht="12.8" hidden="false" customHeight="false" outlineLevel="0" collapsed="false">
      <c r="A319" s="0" t="s">
        <v>142</v>
      </c>
      <c r="B319" s="0" t="n">
        <v>1981</v>
      </c>
      <c r="C319" s="1"/>
      <c r="D319" s="1" t="n">
        <f aca="false">D318*$D$300/$D$299</f>
        <v>56098.0437826384</v>
      </c>
      <c r="E319" s="1" t="n">
        <f aca="false">E318*$D$300/$D$299</f>
        <v>0</v>
      </c>
      <c r="F319" s="1" t="n">
        <f aca="false">F318*$D$300/$D$299</f>
        <v>4997.69610467575</v>
      </c>
      <c r="G319" s="1" t="n">
        <f aca="false">G318*$D$300/$D$299</f>
        <v>920.39770510408</v>
      </c>
      <c r="H319" s="1" t="n">
        <f aca="false">H318*$D$300/$D$299</f>
        <v>161.30370020531</v>
      </c>
      <c r="I319" s="1" t="n">
        <f aca="false">I318*$D$300/$D$299</f>
        <v>8367.25186458254</v>
      </c>
      <c r="J319" s="1" t="n">
        <f aca="false">J318*$D$300/$D$299</f>
        <v>44.1017607302906</v>
      </c>
      <c r="K319" s="1" t="n">
        <f aca="false">K318*$D$300/$D$299</f>
        <v>21.1446798021942</v>
      </c>
      <c r="L319" s="1" t="n">
        <f aca="false">L318*$D$300/$D$299</f>
        <v>288.473845872792</v>
      </c>
      <c r="M319" s="1" t="n">
        <f aca="false">M318*$D$300/$D$299</f>
        <v>12829.9875702628</v>
      </c>
      <c r="N319" s="1" t="n">
        <f aca="false">N318*$D$300/$D$299</f>
        <v>734.626589699088</v>
      </c>
      <c r="O319" s="1" t="n">
        <f aca="false">O318*$D$300/$D$299</f>
        <v>1145.73957842461</v>
      </c>
      <c r="P319" s="1"/>
      <c r="Q319" s="1"/>
      <c r="R319" s="1"/>
      <c r="S319" s="1"/>
      <c r="T319" s="1"/>
      <c r="U319" s="1"/>
      <c r="V319" s="1"/>
      <c r="W319" s="1"/>
      <c r="X319" s="1"/>
      <c r="Y319" s="0" t="str">
        <f aca="false">IF(B319&lt;=1997, "prop 99/2000", "")</f>
        <v>prop 99/2000</v>
      </c>
    </row>
    <row r="320" customFormat="false" ht="12.8" hidden="false" customHeight="false" outlineLevel="0" collapsed="false">
      <c r="A320" s="0" t="s">
        <v>142</v>
      </c>
      <c r="B320" s="0" t="n">
        <v>1980</v>
      </c>
      <c r="C320" s="1"/>
      <c r="D320" s="1" t="n">
        <f aca="false">D319*$D$300/$D$299</f>
        <v>52283.607402824</v>
      </c>
      <c r="E320" s="1" t="n">
        <f aca="false">E319*$D$300/$D$299</f>
        <v>0</v>
      </c>
      <c r="F320" s="1" t="n">
        <f aca="false">F319*$D$300/$D$299</f>
        <v>4657.87331315745</v>
      </c>
      <c r="G320" s="1" t="n">
        <f aca="false">G319*$D$300/$D$299</f>
        <v>857.814444556709</v>
      </c>
      <c r="H320" s="1" t="n">
        <f aca="false">H319*$D$300/$D$299</f>
        <v>150.335711648599</v>
      </c>
      <c r="I320" s="1" t="n">
        <f aca="false">I319*$D$300/$D$299</f>
        <v>7798.31313233371</v>
      </c>
      <c r="J320" s="1" t="n">
        <f aca="false">J319*$D$300/$D$299</f>
        <v>41.1030222859466</v>
      </c>
      <c r="K320" s="1" t="n">
        <f aca="false">K319*$D$300/$D$299</f>
        <v>19.7069284932621</v>
      </c>
      <c r="L320" s="1" t="n">
        <f aca="false">L319*$D$300/$D$299</f>
        <v>268.858810158076</v>
      </c>
      <c r="M320" s="1" t="n">
        <f aca="false">M319*$D$300/$D$299</f>
        <v>11957.6011546116</v>
      </c>
      <c r="N320" s="1" t="n">
        <f aca="false">N319*$D$300/$D$299</f>
        <v>684.675001365906</v>
      </c>
      <c r="O320" s="1" t="n">
        <f aca="false">O319*$D$300/$D$299</f>
        <v>1067.8339967849</v>
      </c>
      <c r="P320" s="1"/>
      <c r="Q320" s="1"/>
      <c r="R320" s="1"/>
      <c r="S320" s="1"/>
      <c r="T320" s="1"/>
      <c r="U320" s="1"/>
      <c r="V320" s="1"/>
      <c r="W320" s="1"/>
      <c r="X320" s="1"/>
      <c r="Y320" s="0" t="str">
        <f aca="false">IF(B320&lt;=1997, "prop 99/2000", "")</f>
        <v>prop 99/2000</v>
      </c>
    </row>
    <row r="321" customFormat="false" ht="12.8" hidden="false" customHeight="false" outlineLevel="0" collapsed="false">
      <c r="A321" s="0" t="s">
        <v>142</v>
      </c>
      <c r="B321" s="0" t="n">
        <v>1979</v>
      </c>
      <c r="C321" s="1"/>
      <c r="D321" s="1" t="n">
        <f aca="false">D320*$D$300/$D$299</f>
        <v>48728.5370171613</v>
      </c>
      <c r="E321" s="1" t="n">
        <f aca="false">E320*$D$300/$D$299</f>
        <v>0</v>
      </c>
      <c r="F321" s="1" t="n">
        <f aca="false">F320*$D$300/$D$299</f>
        <v>4341.15707458206</v>
      </c>
      <c r="G321" s="1" t="n">
        <f aca="false">G320*$D$300/$D$299</f>
        <v>799.486588470931</v>
      </c>
      <c r="H321" s="1" t="n">
        <f aca="false">H320*$D$300/$D$299</f>
        <v>140.113501228578</v>
      </c>
      <c r="I321" s="1" t="n">
        <f aca="false">I320*$D$300/$D$299</f>
        <v>7268.05989519027</v>
      </c>
      <c r="J321" s="1" t="n">
        <f aca="false">J320*$D$300/$D$299</f>
        <v>38.3081857291617</v>
      </c>
      <c r="K321" s="1" t="n">
        <f aca="false">K320*$D$300/$D$299</f>
        <v>18.3669383632967</v>
      </c>
      <c r="L321" s="1" t="n">
        <f aca="false">L320*$D$300/$D$299</f>
        <v>250.57751624212</v>
      </c>
      <c r="M321" s="1" t="n">
        <f aca="false">M320*$D$300/$D$299</f>
        <v>11144.5334291809</v>
      </c>
      <c r="N321" s="1" t="n">
        <f aca="false">N320*$D$300/$D$299</f>
        <v>638.119915707681</v>
      </c>
      <c r="O321" s="1" t="n">
        <f aca="false">O320*$D$300/$D$299</f>
        <v>995.225674456921</v>
      </c>
      <c r="P321" s="1"/>
      <c r="Q321" s="1"/>
      <c r="R321" s="1"/>
      <c r="S321" s="1"/>
      <c r="T321" s="1"/>
      <c r="U321" s="1"/>
      <c r="V321" s="1"/>
      <c r="W321" s="1"/>
      <c r="X321" s="1"/>
      <c r="Y321" s="0" t="str">
        <f aca="false">IF(B321&lt;=1997, "prop 99/2000", "")</f>
        <v>prop 99/2000</v>
      </c>
    </row>
    <row r="322" customFormat="false" ht="12.8" hidden="false" customHeight="false" outlineLevel="0" collapsed="false">
      <c r="A322" s="0" t="s">
        <v>143</v>
      </c>
      <c r="B322" s="0" t="n">
        <v>2018</v>
      </c>
      <c r="C322" s="1" t="n">
        <v>3909429</v>
      </c>
      <c r="D322" s="1" t="n">
        <v>1845838</v>
      </c>
      <c r="E322" s="1" t="n">
        <v>0</v>
      </c>
      <c r="F322" s="1" t="n">
        <v>112299</v>
      </c>
      <c r="G322" s="1" t="n">
        <v>30536</v>
      </c>
      <c r="H322" s="1" t="n">
        <v>356379</v>
      </c>
      <c r="I322" s="1" t="n">
        <v>99833</v>
      </c>
      <c r="J322" s="1" t="n">
        <v>56</v>
      </c>
      <c r="K322" s="1" t="n">
        <v>27409</v>
      </c>
      <c r="L322" s="1" t="n">
        <v>9952</v>
      </c>
      <c r="M322" s="1" t="n">
        <v>876554</v>
      </c>
      <c r="N322" s="1" t="n">
        <v>278440</v>
      </c>
      <c r="O322" s="1" t="n">
        <v>23088</v>
      </c>
      <c r="P322" s="1" t="n">
        <v>0</v>
      </c>
      <c r="Q322" s="1" t="n">
        <v>171907</v>
      </c>
      <c r="R322" s="1" t="n">
        <v>49029</v>
      </c>
      <c r="S322" s="1" t="n">
        <v>140</v>
      </c>
      <c r="T322" s="1" t="n">
        <v>258</v>
      </c>
      <c r="U322" s="1" t="n">
        <v>3</v>
      </c>
      <c r="V322" s="1" t="n">
        <v>250</v>
      </c>
      <c r="W322" s="1" t="n">
        <v>1031</v>
      </c>
      <c r="X322" s="1" t="n">
        <v>26427</v>
      </c>
      <c r="Y322" s="0" t="str">
        <f aca="false">IF(B322&lt;=1997, "prop 99/2000", "")</f>
        <v/>
      </c>
    </row>
    <row r="323" customFormat="false" ht="12.8" hidden="false" customHeight="false" outlineLevel="0" collapsed="false">
      <c r="A323" s="0" t="s">
        <v>143</v>
      </c>
      <c r="B323" s="0" t="n">
        <v>2017</v>
      </c>
      <c r="C323" s="1" t="n">
        <v>3773112</v>
      </c>
      <c r="D323" s="1" t="n">
        <v>1782213</v>
      </c>
      <c r="E323" s="1" t="n">
        <v>0</v>
      </c>
      <c r="F323" s="1" t="n">
        <v>110366</v>
      </c>
      <c r="G323" s="1" t="n">
        <v>29130</v>
      </c>
      <c r="H323" s="1" t="n">
        <v>339970</v>
      </c>
      <c r="I323" s="1" t="n">
        <v>93728</v>
      </c>
      <c r="J323" s="1" t="n">
        <v>57</v>
      </c>
      <c r="K323" s="1" t="n">
        <v>26487</v>
      </c>
      <c r="L323" s="1" t="n">
        <v>9577</v>
      </c>
      <c r="M323" s="1" t="n">
        <v>854527</v>
      </c>
      <c r="N323" s="1" t="n">
        <v>268802</v>
      </c>
      <c r="O323" s="1" t="n">
        <v>22568</v>
      </c>
      <c r="P323" s="1" t="n">
        <v>0</v>
      </c>
      <c r="Q323" s="1" t="n">
        <v>163544</v>
      </c>
      <c r="R323" s="1" t="n">
        <v>46753</v>
      </c>
      <c r="S323" s="1" t="n">
        <v>140</v>
      </c>
      <c r="T323" s="1" t="n">
        <v>247</v>
      </c>
      <c r="U323" s="1" t="n">
        <v>3</v>
      </c>
      <c r="V323" s="1" t="n">
        <v>251</v>
      </c>
      <c r="W323" s="1" t="n">
        <v>993</v>
      </c>
      <c r="X323" s="1" t="n">
        <v>23756</v>
      </c>
      <c r="Y323" s="0" t="str">
        <f aca="false">IF(B323&lt;=1997, "prop 99/2000", "")</f>
        <v/>
      </c>
    </row>
    <row r="324" customFormat="false" ht="12.8" hidden="false" customHeight="false" outlineLevel="0" collapsed="false">
      <c r="A324" s="0" t="s">
        <v>143</v>
      </c>
      <c r="B324" s="0" t="n">
        <v>2016</v>
      </c>
      <c r="C324" s="1" t="n">
        <v>3657750</v>
      </c>
      <c r="D324" s="1" t="n">
        <v>1729629</v>
      </c>
      <c r="E324" s="1" t="n">
        <v>0</v>
      </c>
      <c r="F324" s="1" t="n">
        <v>108585</v>
      </c>
      <c r="G324" s="1" t="n">
        <v>28452</v>
      </c>
      <c r="H324" s="1" t="n">
        <v>328183</v>
      </c>
      <c r="I324" s="1" t="n">
        <v>89213</v>
      </c>
      <c r="J324" s="1" t="n">
        <v>60</v>
      </c>
      <c r="K324" s="1" t="n">
        <v>25642</v>
      </c>
      <c r="L324" s="1" t="n">
        <v>9232</v>
      </c>
      <c r="M324" s="1" t="n">
        <v>832876</v>
      </c>
      <c r="N324" s="1" t="n">
        <v>259973</v>
      </c>
      <c r="O324" s="1" t="n">
        <v>22037</v>
      </c>
      <c r="P324" s="1" t="n">
        <v>0</v>
      </c>
      <c r="Q324" s="1" t="n">
        <v>155150</v>
      </c>
      <c r="R324" s="1" t="n">
        <v>45745</v>
      </c>
      <c r="S324" s="1" t="n">
        <v>140</v>
      </c>
      <c r="T324" s="1" t="n">
        <v>241</v>
      </c>
      <c r="U324" s="1" t="n">
        <v>3</v>
      </c>
      <c r="V324" s="1" t="n">
        <v>243</v>
      </c>
      <c r="W324" s="1" t="n">
        <v>937</v>
      </c>
      <c r="X324" s="1" t="n">
        <v>21409</v>
      </c>
      <c r="Y324" s="0" t="str">
        <f aca="false">IF(B324&lt;=1997, "prop 99/2000", "")</f>
        <v/>
      </c>
    </row>
    <row r="325" customFormat="false" ht="12.8" hidden="false" customHeight="false" outlineLevel="0" collapsed="false">
      <c r="A325" s="0" t="s">
        <v>143</v>
      </c>
      <c r="B325" s="0" t="n">
        <v>2015</v>
      </c>
      <c r="C325" s="1" t="n">
        <v>3545533</v>
      </c>
      <c r="D325" s="1" t="n">
        <v>1680613</v>
      </c>
      <c r="E325" s="1" t="n">
        <v>0</v>
      </c>
      <c r="F325" s="1" t="n">
        <v>107535</v>
      </c>
      <c r="G325" s="1" t="n">
        <v>27699</v>
      </c>
      <c r="H325" s="1" t="n">
        <v>318582</v>
      </c>
      <c r="I325" s="1" t="n">
        <v>85555</v>
      </c>
      <c r="J325" s="1" t="n">
        <v>63</v>
      </c>
      <c r="K325" s="1" t="n">
        <v>23062</v>
      </c>
      <c r="L325" s="1" t="n">
        <v>8924</v>
      </c>
      <c r="M325" s="1" t="n">
        <v>810136</v>
      </c>
      <c r="N325" s="1" t="n">
        <v>250645</v>
      </c>
      <c r="O325" s="1" t="n">
        <v>21495</v>
      </c>
      <c r="P325" s="1" t="n">
        <v>0</v>
      </c>
      <c r="Q325" s="1" t="n">
        <v>145444</v>
      </c>
      <c r="R325" s="1" t="n">
        <v>44790</v>
      </c>
      <c r="S325" s="1" t="n">
        <v>140</v>
      </c>
      <c r="T325" s="1" t="n">
        <v>224</v>
      </c>
      <c r="U325" s="1" t="n">
        <v>4</v>
      </c>
      <c r="V325" s="1" t="n">
        <v>241</v>
      </c>
      <c r="W325" s="1" t="n">
        <v>836</v>
      </c>
      <c r="X325" s="1" t="n">
        <v>19545</v>
      </c>
      <c r="Y325" s="0" t="str">
        <f aca="false">IF(B325&lt;=1997, "prop 99/2000", "")</f>
        <v/>
      </c>
    </row>
    <row r="326" customFormat="false" ht="12.8" hidden="false" customHeight="false" outlineLevel="0" collapsed="false">
      <c r="A326" s="0" t="s">
        <v>143</v>
      </c>
      <c r="B326" s="0" t="n">
        <v>2014</v>
      </c>
      <c r="C326" s="1" t="n">
        <v>3386702</v>
      </c>
      <c r="D326" s="1" t="n">
        <v>1611258</v>
      </c>
      <c r="E326" s="1" t="n">
        <v>0</v>
      </c>
      <c r="F326" s="1" t="n">
        <v>105028</v>
      </c>
      <c r="G326" s="1" t="n">
        <v>26765</v>
      </c>
      <c r="H326" s="1" t="n">
        <v>304177</v>
      </c>
      <c r="I326" s="1" t="n">
        <v>80153</v>
      </c>
      <c r="J326" s="1" t="n">
        <v>66</v>
      </c>
      <c r="K326" s="1" t="n">
        <v>19383</v>
      </c>
      <c r="L326" s="1" t="n">
        <v>8494</v>
      </c>
      <c r="M326" s="1" t="n">
        <v>779983</v>
      </c>
      <c r="N326" s="1" t="n">
        <v>236080</v>
      </c>
      <c r="O326" s="1" t="n">
        <v>20572</v>
      </c>
      <c r="P326" s="1" t="n">
        <v>0</v>
      </c>
      <c r="Q326" s="1" t="n">
        <v>132998</v>
      </c>
      <c r="R326" s="1" t="n">
        <v>43321</v>
      </c>
      <c r="S326" s="1" t="n">
        <v>141</v>
      </c>
      <c r="T326" s="1" t="n">
        <v>216</v>
      </c>
      <c r="U326" s="1" t="n">
        <v>4</v>
      </c>
      <c r="V326" s="1" t="n">
        <v>224</v>
      </c>
      <c r="W326" s="1" t="n">
        <v>691</v>
      </c>
      <c r="X326" s="1" t="n">
        <v>17148</v>
      </c>
      <c r="Y326" s="0" t="str">
        <f aca="false">IF(B326&lt;=1997, "prop 99/2000", "")</f>
        <v/>
      </c>
    </row>
    <row r="327" customFormat="false" ht="12.8" hidden="false" customHeight="false" outlineLevel="0" collapsed="false">
      <c r="A327" s="0" t="s">
        <v>143</v>
      </c>
      <c r="B327" s="0" t="n">
        <v>2013</v>
      </c>
      <c r="C327" s="1" t="n">
        <v>3169088</v>
      </c>
      <c r="D327" s="1" t="n">
        <v>1512266</v>
      </c>
      <c r="E327" s="1" t="n">
        <v>0</v>
      </c>
      <c r="F327" s="1" t="n">
        <v>100123</v>
      </c>
      <c r="G327" s="1" t="n">
        <v>24671</v>
      </c>
      <c r="H327" s="1" t="n">
        <v>280482</v>
      </c>
      <c r="I327" s="1" t="n">
        <v>72927</v>
      </c>
      <c r="J327" s="1" t="n">
        <v>68</v>
      </c>
      <c r="K327" s="1" t="n">
        <v>16075</v>
      </c>
      <c r="L327" s="1" t="n">
        <v>7737</v>
      </c>
      <c r="M327" s="1" t="n">
        <v>743879</v>
      </c>
      <c r="N327" s="1" t="n">
        <v>218623</v>
      </c>
      <c r="O327" s="1" t="n">
        <v>19507</v>
      </c>
      <c r="P327" s="1" t="n">
        <v>0</v>
      </c>
      <c r="Q327" s="1" t="n">
        <v>117724</v>
      </c>
      <c r="R327" s="1" t="n">
        <v>39594</v>
      </c>
      <c r="S327" s="1" t="n">
        <v>138</v>
      </c>
      <c r="T327" s="1" t="n">
        <v>204</v>
      </c>
      <c r="U327" s="1" t="n">
        <v>4</v>
      </c>
      <c r="V327" s="1" t="n">
        <v>185</v>
      </c>
      <c r="W327" s="1" t="n">
        <v>603</v>
      </c>
      <c r="X327" s="1" t="n">
        <v>14278</v>
      </c>
      <c r="Y327" s="0" t="str">
        <f aca="false">IF(B327&lt;=1997, "prop 99/2000", "")</f>
        <v/>
      </c>
    </row>
    <row r="328" customFormat="false" ht="12.8" hidden="false" customHeight="false" outlineLevel="0" collapsed="false">
      <c r="A328" s="0" t="s">
        <v>143</v>
      </c>
      <c r="B328" s="0" t="n">
        <v>2012</v>
      </c>
      <c r="C328" s="1" t="n">
        <v>2929508</v>
      </c>
      <c r="D328" s="1" t="n">
        <v>1399670</v>
      </c>
      <c r="E328" s="1" t="n">
        <v>0</v>
      </c>
      <c r="F328" s="1" t="n">
        <v>95059</v>
      </c>
      <c r="G328" s="1" t="n">
        <v>22144</v>
      </c>
      <c r="H328" s="1" t="n">
        <v>256634</v>
      </c>
      <c r="I328" s="1" t="n">
        <v>65595</v>
      </c>
      <c r="J328" s="1" t="n">
        <v>86</v>
      </c>
      <c r="K328" s="1" t="n">
        <v>12685</v>
      </c>
      <c r="L328" s="1" t="n">
        <v>7027</v>
      </c>
      <c r="M328" s="1" t="n">
        <v>701514</v>
      </c>
      <c r="N328" s="1" t="n">
        <v>200119</v>
      </c>
      <c r="O328" s="1" t="n">
        <v>18308</v>
      </c>
      <c r="P328" s="1" t="n">
        <v>0</v>
      </c>
      <c r="Q328" s="1" t="n">
        <v>101639</v>
      </c>
      <c r="R328" s="1" t="n">
        <v>35897</v>
      </c>
      <c r="S328" s="1" t="n">
        <v>137</v>
      </c>
      <c r="T328" s="1" t="n">
        <v>191</v>
      </c>
      <c r="U328" s="1" t="n">
        <v>3</v>
      </c>
      <c r="V328" s="1" t="n">
        <v>158</v>
      </c>
      <c r="W328" s="1" t="n">
        <v>503</v>
      </c>
      <c r="X328" s="1" t="n">
        <v>12139</v>
      </c>
      <c r="Y328" s="0" t="str">
        <f aca="false">IF(B328&lt;=1997, "prop 99/2000", "")</f>
        <v/>
      </c>
    </row>
    <row r="329" customFormat="false" ht="12.8" hidden="false" customHeight="false" outlineLevel="0" collapsed="false">
      <c r="A329" s="0" t="s">
        <v>143</v>
      </c>
      <c r="B329" s="0" t="n">
        <v>2011</v>
      </c>
      <c r="C329" s="1" t="n">
        <v>2679948</v>
      </c>
      <c r="D329" s="1" t="n">
        <v>1277857</v>
      </c>
      <c r="E329" s="1" t="n">
        <v>0</v>
      </c>
      <c r="F329" s="1" t="n">
        <v>90175</v>
      </c>
      <c r="G329" s="1" t="n">
        <v>20437</v>
      </c>
      <c r="H329" s="1" t="n">
        <v>232198</v>
      </c>
      <c r="I329" s="1" t="n">
        <v>59312</v>
      </c>
      <c r="J329" s="1" t="n">
        <v>89</v>
      </c>
      <c r="K329" s="1" t="n">
        <v>8828</v>
      </c>
      <c r="L329" s="1" t="n">
        <v>6372</v>
      </c>
      <c r="M329" s="1" t="n">
        <v>653831</v>
      </c>
      <c r="N329" s="1" t="n">
        <v>182642</v>
      </c>
      <c r="O329" s="1" t="n">
        <v>17346</v>
      </c>
      <c r="P329" s="1" t="n">
        <v>0</v>
      </c>
      <c r="Q329" s="1" t="n">
        <v>86450</v>
      </c>
      <c r="R329" s="1" t="n">
        <v>33313</v>
      </c>
      <c r="S329" s="1" t="n">
        <v>137</v>
      </c>
      <c r="T329" s="1" t="n">
        <v>169</v>
      </c>
      <c r="U329" s="1" t="n">
        <v>2</v>
      </c>
      <c r="V329" s="1" t="n">
        <v>121</v>
      </c>
      <c r="W329" s="1" t="n">
        <v>381</v>
      </c>
      <c r="X329" s="1" t="n">
        <v>10288</v>
      </c>
      <c r="Y329" s="0" t="str">
        <f aca="false">IF(B329&lt;=1997, "prop 99/2000", "")</f>
        <v/>
      </c>
    </row>
    <row r="330" customFormat="false" ht="12.8" hidden="false" customHeight="false" outlineLevel="0" collapsed="false">
      <c r="A330" s="0" t="s">
        <v>143</v>
      </c>
      <c r="B330" s="0" t="n">
        <v>2010</v>
      </c>
      <c r="C330" s="1" t="n">
        <v>2428705</v>
      </c>
      <c r="D330" s="1" t="n">
        <v>1170400</v>
      </c>
      <c r="E330" s="1" t="n">
        <v>0</v>
      </c>
      <c r="F330" s="1" t="n">
        <v>83873</v>
      </c>
      <c r="G330" s="1" t="n">
        <v>18255</v>
      </c>
      <c r="H330" s="1" t="n">
        <v>209674</v>
      </c>
      <c r="I330" s="1" t="n">
        <v>53560</v>
      </c>
      <c r="J330" s="1" t="n">
        <v>101</v>
      </c>
      <c r="K330" s="1" t="n">
        <v>5255</v>
      </c>
      <c r="L330" s="1" t="n">
        <v>5721</v>
      </c>
      <c r="M330" s="1" t="n">
        <v>590438</v>
      </c>
      <c r="N330" s="1" t="n">
        <v>163560</v>
      </c>
      <c r="O330" s="1" t="n">
        <v>16289</v>
      </c>
      <c r="P330" s="1" t="n">
        <v>0</v>
      </c>
      <c r="Q330" s="1" t="n">
        <v>72754</v>
      </c>
      <c r="R330" s="1" t="n">
        <v>29819</v>
      </c>
      <c r="S330" s="1" t="n">
        <v>136</v>
      </c>
      <c r="T330" s="1" t="n">
        <v>162</v>
      </c>
      <c r="U330" s="1" t="n">
        <v>2</v>
      </c>
      <c r="V330" s="1" t="n">
        <v>97</v>
      </c>
      <c r="W330" s="1" t="n">
        <v>296</v>
      </c>
      <c r="X330" s="1" t="n">
        <v>8313</v>
      </c>
      <c r="Y330" s="0" t="str">
        <f aca="false">IF(B330&lt;=1997, "prop 99/2000", "")</f>
        <v/>
      </c>
    </row>
    <row r="331" customFormat="false" ht="12.8" hidden="false" customHeight="false" outlineLevel="0" collapsed="false">
      <c r="A331" s="0" t="s">
        <v>143</v>
      </c>
      <c r="B331" s="0" t="n">
        <v>2009</v>
      </c>
      <c r="C331" s="1" t="n">
        <v>2195214</v>
      </c>
      <c r="D331" s="1" t="n">
        <v>1064892</v>
      </c>
      <c r="E331" s="1" t="n">
        <v>0</v>
      </c>
      <c r="F331" s="1" t="n">
        <v>78944</v>
      </c>
      <c r="G331" s="1" t="n">
        <v>15983</v>
      </c>
      <c r="H331" s="1" t="n">
        <v>186050</v>
      </c>
      <c r="I331" s="1" t="n">
        <v>50493</v>
      </c>
      <c r="J331" s="1" t="n">
        <v>113</v>
      </c>
      <c r="K331" s="1" t="n">
        <v>3653</v>
      </c>
      <c r="L331" s="1" t="n">
        <v>5173</v>
      </c>
      <c r="M331" s="1" t="n">
        <v>532149</v>
      </c>
      <c r="N331" s="1" t="n">
        <v>146788</v>
      </c>
      <c r="O331" s="1" t="n">
        <v>15421</v>
      </c>
      <c r="P331" s="1" t="n">
        <v>0</v>
      </c>
      <c r="Q331" s="1" t="n">
        <v>59252</v>
      </c>
      <c r="R331" s="1" t="n">
        <v>28570</v>
      </c>
      <c r="S331" s="1" t="n">
        <v>135</v>
      </c>
      <c r="T331" s="1" t="n">
        <v>159</v>
      </c>
      <c r="U331" s="1" t="n">
        <v>2</v>
      </c>
      <c r="V331" s="1" t="n">
        <v>68</v>
      </c>
      <c r="W331" s="1" t="n">
        <v>245</v>
      </c>
      <c r="X331" s="1" t="n">
        <v>7124</v>
      </c>
      <c r="Y331" s="0" t="str">
        <f aca="false">IF(B331&lt;=1997, "prop 99/2000", "")</f>
        <v/>
      </c>
    </row>
    <row r="332" customFormat="false" ht="12.8" hidden="false" customHeight="false" outlineLevel="0" collapsed="false">
      <c r="A332" s="0" t="s">
        <v>143</v>
      </c>
      <c r="B332" s="0" t="n">
        <v>2008</v>
      </c>
      <c r="C332" s="1" t="n">
        <v>1986002</v>
      </c>
      <c r="D332" s="1" t="n">
        <v>967160</v>
      </c>
      <c r="E332" s="1" t="n">
        <v>0</v>
      </c>
      <c r="F332" s="1" t="n">
        <v>75031</v>
      </c>
      <c r="G332" s="1" t="n">
        <v>14595</v>
      </c>
      <c r="H332" s="1" t="n">
        <v>167087</v>
      </c>
      <c r="I332" s="1" t="n">
        <v>47315</v>
      </c>
      <c r="J332" s="1" t="n">
        <v>119</v>
      </c>
      <c r="K332" s="1" t="n">
        <v>1740</v>
      </c>
      <c r="L332" s="1" t="n">
        <v>4704</v>
      </c>
      <c r="M332" s="1" t="n">
        <v>479832</v>
      </c>
      <c r="N332" s="1" t="n">
        <v>130552</v>
      </c>
      <c r="O332" s="1" t="n">
        <v>14776</v>
      </c>
      <c r="P332" s="1" t="n">
        <v>0</v>
      </c>
      <c r="Q332" s="1" t="n">
        <v>50510</v>
      </c>
      <c r="R332" s="1" t="n">
        <v>26323</v>
      </c>
      <c r="S332" s="1" t="n">
        <v>135</v>
      </c>
      <c r="T332" s="1" t="n">
        <v>152</v>
      </c>
      <c r="U332" s="1" t="n">
        <v>2</v>
      </c>
      <c r="V332" s="1" t="n">
        <v>51</v>
      </c>
      <c r="W332" s="1" t="n">
        <v>192</v>
      </c>
      <c r="X332" s="1" t="n">
        <v>5726</v>
      </c>
      <c r="Y332" s="0" t="str">
        <f aca="false">IF(B332&lt;=1997, "prop 99/2000", "")</f>
        <v/>
      </c>
    </row>
    <row r="333" customFormat="false" ht="12.8" hidden="false" customHeight="false" outlineLevel="0" collapsed="false">
      <c r="A333" s="0" t="s">
        <v>143</v>
      </c>
      <c r="B333" s="0" t="n">
        <v>2007</v>
      </c>
      <c r="C333" s="1" t="n">
        <v>1762434</v>
      </c>
      <c r="D333" s="1" t="n">
        <v>878147</v>
      </c>
      <c r="E333" s="1" t="n">
        <v>0</v>
      </c>
      <c r="F333" s="1" t="n">
        <v>71309</v>
      </c>
      <c r="G333" s="1" t="n">
        <v>12642</v>
      </c>
      <c r="H333" s="1" t="n">
        <v>125642</v>
      </c>
      <c r="I333" s="1" t="n">
        <v>69168</v>
      </c>
      <c r="J333" s="1" t="n">
        <v>130</v>
      </c>
      <c r="K333" s="1" t="n">
        <v>1685</v>
      </c>
      <c r="L333" s="1" t="n">
        <v>4301</v>
      </c>
      <c r="M333" s="1" t="n">
        <v>407134</v>
      </c>
      <c r="N333" s="1" t="n">
        <v>109050</v>
      </c>
      <c r="O333" s="1" t="n">
        <v>12876</v>
      </c>
      <c r="P333" s="1" t="n">
        <v>0</v>
      </c>
      <c r="Q333" s="1" t="n">
        <v>43189</v>
      </c>
      <c r="R333" s="1" t="n">
        <v>23213</v>
      </c>
      <c r="S333" s="1" t="n">
        <v>119</v>
      </c>
      <c r="T333" s="1" t="n">
        <v>151</v>
      </c>
      <c r="U333" s="1" t="n">
        <v>2</v>
      </c>
      <c r="V333" s="1" t="n">
        <v>36</v>
      </c>
      <c r="W333" s="1" t="n">
        <v>130</v>
      </c>
      <c r="X333" s="1" t="n">
        <v>3510</v>
      </c>
      <c r="Y333" s="0" t="str">
        <f aca="false">IF(B333&lt;=1997, "prop 99/2000", "")</f>
        <v/>
      </c>
    </row>
    <row r="334" customFormat="false" ht="12.8" hidden="false" customHeight="false" outlineLevel="0" collapsed="false">
      <c r="A334" s="0" t="s">
        <v>143</v>
      </c>
      <c r="B334" s="0" t="n">
        <v>2006</v>
      </c>
      <c r="C334" s="1" t="n">
        <v>1574386</v>
      </c>
      <c r="D334" s="1" t="n">
        <v>800202</v>
      </c>
      <c r="E334" s="1" t="n">
        <v>0</v>
      </c>
      <c r="F334" s="1" t="n">
        <v>67834</v>
      </c>
      <c r="G334" s="1" t="n">
        <v>11436</v>
      </c>
      <c r="H334" s="1" t="n">
        <v>88974</v>
      </c>
      <c r="I334" s="1" t="n">
        <v>90850</v>
      </c>
      <c r="J334" s="1" t="n">
        <v>164</v>
      </c>
      <c r="K334" s="1" t="n">
        <v>1631</v>
      </c>
      <c r="L334" s="1" t="n">
        <v>3840</v>
      </c>
      <c r="M334" s="1" t="n">
        <v>347493</v>
      </c>
      <c r="N334" s="1" t="n">
        <v>87958</v>
      </c>
      <c r="O334" s="1" t="n">
        <v>12146</v>
      </c>
      <c r="P334" s="1" t="n">
        <v>0</v>
      </c>
      <c r="Q334" s="1" t="n">
        <v>37703</v>
      </c>
      <c r="R334" s="1" t="n">
        <v>21528</v>
      </c>
      <c r="S334" s="1" t="n">
        <v>78</v>
      </c>
      <c r="T334" s="1" t="n">
        <v>181</v>
      </c>
      <c r="U334" s="1" t="n">
        <v>2</v>
      </c>
      <c r="V334" s="1" t="n">
        <v>30</v>
      </c>
      <c r="W334" s="1" t="n">
        <v>108</v>
      </c>
      <c r="X334" s="1" t="n">
        <v>2228</v>
      </c>
      <c r="Y334" s="0" t="str">
        <f aca="false">IF(B334&lt;=1997, "prop 99/2000", "")</f>
        <v/>
      </c>
    </row>
    <row r="335" customFormat="false" ht="12.8" hidden="false" customHeight="false" outlineLevel="0" collapsed="false">
      <c r="A335" s="0" t="s">
        <v>143</v>
      </c>
      <c r="B335" s="0" t="n">
        <v>2005</v>
      </c>
      <c r="C335" s="1" t="n">
        <v>1444165</v>
      </c>
      <c r="D335" s="1" t="n">
        <v>743700</v>
      </c>
      <c r="E335" s="1" t="n">
        <v>0</v>
      </c>
      <c r="F335" s="1" t="n">
        <v>65459</v>
      </c>
      <c r="G335" s="1" t="n">
        <v>10759</v>
      </c>
      <c r="H335" s="1" t="n">
        <v>73459</v>
      </c>
      <c r="I335" s="1" t="n">
        <v>96911</v>
      </c>
      <c r="J335" s="1" t="n">
        <v>167</v>
      </c>
      <c r="K335" s="1" t="n">
        <v>1565</v>
      </c>
      <c r="L335" s="1" t="n">
        <v>3512</v>
      </c>
      <c r="M335" s="1" t="n">
        <v>308259</v>
      </c>
      <c r="N335" s="1" t="n">
        <v>73441</v>
      </c>
      <c r="O335" s="1" t="n">
        <v>11538</v>
      </c>
      <c r="P335" s="1" t="n">
        <v>0</v>
      </c>
      <c r="Q335" s="1" t="n">
        <v>33510</v>
      </c>
      <c r="R335" s="1" t="n">
        <v>19938</v>
      </c>
      <c r="S335" s="1" t="n">
        <v>53</v>
      </c>
      <c r="T335" s="1" t="n">
        <v>178</v>
      </c>
      <c r="U335" s="1" t="n">
        <v>2</v>
      </c>
      <c r="V335" s="1" t="n">
        <v>25</v>
      </c>
      <c r="W335" s="1" t="n">
        <v>107</v>
      </c>
      <c r="X335" s="1" t="n">
        <v>1582</v>
      </c>
      <c r="Y335" s="0" t="str">
        <f aca="false">IF(B335&lt;=1997, "prop 99/2000", "")</f>
        <v/>
      </c>
    </row>
    <row r="336" customFormat="false" ht="12.8" hidden="false" customHeight="false" outlineLevel="0" collapsed="false">
      <c r="A336" s="0" t="s">
        <v>143</v>
      </c>
      <c r="B336" s="0" t="n">
        <v>2004</v>
      </c>
      <c r="C336" s="1" t="n">
        <v>1330876</v>
      </c>
      <c r="D336" s="1" t="n">
        <v>695121</v>
      </c>
      <c r="E336" s="1" t="n">
        <v>0</v>
      </c>
      <c r="F336" s="1" t="n">
        <v>63489</v>
      </c>
      <c r="G336" s="1" t="n">
        <v>9867</v>
      </c>
      <c r="H336" s="1" t="n">
        <v>51439</v>
      </c>
      <c r="I336" s="1" t="n">
        <v>108771</v>
      </c>
      <c r="J336" s="1" t="n">
        <v>181</v>
      </c>
      <c r="K336" s="1" t="n">
        <v>1455</v>
      </c>
      <c r="L336" s="1" t="n">
        <v>3115</v>
      </c>
      <c r="M336" s="1" t="n">
        <v>274425</v>
      </c>
      <c r="N336" s="1" t="n">
        <v>62800</v>
      </c>
      <c r="O336" s="1" t="n">
        <v>10890</v>
      </c>
      <c r="P336" s="1" t="n">
        <v>0</v>
      </c>
      <c r="Q336" s="1" t="n">
        <v>29139</v>
      </c>
      <c r="R336" s="1" t="n">
        <v>18802</v>
      </c>
      <c r="S336" s="1" t="n">
        <v>43</v>
      </c>
      <c r="T336" s="1" t="n">
        <v>175</v>
      </c>
      <c r="U336" s="1" t="n">
        <v>2</v>
      </c>
      <c r="V336" s="1" t="n">
        <v>24</v>
      </c>
      <c r="W336" s="1" t="n">
        <v>87</v>
      </c>
      <c r="X336" s="1" t="n">
        <v>1051</v>
      </c>
      <c r="Y336" s="0" t="str">
        <f aca="false">IF(B336&lt;=1997, "prop 99/2000", "")</f>
        <v/>
      </c>
    </row>
    <row r="337" customFormat="false" ht="12.8" hidden="false" customHeight="false" outlineLevel="0" collapsed="false">
      <c r="A337" s="0" t="s">
        <v>143</v>
      </c>
      <c r="B337" s="0" t="n">
        <v>2003</v>
      </c>
      <c r="C337" s="1" t="n">
        <v>1224620</v>
      </c>
      <c r="D337" s="1" t="n">
        <v>649650</v>
      </c>
      <c r="E337" s="1" t="n">
        <v>0</v>
      </c>
      <c r="F337" s="1" t="n">
        <v>60669</v>
      </c>
      <c r="G337" s="1" t="n">
        <v>8682</v>
      </c>
      <c r="H337" s="1" t="n">
        <v>42333</v>
      </c>
      <c r="I337" s="1" t="n">
        <v>108609</v>
      </c>
      <c r="J337" s="1" t="n">
        <v>184</v>
      </c>
      <c r="K337" s="1" t="n">
        <v>1246</v>
      </c>
      <c r="L337" s="1" t="n">
        <v>2844</v>
      </c>
      <c r="M337" s="1" t="n">
        <v>244067</v>
      </c>
      <c r="N337" s="1" t="n">
        <v>53313</v>
      </c>
      <c r="O337" s="1" t="n">
        <v>10423</v>
      </c>
      <c r="P337" s="1" t="n">
        <v>0</v>
      </c>
      <c r="Q337" s="1" t="n">
        <v>24885</v>
      </c>
      <c r="R337" s="1" t="n">
        <v>16799</v>
      </c>
      <c r="S337" s="1" t="n">
        <v>39</v>
      </c>
      <c r="T337" s="1" t="n">
        <v>180</v>
      </c>
      <c r="U337" s="1" t="n">
        <v>2</v>
      </c>
      <c r="V337" s="1" t="n">
        <v>20</v>
      </c>
      <c r="W337" s="1" t="n">
        <v>64</v>
      </c>
      <c r="X337" s="1" t="n">
        <v>611</v>
      </c>
      <c r="Y337" s="0" t="str">
        <f aca="false">IF(B337&lt;=1997, "prop 99/2000", "")</f>
        <v/>
      </c>
    </row>
    <row r="338" customFormat="false" ht="12.8" hidden="false" customHeight="false" outlineLevel="0" collapsed="false">
      <c r="A338" s="0" t="s">
        <v>143</v>
      </c>
      <c r="B338" s="0" t="n">
        <v>2002</v>
      </c>
      <c r="C338" s="1" t="n">
        <v>1128209</v>
      </c>
      <c r="D338" s="1" t="n">
        <v>609235</v>
      </c>
      <c r="E338" s="1" t="n">
        <v>0</v>
      </c>
      <c r="F338" s="1" t="n">
        <v>58449</v>
      </c>
      <c r="G338" s="1" t="n">
        <v>7822</v>
      </c>
      <c r="H338" s="1" t="n">
        <v>31546</v>
      </c>
      <c r="I338" s="1" t="n">
        <v>112110</v>
      </c>
      <c r="J338" s="1" t="n">
        <v>236</v>
      </c>
      <c r="K338" s="1" t="n">
        <v>996</v>
      </c>
      <c r="L338" s="1" t="n">
        <v>2629</v>
      </c>
      <c r="M338" s="1" t="n">
        <v>214655</v>
      </c>
      <c r="N338" s="1" t="n">
        <v>43981</v>
      </c>
      <c r="O338" s="1" t="n">
        <v>10034</v>
      </c>
      <c r="P338" s="1" t="n">
        <v>0</v>
      </c>
      <c r="Q338" s="1" t="n">
        <v>21116</v>
      </c>
      <c r="R338" s="1" t="n">
        <v>15031</v>
      </c>
      <c r="S338" s="1" t="n">
        <v>26</v>
      </c>
      <c r="T338" s="1" t="n">
        <v>183</v>
      </c>
      <c r="U338" s="1" t="n">
        <v>1</v>
      </c>
      <c r="V338" s="1" t="n">
        <v>20</v>
      </c>
      <c r="W338" s="1" t="n">
        <v>24</v>
      </c>
      <c r="X338" s="1" t="n">
        <v>115</v>
      </c>
      <c r="Y338" s="0" t="str">
        <f aca="false">IF(B338&lt;=1997, "prop 99/2000", "")</f>
        <v/>
      </c>
    </row>
    <row r="339" customFormat="false" ht="12.8" hidden="false" customHeight="false" outlineLevel="0" collapsed="false">
      <c r="A339" s="0" t="s">
        <v>143</v>
      </c>
      <c r="B339" s="0" t="n">
        <v>2001</v>
      </c>
      <c r="C339" s="1" t="n">
        <v>1033056</v>
      </c>
      <c r="D339" s="1" t="n">
        <v>566918</v>
      </c>
      <c r="E339" s="1" t="n">
        <v>0</v>
      </c>
      <c r="F339" s="1" t="n">
        <v>55902</v>
      </c>
      <c r="G339" s="1" t="n">
        <v>7202</v>
      </c>
      <c r="H339" s="1" t="n">
        <v>17796</v>
      </c>
      <c r="I339" s="1" t="n">
        <v>118868</v>
      </c>
      <c r="J339" s="1" t="n">
        <v>330</v>
      </c>
      <c r="K339" s="1" t="n">
        <v>687</v>
      </c>
      <c r="L339" s="1" t="n">
        <v>2340</v>
      </c>
      <c r="M339" s="1" t="n">
        <v>187824</v>
      </c>
      <c r="N339" s="1" t="n">
        <v>34674</v>
      </c>
      <c r="O339" s="1" t="n">
        <v>9467</v>
      </c>
      <c r="P339" s="1" t="n">
        <v>0</v>
      </c>
      <c r="Q339" s="1" t="n">
        <v>17196</v>
      </c>
      <c r="R339" s="1" t="n">
        <v>13583</v>
      </c>
      <c r="S339" s="1" t="n">
        <v>4</v>
      </c>
      <c r="T339" s="1" t="n">
        <v>191</v>
      </c>
      <c r="U339" s="1" t="n">
        <v>1</v>
      </c>
      <c r="V339" s="1" t="n">
        <v>18</v>
      </c>
      <c r="W339" s="1" t="n">
        <v>13</v>
      </c>
      <c r="X339" s="1" t="n">
        <v>42</v>
      </c>
      <c r="Y339" s="0" t="str">
        <f aca="false">IF(B339&lt;=1997, "prop 99/2000", "")</f>
        <v/>
      </c>
    </row>
    <row r="340" customFormat="false" ht="12.8" hidden="false" customHeight="false" outlineLevel="0" collapsed="false">
      <c r="A340" s="0" t="s">
        <v>143</v>
      </c>
      <c r="B340" s="0" t="n">
        <v>2000</v>
      </c>
      <c r="C340" s="1" t="n">
        <v>953598</v>
      </c>
      <c r="D340" s="1" t="n">
        <v>531610</v>
      </c>
      <c r="E340" s="1"/>
      <c r="F340" s="1" t="n">
        <v>52882</v>
      </c>
      <c r="G340" s="1" t="n">
        <v>6310</v>
      </c>
      <c r="H340" s="1" t="n">
        <v>11891</v>
      </c>
      <c r="I340" s="1" t="n">
        <v>117629</v>
      </c>
      <c r="J340" s="1" t="n">
        <v>306</v>
      </c>
      <c r="K340" s="1" t="n">
        <v>399</v>
      </c>
      <c r="L340" s="1" t="n">
        <v>1988</v>
      </c>
      <c r="M340" s="1" t="n">
        <v>167128</v>
      </c>
      <c r="N340" s="1" t="n">
        <v>27709</v>
      </c>
      <c r="O340" s="1" t="n">
        <v>8993</v>
      </c>
      <c r="P340" s="1"/>
      <c r="Q340" s="1" t="n">
        <v>14235</v>
      </c>
      <c r="R340" s="1" t="n">
        <v>12298</v>
      </c>
      <c r="S340" s="1" t="n">
        <v>3</v>
      </c>
      <c r="T340" s="1" t="n">
        <v>188</v>
      </c>
      <c r="U340" s="1" t="n">
        <v>1</v>
      </c>
      <c r="V340" s="1" t="n">
        <v>17</v>
      </c>
      <c r="W340" s="1" t="n">
        <v>7</v>
      </c>
      <c r="X340" s="1" t="n">
        <v>4</v>
      </c>
      <c r="Y340" s="0" t="str">
        <f aca="false">IF(B340&lt;=1997, "prop 99/2000", "")</f>
        <v/>
      </c>
    </row>
    <row r="341" customFormat="false" ht="12.8" hidden="false" customHeight="false" outlineLevel="0" collapsed="false">
      <c r="A341" s="0" t="s">
        <v>143</v>
      </c>
      <c r="B341" s="0" t="n">
        <v>1999</v>
      </c>
      <c r="C341" s="1" t="n">
        <v>848447</v>
      </c>
      <c r="D341" s="1" t="n">
        <v>490080</v>
      </c>
      <c r="E341" s="1"/>
      <c r="F341" s="1" t="n">
        <v>48192</v>
      </c>
      <c r="G341" s="1" t="n">
        <v>5494</v>
      </c>
      <c r="H341" s="1" t="n">
        <v>3042</v>
      </c>
      <c r="I341" s="1" t="n">
        <v>110901</v>
      </c>
      <c r="J341" s="1" t="n">
        <v>284</v>
      </c>
      <c r="K341" s="1" t="n">
        <v>88</v>
      </c>
      <c r="L341" s="1" t="n">
        <v>1449</v>
      </c>
      <c r="M341" s="1" t="n">
        <v>142238</v>
      </c>
      <c r="N341" s="1" t="n">
        <v>16990</v>
      </c>
      <c r="O341" s="1" t="n">
        <v>7399</v>
      </c>
      <c r="P341" s="1"/>
      <c r="Q341" s="1" t="n">
        <v>11089</v>
      </c>
      <c r="R341" s="1" t="n">
        <v>10996</v>
      </c>
      <c r="S341" s="1"/>
      <c r="T341" s="1" t="n">
        <v>186</v>
      </c>
      <c r="U341" s="1" t="n">
        <v>1</v>
      </c>
      <c r="V341" s="1" t="n">
        <v>14</v>
      </c>
      <c r="W341" s="1" t="n">
        <v>4</v>
      </c>
      <c r="X341" s="1"/>
      <c r="Y341" s="0" t="str">
        <f aca="false">IF(B341&lt;=1997, "prop 99/2000", "")</f>
        <v/>
      </c>
    </row>
    <row r="342" customFormat="false" ht="12.8" hidden="false" customHeight="false" outlineLevel="0" collapsed="false">
      <c r="A342" s="0" t="s">
        <v>143</v>
      </c>
      <c r="B342" s="0" t="n">
        <v>1998</v>
      </c>
      <c r="C342" s="1" t="n">
        <v>773193</v>
      </c>
      <c r="D342" s="1" t="n">
        <v>450239</v>
      </c>
      <c r="E342" s="1" t="n">
        <v>0</v>
      </c>
      <c r="F342" s="1" t="n">
        <v>44445</v>
      </c>
      <c r="G342" s="1" t="n">
        <v>4783</v>
      </c>
      <c r="H342" s="1" t="n">
        <v>952</v>
      </c>
      <c r="I342" s="1" t="n">
        <v>102409</v>
      </c>
      <c r="J342" s="1" t="n">
        <v>327</v>
      </c>
      <c r="K342" s="1" t="n">
        <v>61</v>
      </c>
      <c r="L342" s="1" t="n">
        <v>1117</v>
      </c>
      <c r="M342" s="1" t="n">
        <v>120663</v>
      </c>
      <c r="N342" s="1" t="n">
        <v>11505</v>
      </c>
      <c r="O342" s="1" t="n">
        <v>6739</v>
      </c>
      <c r="P342" s="1" t="n">
        <v>0</v>
      </c>
      <c r="Q342" s="1" t="n">
        <v>9075</v>
      </c>
      <c r="R342" s="1" t="n">
        <v>10031</v>
      </c>
      <c r="S342" s="1"/>
      <c r="T342" s="1" t="n">
        <v>10834</v>
      </c>
      <c r="U342" s="1" t="n">
        <v>1</v>
      </c>
      <c r="V342" s="1" t="n">
        <v>12</v>
      </c>
      <c r="W342" s="1" t="n">
        <v>0</v>
      </c>
      <c r="X342" s="1"/>
      <c r="Y342" s="0" t="str">
        <f aca="false">IF(B342&lt;=1997, "prop 99/2000", "")</f>
        <v/>
      </c>
    </row>
    <row r="343" customFormat="false" ht="12.8" hidden="false" customHeight="false" outlineLevel="0" collapsed="false">
      <c r="A343" s="0" t="s">
        <v>143</v>
      </c>
      <c r="B343" s="0" t="n">
        <v>1997</v>
      </c>
      <c r="C343" s="1"/>
      <c r="D343" s="1" t="n">
        <f aca="false">D342*$D$340/$D$339</f>
        <v>422197.839528821</v>
      </c>
      <c r="E343" s="1" t="n">
        <f aca="false">E342*$D$340/$D$339</f>
        <v>0</v>
      </c>
      <c r="F343" s="1" t="n">
        <f aca="false">F342*$D$340/$D$339</f>
        <v>41676.9381991752</v>
      </c>
      <c r="G343" s="1" t="n">
        <f aca="false">G342*$D$340/$D$339</f>
        <v>4485.11183275183</v>
      </c>
      <c r="H343" s="1" t="n">
        <f aca="false">H342*$D$340/$D$339</f>
        <v>892.708857365616</v>
      </c>
      <c r="I343" s="1" t="n">
        <f aca="false">I342*$D$340/$D$339</f>
        <v>96030.9048045749</v>
      </c>
      <c r="J343" s="1" t="n">
        <f aca="false">J342*$D$340/$D$339</f>
        <v>306.634239872433</v>
      </c>
      <c r="K343" s="1" t="n">
        <f aca="false">K342*$D$340/$D$339</f>
        <v>57.2008826673346</v>
      </c>
      <c r="L343" s="1" t="n">
        <f aca="false">L342*$D$340/$D$339</f>
        <v>1047.43255638382</v>
      </c>
      <c r="M343" s="1" t="n">
        <f aca="false">M342*$D$340/$D$339</f>
        <v>113148.034512928</v>
      </c>
      <c r="N343" s="1" t="n">
        <f aca="false">N342*$D$340/$D$339</f>
        <v>10788.4615588145</v>
      </c>
      <c r="O343" s="1" t="n">
        <f aca="false">O342*$D$340/$D$339</f>
        <v>6319.29095565849</v>
      </c>
      <c r="P343" s="1"/>
      <c r="Q343" s="1"/>
      <c r="R343" s="1"/>
      <c r="S343" s="1"/>
      <c r="T343" s="1"/>
      <c r="U343" s="1"/>
      <c r="V343" s="1"/>
      <c r="W343" s="1"/>
      <c r="X343" s="1"/>
      <c r="Y343" s="0" t="str">
        <f aca="false">IF(B343&lt;=1997, "prop 99/2000", "")</f>
        <v>prop 99/2000</v>
      </c>
    </row>
    <row r="344" customFormat="false" ht="12.8" hidden="false" customHeight="false" outlineLevel="0" collapsed="false">
      <c r="A344" s="0" t="s">
        <v>143</v>
      </c>
      <c r="B344" s="0" t="n">
        <v>1996</v>
      </c>
      <c r="C344" s="1"/>
      <c r="D344" s="1" t="n">
        <f aca="false">D343*$D$340/$D$339</f>
        <v>395903.099693283</v>
      </c>
      <c r="E344" s="1" t="n">
        <f aca="false">E343*$D$340/$D$339</f>
        <v>0</v>
      </c>
      <c r="F344" s="1" t="n">
        <f aca="false">F343*$D$340/$D$339</f>
        <v>39081.2729813898</v>
      </c>
      <c r="G344" s="1" t="n">
        <f aca="false">G343*$D$340/$D$339</f>
        <v>4205.77632287068</v>
      </c>
      <c r="H344" s="1" t="n">
        <f aca="false">H343*$D$340/$D$339</f>
        <v>837.110403381326</v>
      </c>
      <c r="I344" s="1" t="n">
        <f aca="false">I343*$D$340/$D$339</f>
        <v>90050.0412813847</v>
      </c>
      <c r="J344" s="1" t="n">
        <f aca="false">J343*$D$340/$D$339</f>
        <v>287.536871749678</v>
      </c>
      <c r="K344" s="1" t="n">
        <f aca="false">K343*$D$340/$D$339</f>
        <v>53.6383766872489</v>
      </c>
      <c r="L344" s="1" t="n">
        <f aca="false">L343*$D$340/$D$339</f>
        <v>982.197815732082</v>
      </c>
      <c r="M344" s="1" t="n">
        <f aca="false">M343*$D$340/$D$339</f>
        <v>106101.105675631</v>
      </c>
      <c r="N344" s="1" t="n">
        <f aca="false">N343*$D$340/$D$339</f>
        <v>10116.5495702754</v>
      </c>
      <c r="O344" s="1" t="n">
        <f aca="false">O343*$D$340/$D$339</f>
        <v>5925.72164746508</v>
      </c>
      <c r="P344" s="1"/>
      <c r="Q344" s="1"/>
      <c r="R344" s="1"/>
      <c r="S344" s="1"/>
      <c r="T344" s="1"/>
      <c r="U344" s="1"/>
      <c r="V344" s="1"/>
      <c r="W344" s="1"/>
      <c r="X344" s="1"/>
      <c r="Y344" s="0" t="str">
        <f aca="false">IF(B344&lt;=1997, "prop 99/2000", "")</f>
        <v>prop 99/2000</v>
      </c>
    </row>
    <row r="345" customFormat="false" ht="12.8" hidden="false" customHeight="false" outlineLevel="0" collapsed="false">
      <c r="A345" s="0" t="s">
        <v>143</v>
      </c>
      <c r="B345" s="0" t="n">
        <v>1995</v>
      </c>
      <c r="C345" s="1"/>
      <c r="D345" s="1" t="n">
        <f aca="false">D344*$D$340/$D$339</f>
        <v>371246.012347369</v>
      </c>
      <c r="E345" s="1" t="n">
        <f aca="false">E344*$D$340/$D$339</f>
        <v>0</v>
      </c>
      <c r="F345" s="1" t="n">
        <f aca="false">F344*$D$340/$D$339</f>
        <v>36647.2673819435</v>
      </c>
      <c r="G345" s="1" t="n">
        <f aca="false">G344*$D$340/$D$339</f>
        <v>3943.8379995013</v>
      </c>
      <c r="H345" s="1" t="n">
        <f aca="false">H344*$D$340/$D$339</f>
        <v>784.974655138039</v>
      </c>
      <c r="I345" s="1" t="n">
        <f aca="false">I344*$D$340/$D$339</f>
        <v>84441.6695987725</v>
      </c>
      <c r="J345" s="1" t="n">
        <f aca="false">J344*$D$340/$D$339</f>
        <v>269.628899401406</v>
      </c>
      <c r="K345" s="1" t="n">
        <f aca="false">K344*$D$340/$D$339</f>
        <v>50.2977457598954</v>
      </c>
      <c r="L345" s="1" t="n">
        <f aca="false">L344*$D$340/$D$339</f>
        <v>921.02593465251</v>
      </c>
      <c r="M345" s="1" t="n">
        <f aca="false">M344*$D$340/$D$339</f>
        <v>99493.063879119</v>
      </c>
      <c r="N345" s="1" t="n">
        <f aca="false">N344*$D$340/$D$339</f>
        <v>9486.48467159994</v>
      </c>
      <c r="O345" s="1" t="n">
        <f aca="false">O344*$D$340/$D$339</f>
        <v>5556.66407665467</v>
      </c>
      <c r="P345" s="1"/>
      <c r="Q345" s="1"/>
      <c r="R345" s="1"/>
      <c r="S345" s="1"/>
      <c r="T345" s="1"/>
      <c r="U345" s="1"/>
      <c r="V345" s="1"/>
      <c r="W345" s="1"/>
      <c r="X345" s="1"/>
      <c r="Y345" s="0" t="str">
        <f aca="false">IF(B345&lt;=1997, "prop 99/2000", "")</f>
        <v>prop 99/2000</v>
      </c>
    </row>
    <row r="346" customFormat="false" ht="12.8" hidden="false" customHeight="false" outlineLevel="0" collapsed="false">
      <c r="A346" s="0" t="s">
        <v>143</v>
      </c>
      <c r="B346" s="0" t="n">
        <v>1994</v>
      </c>
      <c r="C346" s="1"/>
      <c r="D346" s="1" t="n">
        <f aca="false">D345*$D$340/$D$339</f>
        <v>348124.583491766</v>
      </c>
      <c r="E346" s="1" t="n">
        <f aca="false">E345*$D$340/$D$339</f>
        <v>0</v>
      </c>
      <c r="F346" s="1" t="n">
        <f aca="false">F345*$D$340/$D$339</f>
        <v>34364.8531408686</v>
      </c>
      <c r="G346" s="1" t="n">
        <f aca="false">G345*$D$340/$D$339</f>
        <v>3698.21335522049</v>
      </c>
      <c r="H346" s="1" t="n">
        <f aca="false">H345*$D$340/$D$339</f>
        <v>736.085953202991</v>
      </c>
      <c r="I346" s="1" t="n">
        <f aca="false">I345*$D$340/$D$339</f>
        <v>79182.5907369381</v>
      </c>
      <c r="J346" s="1" t="n">
        <f aca="false">J345*$D$340/$D$339</f>
        <v>252.836246530859</v>
      </c>
      <c r="K346" s="1" t="n">
        <f aca="false">K345*$D$340/$D$339</f>
        <v>47.1651713712</v>
      </c>
      <c r="L346" s="1" t="n">
        <f aca="false">L345*$D$340/$D$339</f>
        <v>863.663875764433</v>
      </c>
      <c r="M346" s="1" t="n">
        <f aca="false">M345*$D$340/$D$339</f>
        <v>93296.5749698871</v>
      </c>
      <c r="N346" s="1" t="n">
        <f aca="false">N345*$D$340/$D$339</f>
        <v>8895.66060042059</v>
      </c>
      <c r="O346" s="1" t="n">
        <f aca="false">O345*$D$340/$D$339</f>
        <v>5210.59163722159</v>
      </c>
      <c r="P346" s="1"/>
      <c r="Q346" s="1"/>
      <c r="R346" s="1"/>
      <c r="S346" s="1"/>
      <c r="T346" s="1"/>
      <c r="U346" s="1"/>
      <c r="V346" s="1"/>
      <c r="W346" s="1"/>
      <c r="X346" s="1"/>
      <c r="Y346" s="0" t="str">
        <f aca="false">IF(B346&lt;=1997, "prop 99/2000", "")</f>
        <v>prop 99/2000</v>
      </c>
    </row>
    <row r="347" customFormat="false" ht="12.8" hidden="false" customHeight="false" outlineLevel="0" collapsed="false">
      <c r="A347" s="0" t="s">
        <v>143</v>
      </c>
      <c r="B347" s="0" t="n">
        <v>1993</v>
      </c>
      <c r="C347" s="1"/>
      <c r="D347" s="1" t="n">
        <f aca="false">D346*$D$340/$D$339</f>
        <v>326443.171375857</v>
      </c>
      <c r="E347" s="1" t="n">
        <f aca="false">E346*$D$340/$D$339</f>
        <v>0</v>
      </c>
      <c r="F347" s="1" t="n">
        <f aca="false">F346*$D$340/$D$339</f>
        <v>32224.5890555903</v>
      </c>
      <c r="G347" s="1" t="n">
        <f aca="false">G346*$D$340/$D$339</f>
        <v>3467.88636411044</v>
      </c>
      <c r="H347" s="1" t="n">
        <f aca="false">H346*$D$340/$D$339</f>
        <v>690.242069544876</v>
      </c>
      <c r="I347" s="1" t="n">
        <f aca="false">I346*$D$340/$D$339</f>
        <v>74251.0505252323</v>
      </c>
      <c r="J347" s="1" t="n">
        <f aca="false">J346*$D$340/$D$339</f>
        <v>237.089450358376</v>
      </c>
      <c r="K347" s="1" t="n">
        <f aca="false">K346*$D$340/$D$339</f>
        <v>44.2276956326023</v>
      </c>
      <c r="L347" s="1" t="n">
        <f aca="false">L346*$D$340/$D$339</f>
        <v>809.874361010112</v>
      </c>
      <c r="M347" s="1" t="n">
        <f aca="false">M346*$D$340/$D$339</f>
        <v>87486.0071822409</v>
      </c>
      <c r="N347" s="1" t="n">
        <f aca="false">N346*$D$340/$D$339</f>
        <v>8341.63341398508</v>
      </c>
      <c r="O347" s="1" t="n">
        <f aca="false">O346*$D$340/$D$339</f>
        <v>4886.07280111651</v>
      </c>
      <c r="P347" s="1"/>
      <c r="Q347" s="1"/>
      <c r="R347" s="1"/>
      <c r="S347" s="1"/>
      <c r="T347" s="1"/>
      <c r="U347" s="1"/>
      <c r="V347" s="1"/>
      <c r="W347" s="1"/>
      <c r="X347" s="1"/>
      <c r="Y347" s="0" t="str">
        <f aca="false">IF(B347&lt;=1997, "prop 99/2000", "")</f>
        <v>prop 99/2000</v>
      </c>
    </row>
    <row r="348" customFormat="false" ht="12.8" hidden="false" customHeight="false" outlineLevel="0" collapsed="false">
      <c r="A348" s="0" t="s">
        <v>143</v>
      </c>
      <c r="B348" s="0" t="n">
        <v>1992</v>
      </c>
      <c r="C348" s="1"/>
      <c r="D348" s="1" t="n">
        <f aca="false">D347*$D$340/$D$339</f>
        <v>306112.090875786</v>
      </c>
      <c r="E348" s="1" t="n">
        <f aca="false">E347*$D$340/$D$339</f>
        <v>0</v>
      </c>
      <c r="F348" s="1" t="n">
        <f aca="false">F347*$D$340/$D$339</f>
        <v>30217.6219274082</v>
      </c>
      <c r="G348" s="1" t="n">
        <f aca="false">G347*$D$340/$D$339</f>
        <v>3251.90427896936</v>
      </c>
      <c r="H348" s="1" t="n">
        <f aca="false">H347*$D$340/$D$339</f>
        <v>647.253371017945</v>
      </c>
      <c r="I348" s="1" t="n">
        <f aca="false">I347*$D$340/$D$339</f>
        <v>69626.649656068</v>
      </c>
      <c r="J348" s="1" t="n">
        <f aca="false">J347*$D$340/$D$339</f>
        <v>222.323374288727</v>
      </c>
      <c r="K348" s="1" t="n">
        <f aca="false">K347*$D$340/$D$339</f>
        <v>41.4731676807717</v>
      </c>
      <c r="L348" s="1" t="n">
        <f aca="false">L347*$D$340/$D$339</f>
        <v>759.434890154459</v>
      </c>
      <c r="M348" s="1" t="n">
        <f aca="false">M347*$D$340/$D$339</f>
        <v>82037.3251125402</v>
      </c>
      <c r="N348" s="1" t="n">
        <f aca="false">N347*$D$340/$D$339</f>
        <v>7822.11137979145</v>
      </c>
      <c r="O348" s="1" t="n">
        <f aca="false">O347*$D$340/$D$339</f>
        <v>4581.76519673312</v>
      </c>
      <c r="P348" s="1"/>
      <c r="Q348" s="1"/>
      <c r="R348" s="1"/>
      <c r="S348" s="1"/>
      <c r="T348" s="1"/>
      <c r="U348" s="1"/>
      <c r="V348" s="1"/>
      <c r="W348" s="1"/>
      <c r="X348" s="1"/>
      <c r="Y348" s="0" t="str">
        <f aca="false">IF(B348&lt;=1997, "prop 99/2000", "")</f>
        <v>prop 99/2000</v>
      </c>
    </row>
    <row r="349" customFormat="false" ht="12.8" hidden="false" customHeight="false" outlineLevel="0" collapsed="false">
      <c r="A349" s="0" t="s">
        <v>143</v>
      </c>
      <c r="B349" s="0" t="n">
        <v>1991</v>
      </c>
      <c r="C349" s="1"/>
      <c r="D349" s="1" t="n">
        <f aca="false">D348*$D$340/$D$339</f>
        <v>287047.242512104</v>
      </c>
      <c r="E349" s="1" t="n">
        <f aca="false">E348*$D$340/$D$339</f>
        <v>0</v>
      </c>
      <c r="F349" s="1" t="n">
        <f aca="false">F348*$D$340/$D$339</f>
        <v>28335.649940255</v>
      </c>
      <c r="G349" s="1" t="n">
        <f aca="false">G348*$D$340/$D$339</f>
        <v>3049.37369027426</v>
      </c>
      <c r="H349" s="1" t="n">
        <f aca="false">H348*$D$340/$D$339</f>
        <v>606.942034944824</v>
      </c>
      <c r="I349" s="1" t="n">
        <f aca="false">I348*$D$340/$D$339</f>
        <v>65290.259303219</v>
      </c>
      <c r="J349" s="1" t="n">
        <f aca="false">J348*$D$340/$D$339</f>
        <v>208.476938473695</v>
      </c>
      <c r="K349" s="1" t="n">
        <f aca="false">K348*$D$340/$D$339</f>
        <v>38.8901934155822</v>
      </c>
      <c r="L349" s="1" t="n">
        <f aca="false">L348*$D$340/$D$339</f>
        <v>712.136820413202</v>
      </c>
      <c r="M349" s="1" t="n">
        <f aca="false">M348*$D$340/$D$339</f>
        <v>76927.9902967934</v>
      </c>
      <c r="N349" s="1" t="n">
        <f aca="false">N348*$D$340/$D$339</f>
        <v>7334.94549584055</v>
      </c>
      <c r="O349" s="1" t="n">
        <f aca="false">O348*$D$340/$D$339</f>
        <v>4296.41005619031</v>
      </c>
      <c r="P349" s="1"/>
      <c r="Q349" s="1"/>
      <c r="R349" s="1"/>
      <c r="S349" s="1"/>
      <c r="T349" s="1"/>
      <c r="U349" s="1"/>
      <c r="V349" s="1"/>
      <c r="W349" s="1"/>
      <c r="X349" s="1"/>
      <c r="Y349" s="0" t="str">
        <f aca="false">IF(B349&lt;=1997, "prop 99/2000", "")</f>
        <v>prop 99/2000</v>
      </c>
    </row>
    <row r="350" customFormat="false" ht="12.8" hidden="false" customHeight="false" outlineLevel="0" collapsed="false">
      <c r="A350" s="0" t="s">
        <v>143</v>
      </c>
      <c r="B350" s="0" t="n">
        <v>1990</v>
      </c>
      <c r="C350" s="1"/>
      <c r="D350" s="1" t="n">
        <f aca="false">D349*$D$340/$D$339</f>
        <v>269169.764572406</v>
      </c>
      <c r="E350" s="1" t="n">
        <f aca="false">E349*$D$340/$D$339</f>
        <v>0</v>
      </c>
      <c r="F350" s="1" t="n">
        <f aca="false">F349*$D$340/$D$339</f>
        <v>26570.888320249</v>
      </c>
      <c r="G350" s="1" t="n">
        <f aca="false">G349*$D$340/$D$339</f>
        <v>2859.45683059402</v>
      </c>
      <c r="H350" s="1" t="n">
        <f aca="false">H349*$D$340/$D$339</f>
        <v>569.141313553314</v>
      </c>
      <c r="I350" s="1" t="n">
        <f aca="false">I349*$D$340/$D$339</f>
        <v>61223.9419954636</v>
      </c>
      <c r="J350" s="1" t="n">
        <f aca="false">J349*$D$340/$D$339</f>
        <v>195.492867155393</v>
      </c>
      <c r="K350" s="1" t="n">
        <f aca="false">K349*$D$340/$D$339</f>
        <v>36.4680883684372</v>
      </c>
      <c r="L350" s="1" t="n">
        <f aca="false">L349*$D$340/$D$339</f>
        <v>667.784503402366</v>
      </c>
      <c r="M350" s="1" t="n">
        <f aca="false">M349*$D$340/$D$339</f>
        <v>72136.8679803399</v>
      </c>
      <c r="N350" s="1" t="n">
        <f aca="false">N349*$D$340/$D$339</f>
        <v>6878.12060129294</v>
      </c>
      <c r="O350" s="1" t="n">
        <f aca="false">O349*$D$340/$D$339</f>
        <v>4028.82700844095</v>
      </c>
      <c r="P350" s="1"/>
      <c r="Q350" s="1"/>
      <c r="R350" s="1"/>
      <c r="S350" s="1"/>
      <c r="T350" s="1"/>
      <c r="U350" s="1"/>
      <c r="V350" s="1"/>
      <c r="W350" s="1"/>
      <c r="X350" s="1"/>
      <c r="Y350" s="0" t="str">
        <f aca="false">IF(B350&lt;=1997, "prop 99/2000", "")</f>
        <v>prop 99/2000</v>
      </c>
    </row>
    <row r="351" customFormat="false" ht="12.8" hidden="false" customHeight="false" outlineLevel="0" collapsed="false">
      <c r="A351" s="0" t="s">
        <v>143</v>
      </c>
      <c r="B351" s="0" t="n">
        <v>1989</v>
      </c>
      <c r="C351" s="1"/>
      <c r="D351" s="1" t="n">
        <f aca="false">D350*$D$340/$D$339</f>
        <v>252405.706900005</v>
      </c>
      <c r="E351" s="1" t="n">
        <f aca="false">E350*$D$340/$D$339</f>
        <v>0</v>
      </c>
      <c r="F351" s="1" t="n">
        <f aca="false">F350*$D$340/$D$339</f>
        <v>24916.0371339904</v>
      </c>
      <c r="G351" s="1" t="n">
        <f aca="false">G350*$D$340/$D$339</f>
        <v>2681.36810916585</v>
      </c>
      <c r="H351" s="1" t="n">
        <f aca="false">H350*$D$340/$D$339</f>
        <v>533.694844224522</v>
      </c>
      <c r="I351" s="1" t="n">
        <f aca="false">I350*$D$340/$D$339</f>
        <v>57410.8774182658</v>
      </c>
      <c r="J351" s="1" t="n">
        <f aca="false">J350*$D$340/$D$339</f>
        <v>183.317451745188</v>
      </c>
      <c r="K351" s="1" t="n">
        <f aca="false">K350*$D$340/$D$339</f>
        <v>34.196833505983</v>
      </c>
      <c r="L351" s="1" t="n">
        <f aca="false">L350*$D$340/$D$339</f>
        <v>626.194475839066</v>
      </c>
      <c r="M351" s="1" t="n">
        <f aca="false">M350*$D$340/$D$339</f>
        <v>67644.1396939743</v>
      </c>
      <c r="N351" s="1" t="n">
        <f aca="false">N350*$D$340/$D$339</f>
        <v>6449.74704075958</v>
      </c>
      <c r="O351" s="1" t="n">
        <f aca="false">O350*$D$340/$D$339</f>
        <v>3777.90919666918</v>
      </c>
      <c r="P351" s="1"/>
      <c r="Q351" s="1"/>
      <c r="R351" s="1"/>
      <c r="S351" s="1"/>
      <c r="T351" s="1"/>
      <c r="U351" s="1"/>
      <c r="V351" s="1"/>
      <c r="W351" s="1"/>
      <c r="X351" s="1"/>
      <c r="Y351" s="0" t="str">
        <f aca="false">IF(B351&lt;=1997, "prop 99/2000", "")</f>
        <v>prop 99/2000</v>
      </c>
    </row>
    <row r="352" customFormat="false" ht="12.8" hidden="false" customHeight="false" outlineLevel="0" collapsed="false">
      <c r="A352" s="0" t="s">
        <v>143</v>
      </c>
      <c r="B352" s="0" t="n">
        <v>1988</v>
      </c>
      <c r="C352" s="1"/>
      <c r="D352" s="1" t="n">
        <f aca="false">D351*$D$340/$D$339</f>
        <v>236685.724999227</v>
      </c>
      <c r="E352" s="1" t="n">
        <f aca="false">E351*$D$340/$D$339</f>
        <v>0</v>
      </c>
      <c r="F352" s="1" t="n">
        <f aca="false">F351*$D$340/$D$339</f>
        <v>23364.251092399</v>
      </c>
      <c r="G352" s="1" t="n">
        <f aca="false">G351*$D$340/$D$339</f>
        <v>2514.37086230047</v>
      </c>
      <c r="H352" s="1" t="n">
        <f aca="false">H351*$D$340/$D$339</f>
        <v>500.456002699152</v>
      </c>
      <c r="I352" s="1" t="n">
        <f aca="false">I351*$D$340/$D$339</f>
        <v>53835.292836573</v>
      </c>
      <c r="J352" s="1" t="n">
        <f aca="false">J351*$D$340/$D$339</f>
        <v>171.900328658217</v>
      </c>
      <c r="K352" s="1" t="n">
        <f aca="false">K351*$D$340/$D$339</f>
        <v>32.0670337863953</v>
      </c>
      <c r="L352" s="1" t="n">
        <f aca="false">L351*$D$340/$D$339</f>
        <v>587.194700645959</v>
      </c>
      <c r="M352" s="1" t="n">
        <f aca="false">M351*$D$340/$D$339</f>
        <v>63431.2212748822</v>
      </c>
      <c r="N352" s="1" t="n">
        <f aca="false">N351*$D$340/$D$339</f>
        <v>6048.05284774553</v>
      </c>
      <c r="O352" s="1" t="n">
        <f aca="false">O351*$D$340/$D$339</f>
        <v>3542.61869977898</v>
      </c>
      <c r="P352" s="1"/>
      <c r="Q352" s="1"/>
      <c r="R352" s="1"/>
      <c r="S352" s="1"/>
      <c r="T352" s="1"/>
      <c r="U352" s="1"/>
      <c r="V352" s="1"/>
      <c r="W352" s="1"/>
      <c r="X352" s="1"/>
      <c r="Y352" s="0" t="str">
        <f aca="false">IF(B352&lt;=1997, "prop 99/2000", "")</f>
        <v>prop 99/2000</v>
      </c>
    </row>
    <row r="353" customFormat="false" ht="12.8" hidden="false" customHeight="false" outlineLevel="0" collapsed="false">
      <c r="A353" s="0" t="s">
        <v>143</v>
      </c>
      <c r="B353" s="0" t="n">
        <v>1987</v>
      </c>
      <c r="C353" s="1"/>
      <c r="D353" s="1" t="n">
        <f aca="false">D352*$D$340/$D$339</f>
        <v>221944.793192029</v>
      </c>
      <c r="E353" s="1" t="n">
        <f aca="false">E352*$D$340/$D$339</f>
        <v>0</v>
      </c>
      <c r="F353" s="1" t="n">
        <f aca="false">F352*$D$340/$D$339</f>
        <v>21909.1112351878</v>
      </c>
      <c r="G353" s="1" t="n">
        <f aca="false">G352*$D$340/$D$339</f>
        <v>2357.774306174</v>
      </c>
      <c r="H353" s="1" t="n">
        <f aca="false">H352*$D$340/$D$339</f>
        <v>469.287296566517</v>
      </c>
      <c r="I353" s="1" t="n">
        <f aca="false">I352*$D$340/$D$339</f>
        <v>50482.3978509248</v>
      </c>
      <c r="J353" s="1" t="n">
        <f aca="false">J352*$D$340/$D$339</f>
        <v>161.194270984507</v>
      </c>
      <c r="K353" s="1" t="n">
        <f aca="false">K352*$D$340/$D$339</f>
        <v>30.0698792968041</v>
      </c>
      <c r="L353" s="1" t="n">
        <f aca="false">L352*$D$340/$D$339</f>
        <v>550.623855320167</v>
      </c>
      <c r="M353" s="1" t="n">
        <f aca="false">M352*$D$340/$D$339</f>
        <v>59480.6859932832</v>
      </c>
      <c r="N353" s="1" t="n">
        <f aca="false">N352*$D$340/$D$339</f>
        <v>5671.37641491363</v>
      </c>
      <c r="O353" s="1" t="n">
        <f aca="false">O352*$D$340/$D$339</f>
        <v>3321.98223903546</v>
      </c>
      <c r="P353" s="1"/>
      <c r="Q353" s="1"/>
      <c r="R353" s="1"/>
      <c r="S353" s="1"/>
      <c r="T353" s="1"/>
      <c r="U353" s="1"/>
      <c r="V353" s="1"/>
      <c r="W353" s="1"/>
      <c r="X353" s="1"/>
      <c r="Y353" s="0" t="str">
        <f aca="false">IF(B353&lt;=1997, "prop 99/2000", "")</f>
        <v>prop 99/2000</v>
      </c>
    </row>
    <row r="354" customFormat="false" ht="12.8" hidden="false" customHeight="false" outlineLevel="0" collapsed="false">
      <c r="A354" s="0" t="s">
        <v>143</v>
      </c>
      <c r="B354" s="0" t="n">
        <v>1986</v>
      </c>
      <c r="C354" s="1"/>
      <c r="D354" s="1" t="n">
        <f aca="false">D353*$D$340/$D$339</f>
        <v>208121.935639395</v>
      </c>
      <c r="E354" s="1" t="n">
        <f aca="false">E353*$D$340/$D$339</f>
        <v>0</v>
      </c>
      <c r="F354" s="1" t="n">
        <f aca="false">F353*$D$340/$D$339</f>
        <v>20544.5983788453</v>
      </c>
      <c r="G354" s="1" t="n">
        <f aca="false">G353*$D$340/$D$339</f>
        <v>2210.93067940189</v>
      </c>
      <c r="H354" s="1" t="n">
        <f aca="false">H353*$D$340/$D$339</f>
        <v>440.059796527409</v>
      </c>
      <c r="I354" s="1" t="n">
        <f aca="false">I353*$D$340/$D$339</f>
        <v>47338.323216991</v>
      </c>
      <c r="J354" s="1" t="n">
        <f aca="false">J353*$D$340/$D$339</f>
        <v>151.15499313494</v>
      </c>
      <c r="K354" s="1" t="n">
        <f aca="false">K353*$D$340/$D$339</f>
        <v>28.197108811105</v>
      </c>
      <c r="L354" s="1" t="n">
        <f aca="false">L353*$D$340/$D$339</f>
        <v>516.330664623021</v>
      </c>
      <c r="M354" s="1" t="n">
        <f aca="false">M353*$D$340/$D$339</f>
        <v>55776.1924667929</v>
      </c>
      <c r="N354" s="1" t="n">
        <f aca="false">N353*$D$340/$D$339</f>
        <v>5318.15962084858</v>
      </c>
      <c r="O354" s="1" t="n">
        <f aca="false">O353*$D$340/$D$339</f>
        <v>3115.08715209896</v>
      </c>
      <c r="P354" s="1"/>
      <c r="Q354" s="1"/>
      <c r="R354" s="1"/>
      <c r="S354" s="1"/>
      <c r="T354" s="1"/>
      <c r="U354" s="1"/>
      <c r="V354" s="1"/>
      <c r="W354" s="1"/>
      <c r="X354" s="1"/>
      <c r="Y354" s="0" t="str">
        <f aca="false">IF(B354&lt;=1997, "prop 99/2000", "")</f>
        <v>prop 99/2000</v>
      </c>
    </row>
    <row r="355" customFormat="false" ht="12.8" hidden="false" customHeight="false" outlineLevel="0" collapsed="false">
      <c r="A355" s="0" t="s">
        <v>143</v>
      </c>
      <c r="B355" s="0" t="n">
        <v>1985</v>
      </c>
      <c r="C355" s="1"/>
      <c r="D355" s="1" t="n">
        <f aca="false">D354*$D$340/$D$339</f>
        <v>195159.974114879</v>
      </c>
      <c r="E355" s="1" t="n">
        <f aca="false">E354*$D$340/$D$339</f>
        <v>0</v>
      </c>
      <c r="F355" s="1" t="n">
        <f aca="false">F354*$D$340/$D$339</f>
        <v>19265.0682182925</v>
      </c>
      <c r="G355" s="1" t="n">
        <f aca="false">G354*$D$340/$D$339</f>
        <v>2073.23256357505</v>
      </c>
      <c r="H355" s="1" t="n">
        <f aca="false">H354*$D$340/$D$339</f>
        <v>412.652603078287</v>
      </c>
      <c r="I355" s="1" t="n">
        <f aca="false">I354*$D$340/$D$339</f>
        <v>44390.0634754666</v>
      </c>
      <c r="J355" s="1" t="n">
        <f aca="false">J354*$D$340/$D$339</f>
        <v>141.740967653991</v>
      </c>
      <c r="K355" s="1" t="n">
        <f aca="false">K354*$D$340/$D$339</f>
        <v>26.4409756174112</v>
      </c>
      <c r="L355" s="1" t="n">
        <f aca="false">L354*$D$340/$D$339</f>
        <v>484.173274830301</v>
      </c>
      <c r="M355" s="1" t="n">
        <f aca="false">M354*$D$340/$D$339</f>
        <v>52302.4170643228</v>
      </c>
      <c r="N355" s="1" t="n">
        <f aca="false">N354*$D$340/$D$339</f>
        <v>4986.94138489043</v>
      </c>
      <c r="O355" s="1" t="n">
        <f aca="false">O354*$D$340/$D$339</f>
        <v>2921.07761779892</v>
      </c>
      <c r="P355" s="1"/>
      <c r="Q355" s="1"/>
      <c r="R355" s="1"/>
      <c r="S355" s="1"/>
      <c r="T355" s="1"/>
      <c r="U355" s="1"/>
      <c r="V355" s="1"/>
      <c r="W355" s="1"/>
      <c r="X355" s="1"/>
      <c r="Y355" s="0" t="str">
        <f aca="false">IF(B355&lt;=1997, "prop 99/2000", "")</f>
        <v>prop 99/2000</v>
      </c>
    </row>
    <row r="356" customFormat="false" ht="12.8" hidden="false" customHeight="false" outlineLevel="0" collapsed="false">
      <c r="A356" s="0" t="s">
        <v>143</v>
      </c>
      <c r="B356" s="0" t="n">
        <v>1984</v>
      </c>
      <c r="C356" s="1"/>
      <c r="D356" s="1" t="n">
        <f aca="false">D355*$D$340/$D$339</f>
        <v>183005.291486971</v>
      </c>
      <c r="E356" s="1" t="n">
        <f aca="false">E355*$D$340/$D$339</f>
        <v>0</v>
      </c>
      <c r="F356" s="1" t="n">
        <f aca="false">F355*$D$340/$D$339</f>
        <v>18065.2279792253</v>
      </c>
      <c r="G356" s="1" t="n">
        <f aca="false">G355*$D$340/$D$339</f>
        <v>1944.11037067465</v>
      </c>
      <c r="H356" s="1" t="n">
        <f aca="false">H355*$D$340/$D$339</f>
        <v>386.952346410677</v>
      </c>
      <c r="I356" s="1" t="n">
        <f aca="false">I355*$D$340/$D$339</f>
        <v>41625.4231550115</v>
      </c>
      <c r="J356" s="1" t="n">
        <f aca="false">J355*$D$340/$D$339</f>
        <v>132.913253441482</v>
      </c>
      <c r="K356" s="1" t="n">
        <f aca="false">K355*$D$340/$D$339</f>
        <v>24.7942154737934</v>
      </c>
      <c r="L356" s="1" t="n">
        <f aca="false">L355*$D$340/$D$339</f>
        <v>454.018666954544</v>
      </c>
      <c r="M356" s="1" t="n">
        <f aca="false">M355*$D$340/$D$339</f>
        <v>49044.990519907</v>
      </c>
      <c r="N356" s="1" t="n">
        <f aca="false">N355*$D$340/$D$339</f>
        <v>4676.35162337693</v>
      </c>
      <c r="O356" s="1" t="n">
        <f aca="false">O355*$D$340/$D$339</f>
        <v>2739.15111603104</v>
      </c>
      <c r="P356" s="1"/>
      <c r="Q356" s="1"/>
      <c r="R356" s="1"/>
      <c r="S356" s="1"/>
      <c r="T356" s="1"/>
      <c r="U356" s="1"/>
      <c r="V356" s="1"/>
      <c r="W356" s="1"/>
      <c r="X356" s="1"/>
      <c r="Y356" s="0" t="str">
        <f aca="false">IF(B356&lt;=1997, "prop 99/2000", "")</f>
        <v>prop 99/2000</v>
      </c>
    </row>
    <row r="357" customFormat="false" ht="12.8" hidden="false" customHeight="false" outlineLevel="0" collapsed="false">
      <c r="A357" s="0" t="s">
        <v>143</v>
      </c>
      <c r="B357" s="0" t="n">
        <v>1983</v>
      </c>
      <c r="C357" s="1"/>
      <c r="D357" s="1" t="n">
        <f aca="false">D356*$D$340/$D$339</f>
        <v>171607.609931928</v>
      </c>
      <c r="E357" s="1" t="n">
        <f aca="false">E356*$D$340/$D$339</f>
        <v>0</v>
      </c>
      <c r="F357" s="1" t="n">
        <f aca="false">F356*$D$340/$D$339</f>
        <v>16940.1145245626</v>
      </c>
      <c r="G357" s="1" t="n">
        <f aca="false">G356*$D$340/$D$339</f>
        <v>1823.02998697228</v>
      </c>
      <c r="H357" s="1" t="n">
        <f aca="false">H356*$D$340/$D$339</f>
        <v>362.852717457163</v>
      </c>
      <c r="I357" s="1" t="n">
        <f aca="false">I356*$D$340/$D$339</f>
        <v>39032.9663257044</v>
      </c>
      <c r="J357" s="1" t="n">
        <f aca="false">J356*$D$340/$D$339</f>
        <v>124.635334672786</v>
      </c>
      <c r="K357" s="1" t="n">
        <f aca="false">K356*$D$340/$D$339</f>
        <v>23.2500165597552</v>
      </c>
      <c r="L357" s="1" t="n">
        <f aca="false">L356*$D$340/$D$339</f>
        <v>425.742106512238</v>
      </c>
      <c r="M357" s="1" t="n">
        <f aca="false">M356*$D$340/$D$339</f>
        <v>45990.438494258</v>
      </c>
      <c r="N357" s="1" t="n">
        <f aca="false">N356*$D$340/$D$339</f>
        <v>4385.10558229481</v>
      </c>
      <c r="O357" s="1" t="n">
        <f aca="false">O356*$D$340/$D$339</f>
        <v>2568.55510813427</v>
      </c>
      <c r="P357" s="1"/>
      <c r="Q357" s="1"/>
      <c r="R357" s="1"/>
      <c r="S357" s="1"/>
      <c r="T357" s="1"/>
      <c r="U357" s="1"/>
      <c r="V357" s="1"/>
      <c r="W357" s="1"/>
      <c r="X357" s="1"/>
      <c r="Y357" s="0" t="str">
        <f aca="false">IF(B357&lt;=1997, "prop 99/2000", "")</f>
        <v>prop 99/2000</v>
      </c>
    </row>
    <row r="358" customFormat="false" ht="12.8" hidden="false" customHeight="false" outlineLevel="0" collapsed="false">
      <c r="A358" s="0" t="s">
        <v>143</v>
      </c>
      <c r="B358" s="0" t="n">
        <v>1982</v>
      </c>
      <c r="C358" s="1"/>
      <c r="D358" s="1" t="n">
        <f aca="false">D357*$D$340/$D$339</f>
        <v>160919.782959638</v>
      </c>
      <c r="E358" s="1" t="n">
        <f aca="false">E357*$D$340/$D$339</f>
        <v>0</v>
      </c>
      <c r="F358" s="1" t="n">
        <f aca="false">F357*$D$340/$D$339</f>
        <v>15885.073824438</v>
      </c>
      <c r="G358" s="1" t="n">
        <f aca="false">G357*$D$340/$D$339</f>
        <v>1709.49056366941</v>
      </c>
      <c r="H358" s="1" t="n">
        <f aca="false">H357*$D$340/$D$339</f>
        <v>340.25402814411</v>
      </c>
      <c r="I358" s="1" t="n">
        <f aca="false">I357*$D$340/$D$339</f>
        <v>36601.9692943383</v>
      </c>
      <c r="J358" s="1" t="n">
        <f aca="false">J357*$D$340/$D$339</f>
        <v>116.87296975118</v>
      </c>
      <c r="K358" s="1" t="n">
        <f aca="false">K357*$D$340/$D$339</f>
        <v>21.8019912991499</v>
      </c>
      <c r="L358" s="1" t="n">
        <f aca="false">L357*$D$340/$D$339</f>
        <v>399.226627559843</v>
      </c>
      <c r="M358" s="1" t="n">
        <f aca="false">M357*$D$340/$D$339</f>
        <v>43126.1258381856</v>
      </c>
      <c r="N358" s="1" t="n">
        <f aca="false">N357*$D$340/$D$339</f>
        <v>4111.99852289704</v>
      </c>
      <c r="O358" s="1" t="n">
        <f aca="false">O357*$D$340/$D$339</f>
        <v>2408.58392401592</v>
      </c>
      <c r="P358" s="1"/>
      <c r="Q358" s="1"/>
      <c r="R358" s="1"/>
      <c r="S358" s="1"/>
      <c r="T358" s="1"/>
      <c r="U358" s="1"/>
      <c r="V358" s="1"/>
      <c r="W358" s="1"/>
      <c r="X358" s="1"/>
      <c r="Y358" s="0" t="str">
        <f aca="false">IF(B358&lt;=1997, "prop 99/2000", "")</f>
        <v>prop 99/2000</v>
      </c>
    </row>
    <row r="359" customFormat="false" ht="12.8" hidden="false" customHeight="false" outlineLevel="0" collapsed="false">
      <c r="A359" s="0" t="s">
        <v>143</v>
      </c>
      <c r="B359" s="0" t="n">
        <v>1981</v>
      </c>
      <c r="C359" s="1"/>
      <c r="D359" s="1" t="n">
        <f aca="false">D358*$D$340/$D$339</f>
        <v>150897.60039225</v>
      </c>
      <c r="E359" s="1" t="n">
        <f aca="false">E358*$D$340/$D$339</f>
        <v>0</v>
      </c>
      <c r="F359" s="1" t="n">
        <f aca="false">F358*$D$340/$D$339</f>
        <v>14895.7417048135</v>
      </c>
      <c r="G359" s="1" t="n">
        <f aca="false">G358*$D$340/$D$339</f>
        <v>1603.0224451372</v>
      </c>
      <c r="H359" s="1" t="n">
        <f aca="false">H358*$D$340/$D$339</f>
        <v>319.062799032118</v>
      </c>
      <c r="I359" s="1" t="n">
        <f aca="false">I358*$D$340/$D$339</f>
        <v>34322.3762458825</v>
      </c>
      <c r="J359" s="1" t="n">
        <f aca="false">J358*$D$340/$D$339</f>
        <v>109.594049667545</v>
      </c>
      <c r="K359" s="1" t="n">
        <f aca="false">K358*$D$340/$D$339</f>
        <v>20.4441499379823</v>
      </c>
      <c r="L359" s="1" t="n">
        <f aca="false">L358*$D$340/$D$339</f>
        <v>374.362548864365</v>
      </c>
      <c r="M359" s="1" t="n">
        <f aca="false">M358*$D$340/$D$339</f>
        <v>40440.204327324</v>
      </c>
      <c r="N359" s="1" t="n">
        <f aca="false">N358*$D$340/$D$339</f>
        <v>3855.90073830306</v>
      </c>
      <c r="O359" s="1" t="n">
        <f aca="false">O358*$D$340/$D$339</f>
        <v>2258.57584314857</v>
      </c>
      <c r="P359" s="1"/>
      <c r="Q359" s="1"/>
      <c r="R359" s="1"/>
      <c r="S359" s="1"/>
      <c r="T359" s="1"/>
      <c r="U359" s="1"/>
      <c r="V359" s="1"/>
      <c r="W359" s="1"/>
      <c r="X359" s="1"/>
      <c r="Y359" s="0" t="str">
        <f aca="false">IF(B359&lt;=1997, "prop 99/2000", "")</f>
        <v>prop 99/2000</v>
      </c>
    </row>
    <row r="360" customFormat="false" ht="12.8" hidden="false" customHeight="false" outlineLevel="0" collapsed="false">
      <c r="A360" s="0" t="s">
        <v>143</v>
      </c>
      <c r="B360" s="0" t="n">
        <v>1980</v>
      </c>
      <c r="C360" s="1"/>
      <c r="D360" s="1" t="n">
        <f aca="false">D359*$D$340/$D$339</f>
        <v>141499.605488843</v>
      </c>
      <c r="E360" s="1" t="n">
        <f aca="false">E359*$D$340/$D$339</f>
        <v>0</v>
      </c>
      <c r="F360" s="1" t="n">
        <f aca="false">F359*$D$340/$D$339</f>
        <v>13968.0257950813</v>
      </c>
      <c r="G360" s="1" t="n">
        <f aca="false">G359*$D$340/$D$339</f>
        <v>1503.18522618684</v>
      </c>
      <c r="H360" s="1" t="n">
        <f aca="false">H359*$D$340/$D$339</f>
        <v>299.191372638484</v>
      </c>
      <c r="I360" s="1" t="n">
        <f aca="false">I359*$D$340/$D$339</f>
        <v>32184.7576476203</v>
      </c>
      <c r="J360" s="1" t="n">
        <f aca="false">J359*$D$340/$D$339</f>
        <v>102.768465181496</v>
      </c>
      <c r="K360" s="1" t="n">
        <f aca="false">K359*$D$340/$D$339</f>
        <v>19.170875767802</v>
      </c>
      <c r="L360" s="1" t="n">
        <f aca="false">L359*$D$340/$D$339</f>
        <v>351.047020207129</v>
      </c>
      <c r="M360" s="1" t="n">
        <f aca="false">M359*$D$340/$D$339</f>
        <v>37921.5636519721</v>
      </c>
      <c r="N360" s="1" t="n">
        <f aca="false">N359*$D$340/$D$339</f>
        <v>3615.75288046823</v>
      </c>
      <c r="O360" s="1" t="n">
        <f aca="false">O359*$D$340/$D$339</f>
        <v>2117.91035736423</v>
      </c>
      <c r="P360" s="1"/>
      <c r="Q360" s="1"/>
      <c r="R360" s="1"/>
      <c r="S360" s="1"/>
      <c r="T360" s="1"/>
      <c r="U360" s="1"/>
      <c r="V360" s="1"/>
      <c r="W360" s="1"/>
      <c r="X360" s="1"/>
      <c r="Y360" s="0" t="str">
        <f aca="false">IF(B360&lt;=1997, "prop 99/2000", "")</f>
        <v>prop 99/2000</v>
      </c>
    </row>
    <row r="361" customFormat="false" ht="12.8" hidden="false" customHeight="false" outlineLevel="0" collapsed="false">
      <c r="A361" s="0" t="s">
        <v>143</v>
      </c>
      <c r="B361" s="0" t="n">
        <v>1979</v>
      </c>
      <c r="C361" s="1"/>
      <c r="D361" s="1" t="n">
        <f aca="false">D360*$D$340/$D$339</f>
        <v>132686.923459696</v>
      </c>
      <c r="E361" s="1" t="n">
        <f aca="false">E360*$D$340/$D$339</f>
        <v>0</v>
      </c>
      <c r="F361" s="1" t="n">
        <f aca="false">F360*$D$340/$D$339</f>
        <v>13098.0885999795</v>
      </c>
      <c r="G361" s="1" t="n">
        <f aca="false">G360*$D$340/$D$339</f>
        <v>1409.56593033417</v>
      </c>
      <c r="H361" s="1" t="n">
        <f aca="false">H360*$D$340/$D$339</f>
        <v>280.557550842176</v>
      </c>
      <c r="I361" s="1" t="n">
        <f aca="false">I360*$D$340/$D$339</f>
        <v>30180.2712439037</v>
      </c>
      <c r="J361" s="1" t="n">
        <f aca="false">J360*$D$340/$D$339</f>
        <v>96.3679822745708</v>
      </c>
      <c r="K361" s="1" t="n">
        <f aca="false">K360*$D$340/$D$339</f>
        <v>17.9769018921982</v>
      </c>
      <c r="L361" s="1" t="n">
        <f aca="false">L360*$D$340/$D$339</f>
        <v>329.183596944023</v>
      </c>
      <c r="M361" s="1" t="n">
        <f aca="false">M360*$D$340/$D$339</f>
        <v>35559.7854593166</v>
      </c>
      <c r="N361" s="1" t="n">
        <f aca="false">N360*$D$340/$D$339</f>
        <v>3390.56157819247</v>
      </c>
      <c r="O361" s="1" t="n">
        <f aca="false">O360*$D$340/$D$339</f>
        <v>1986.00560412334</v>
      </c>
      <c r="P361" s="1"/>
      <c r="Q361" s="1"/>
      <c r="R361" s="1"/>
      <c r="S361" s="1"/>
      <c r="T361" s="1"/>
      <c r="U361" s="1"/>
      <c r="V361" s="1"/>
      <c r="W361" s="1"/>
      <c r="X361" s="1"/>
      <c r="Y361" s="0" t="str">
        <f aca="false">IF(B361&lt;=1997, "prop 99/2000", "")</f>
        <v>prop 99/2000</v>
      </c>
    </row>
    <row r="362" customFormat="false" ht="12.8" hidden="false" customHeight="false" outlineLevel="0" collapsed="false">
      <c r="A362" s="0" t="s">
        <v>144</v>
      </c>
      <c r="B362" s="0" t="n">
        <v>2018</v>
      </c>
      <c r="C362" s="1" t="n">
        <v>1696683</v>
      </c>
      <c r="D362" s="1" t="n">
        <v>436261</v>
      </c>
      <c r="E362" s="1" t="n">
        <v>0</v>
      </c>
      <c r="F362" s="1" t="n">
        <v>41376</v>
      </c>
      <c r="G362" s="1" t="n">
        <v>4896</v>
      </c>
      <c r="H362" s="1" t="n">
        <v>119404</v>
      </c>
      <c r="I362" s="1" t="n">
        <v>24202</v>
      </c>
      <c r="J362" s="1" t="n">
        <v>68</v>
      </c>
      <c r="K362" s="1" t="n">
        <v>10501</v>
      </c>
      <c r="L362" s="1" t="n">
        <v>4948</v>
      </c>
      <c r="M362" s="1" t="n">
        <v>856073</v>
      </c>
      <c r="N362" s="1" t="n">
        <v>158899</v>
      </c>
      <c r="O362" s="1" t="n">
        <v>9258</v>
      </c>
      <c r="P362" s="1" t="n">
        <v>0</v>
      </c>
      <c r="Q362" s="1" t="n">
        <v>11848</v>
      </c>
      <c r="R362" s="1" t="n">
        <v>7806</v>
      </c>
      <c r="S362" s="1" t="n">
        <v>38</v>
      </c>
      <c r="T362" s="1" t="n">
        <v>58</v>
      </c>
      <c r="U362" s="1" t="n">
        <v>0</v>
      </c>
      <c r="V362" s="1" t="n">
        <v>67</v>
      </c>
      <c r="W362" s="1" t="n">
        <v>416</v>
      </c>
      <c r="X362" s="1" t="n">
        <v>10564</v>
      </c>
      <c r="Y362" s="0" t="str">
        <f aca="false">IF(B362&lt;=1997, "prop 99/2000", "")</f>
        <v/>
      </c>
    </row>
    <row r="363" customFormat="false" ht="12.8" hidden="false" customHeight="false" outlineLevel="0" collapsed="false">
      <c r="A363" s="0" t="s">
        <v>144</v>
      </c>
      <c r="B363" s="0" t="n">
        <v>2017</v>
      </c>
      <c r="C363" s="1" t="n">
        <v>1618882</v>
      </c>
      <c r="D363" s="1" t="n">
        <v>415386</v>
      </c>
      <c r="E363" s="1" t="n">
        <v>0</v>
      </c>
      <c r="F363" s="1" t="n">
        <v>40052</v>
      </c>
      <c r="G363" s="1" t="n">
        <v>4394</v>
      </c>
      <c r="H363" s="1" t="n">
        <v>112551</v>
      </c>
      <c r="I363" s="1" t="n">
        <v>22876</v>
      </c>
      <c r="J363" s="1" t="n">
        <v>70</v>
      </c>
      <c r="K363" s="1" t="n">
        <v>10406</v>
      </c>
      <c r="L363" s="1" t="n">
        <v>4804</v>
      </c>
      <c r="M363" s="1" t="n">
        <v>821118</v>
      </c>
      <c r="N363" s="1" t="n">
        <v>150802</v>
      </c>
      <c r="O363" s="1" t="n">
        <v>8882</v>
      </c>
      <c r="P363" s="1" t="n">
        <v>0</v>
      </c>
      <c r="Q363" s="1" t="n">
        <v>10577</v>
      </c>
      <c r="R363" s="1" t="n">
        <v>6936</v>
      </c>
      <c r="S363" s="1" t="n">
        <v>38</v>
      </c>
      <c r="T363" s="1" t="n">
        <v>55</v>
      </c>
      <c r="U363" s="1" t="n">
        <v>0</v>
      </c>
      <c r="V363" s="1" t="n">
        <v>66</v>
      </c>
      <c r="W363" s="1" t="n">
        <v>391</v>
      </c>
      <c r="X363" s="1" t="n">
        <v>9478</v>
      </c>
      <c r="Y363" s="0" t="str">
        <f aca="false">IF(B363&lt;=1997, "prop 99/2000", "")</f>
        <v/>
      </c>
    </row>
    <row r="364" customFormat="false" ht="12.8" hidden="false" customHeight="false" outlineLevel="0" collapsed="false">
      <c r="A364" s="0" t="s">
        <v>144</v>
      </c>
      <c r="B364" s="0" t="n">
        <v>2016</v>
      </c>
      <c r="C364" s="1" t="n">
        <v>1541845</v>
      </c>
      <c r="D364" s="1" t="n">
        <v>398265</v>
      </c>
      <c r="E364" s="1" t="n">
        <v>0</v>
      </c>
      <c r="F364" s="1" t="n">
        <v>38994</v>
      </c>
      <c r="G364" s="1" t="n">
        <v>4140</v>
      </c>
      <c r="H364" s="1" t="n">
        <v>106306</v>
      </c>
      <c r="I364" s="1" t="n">
        <v>21868</v>
      </c>
      <c r="J364" s="1" t="n">
        <v>78</v>
      </c>
      <c r="K364" s="1" t="n">
        <v>10216</v>
      </c>
      <c r="L364" s="1" t="n">
        <v>4652</v>
      </c>
      <c r="M364" s="1" t="n">
        <v>781186</v>
      </c>
      <c r="N364" s="1" t="n">
        <v>142653</v>
      </c>
      <c r="O364" s="1" t="n">
        <v>8472</v>
      </c>
      <c r="P364" s="1" t="n">
        <v>0</v>
      </c>
      <c r="Q364" s="1" t="n">
        <v>9538</v>
      </c>
      <c r="R364" s="1" t="n">
        <v>6477</v>
      </c>
      <c r="S364" s="1" t="n">
        <v>38</v>
      </c>
      <c r="T364" s="1" t="n">
        <v>52</v>
      </c>
      <c r="U364" s="1" t="n">
        <v>0</v>
      </c>
      <c r="V364" s="1" t="n">
        <v>65</v>
      </c>
      <c r="W364" s="1" t="n">
        <v>376</v>
      </c>
      <c r="X364" s="1" t="n">
        <v>8469</v>
      </c>
      <c r="Y364" s="0" t="str">
        <f aca="false">IF(B364&lt;=1997, "prop 99/2000", "")</f>
        <v/>
      </c>
    </row>
    <row r="365" customFormat="false" ht="12.8" hidden="false" customHeight="false" outlineLevel="0" collapsed="false">
      <c r="A365" s="0" t="s">
        <v>144</v>
      </c>
      <c r="B365" s="0" t="n">
        <v>2015</v>
      </c>
      <c r="C365" s="1" t="n">
        <v>1460158</v>
      </c>
      <c r="D365" s="1" t="n">
        <v>383061</v>
      </c>
      <c r="E365" s="1" t="n">
        <v>0</v>
      </c>
      <c r="F365" s="1" t="n">
        <v>37620</v>
      </c>
      <c r="G365" s="1" t="n">
        <v>3874</v>
      </c>
      <c r="H365" s="1" t="n">
        <v>100233</v>
      </c>
      <c r="I365" s="1" t="n">
        <v>20785</v>
      </c>
      <c r="J365" s="1" t="n">
        <v>81</v>
      </c>
      <c r="K365" s="1" t="n">
        <v>9763</v>
      </c>
      <c r="L365" s="1" t="n">
        <v>4514</v>
      </c>
      <c r="M365" s="1" t="n">
        <v>735765</v>
      </c>
      <c r="N365" s="1" t="n">
        <v>133820</v>
      </c>
      <c r="O365" s="1" t="n">
        <v>8028</v>
      </c>
      <c r="P365" s="1" t="n">
        <v>0</v>
      </c>
      <c r="Q365" s="1" t="n">
        <v>8526</v>
      </c>
      <c r="R365" s="1" t="n">
        <v>5996</v>
      </c>
      <c r="S365" s="1" t="n">
        <v>38</v>
      </c>
      <c r="T365" s="1" t="n">
        <v>48</v>
      </c>
      <c r="U365" s="1" t="n">
        <v>0</v>
      </c>
      <c r="V365" s="1" t="n">
        <v>66</v>
      </c>
      <c r="W365" s="1" t="n">
        <v>332</v>
      </c>
      <c r="X365" s="1" t="n">
        <v>7608</v>
      </c>
      <c r="Y365" s="0" t="str">
        <f aca="false">IF(B365&lt;=1997, "prop 99/2000", "")</f>
        <v/>
      </c>
    </row>
    <row r="366" customFormat="false" ht="12.8" hidden="false" customHeight="false" outlineLevel="0" collapsed="false">
      <c r="A366" s="0" t="s">
        <v>144</v>
      </c>
      <c r="B366" s="0" t="n">
        <v>2014</v>
      </c>
      <c r="C366" s="1" t="n">
        <v>1345427</v>
      </c>
      <c r="D366" s="1" t="n">
        <v>361709</v>
      </c>
      <c r="E366" s="1" t="n">
        <v>0</v>
      </c>
      <c r="F366" s="1" t="n">
        <v>35639</v>
      </c>
      <c r="G366" s="1" t="n">
        <v>3458</v>
      </c>
      <c r="H366" s="1" t="n">
        <v>92859</v>
      </c>
      <c r="I366" s="1" t="n">
        <v>19314</v>
      </c>
      <c r="J366" s="1" t="n">
        <v>83</v>
      </c>
      <c r="K366" s="1" t="n">
        <v>8897</v>
      </c>
      <c r="L366" s="1" t="n">
        <v>4300</v>
      </c>
      <c r="M366" s="1" t="n">
        <v>672240</v>
      </c>
      <c r="N366" s="1" t="n">
        <v>119721</v>
      </c>
      <c r="O366" s="1" t="n">
        <v>7422</v>
      </c>
      <c r="P366" s="1" t="n">
        <v>0</v>
      </c>
      <c r="Q366" s="1" t="n">
        <v>7352</v>
      </c>
      <c r="R366" s="1" t="n">
        <v>5211</v>
      </c>
      <c r="S366" s="1" t="n">
        <v>38</v>
      </c>
      <c r="T366" s="1" t="n">
        <v>43</v>
      </c>
      <c r="U366" s="1" t="n">
        <v>0</v>
      </c>
      <c r="V366" s="1" t="n">
        <v>61</v>
      </c>
      <c r="W366" s="1" t="n">
        <v>301</v>
      </c>
      <c r="X366" s="1" t="n">
        <v>6779</v>
      </c>
      <c r="Y366" s="0" t="str">
        <f aca="false">IF(B366&lt;=1997, "prop 99/2000", "")</f>
        <v/>
      </c>
    </row>
    <row r="367" customFormat="false" ht="12.8" hidden="false" customHeight="false" outlineLevel="0" collapsed="false">
      <c r="A367" s="0" t="s">
        <v>144</v>
      </c>
      <c r="B367" s="0" t="n">
        <v>2013</v>
      </c>
      <c r="C367" s="1" t="n">
        <v>1215478</v>
      </c>
      <c r="D367" s="1" t="n">
        <v>335793</v>
      </c>
      <c r="E367" s="1" t="n">
        <v>0</v>
      </c>
      <c r="F367" s="1" t="n">
        <v>33214</v>
      </c>
      <c r="G367" s="1" t="n">
        <v>2883</v>
      </c>
      <c r="H367" s="1" t="n">
        <v>83878</v>
      </c>
      <c r="I367" s="1" t="n">
        <v>17607</v>
      </c>
      <c r="J367" s="1" t="n">
        <v>86</v>
      </c>
      <c r="K367" s="1" t="n">
        <v>7879</v>
      </c>
      <c r="L367" s="1" t="n">
        <v>4096</v>
      </c>
      <c r="M367" s="1" t="n">
        <v>601923</v>
      </c>
      <c r="N367" s="1" t="n">
        <v>104430</v>
      </c>
      <c r="O367" s="1" t="n">
        <v>6868</v>
      </c>
      <c r="P367" s="1" t="n">
        <v>0</v>
      </c>
      <c r="Q367" s="1" t="n">
        <v>6326</v>
      </c>
      <c r="R367" s="1" t="n">
        <v>4040</v>
      </c>
      <c r="S367" s="1" t="n">
        <v>38</v>
      </c>
      <c r="T367" s="1" t="n">
        <v>36</v>
      </c>
      <c r="U367" s="1" t="n">
        <v>0</v>
      </c>
      <c r="V367" s="1" t="n">
        <v>56</v>
      </c>
      <c r="W367" s="1" t="n">
        <v>276</v>
      </c>
      <c r="X367" s="1" t="n">
        <v>6049</v>
      </c>
      <c r="Y367" s="0" t="str">
        <f aca="false">IF(B367&lt;=1997, "prop 99/2000", "")</f>
        <v/>
      </c>
    </row>
    <row r="368" customFormat="false" ht="12.8" hidden="false" customHeight="false" outlineLevel="0" collapsed="false">
      <c r="A368" s="0" t="s">
        <v>144</v>
      </c>
      <c r="B368" s="0" t="n">
        <v>2012</v>
      </c>
      <c r="C368" s="1" t="n">
        <v>1079655</v>
      </c>
      <c r="D368" s="1" t="n">
        <v>307803</v>
      </c>
      <c r="E368" s="1" t="n">
        <v>0</v>
      </c>
      <c r="F368" s="1" t="n">
        <v>30604</v>
      </c>
      <c r="G368" s="1" t="n">
        <v>2425</v>
      </c>
      <c r="H368" s="1" t="n">
        <v>75004</v>
      </c>
      <c r="I368" s="1" t="n">
        <v>16044</v>
      </c>
      <c r="J368" s="1" t="n">
        <v>87</v>
      </c>
      <c r="K368" s="1" t="n">
        <v>6610</v>
      </c>
      <c r="L368" s="1" t="n">
        <v>3883</v>
      </c>
      <c r="M368" s="1" t="n">
        <v>527680</v>
      </c>
      <c r="N368" s="1" t="n">
        <v>88822</v>
      </c>
      <c r="O368" s="1" t="n">
        <v>6283</v>
      </c>
      <c r="P368" s="1" t="n">
        <v>0</v>
      </c>
      <c r="Q368" s="1" t="n">
        <v>5446</v>
      </c>
      <c r="R368" s="1" t="n">
        <v>3384</v>
      </c>
      <c r="S368" s="1" t="n">
        <v>38</v>
      </c>
      <c r="T368" s="1" t="n">
        <v>34</v>
      </c>
      <c r="U368" s="1" t="n">
        <v>0</v>
      </c>
      <c r="V368" s="1" t="n">
        <v>53</v>
      </c>
      <c r="W368" s="1" t="n">
        <v>245</v>
      </c>
      <c r="X368" s="1" t="n">
        <v>5210</v>
      </c>
      <c r="Y368" s="0" t="str">
        <f aca="false">IF(B368&lt;=1997, "prop 99/2000", "")</f>
        <v/>
      </c>
    </row>
    <row r="369" customFormat="false" ht="12.8" hidden="false" customHeight="false" outlineLevel="0" collapsed="false">
      <c r="A369" s="0" t="s">
        <v>144</v>
      </c>
      <c r="B369" s="0" t="n">
        <v>2011</v>
      </c>
      <c r="C369" s="1" t="n">
        <v>942639</v>
      </c>
      <c r="D369" s="1" t="n">
        <v>277467</v>
      </c>
      <c r="E369" s="1" t="n">
        <v>0</v>
      </c>
      <c r="F369" s="1" t="n">
        <v>28048</v>
      </c>
      <c r="G369" s="1" t="n">
        <v>1972</v>
      </c>
      <c r="H369" s="1" t="n">
        <v>65702</v>
      </c>
      <c r="I369" s="1" t="n">
        <v>14331</v>
      </c>
      <c r="J369" s="1" t="n">
        <v>88</v>
      </c>
      <c r="K369" s="1" t="n">
        <v>4676</v>
      </c>
      <c r="L369" s="1" t="n">
        <v>3639</v>
      </c>
      <c r="M369" s="1" t="n">
        <v>452721</v>
      </c>
      <c r="N369" s="1" t="n">
        <v>76321</v>
      </c>
      <c r="O369" s="1" t="n">
        <v>5650</v>
      </c>
      <c r="P369" s="1" t="n">
        <v>0</v>
      </c>
      <c r="Q369" s="1" t="n">
        <v>4745</v>
      </c>
      <c r="R369" s="1" t="n">
        <v>2691</v>
      </c>
      <c r="S369" s="1" t="n">
        <v>38</v>
      </c>
      <c r="T369" s="1" t="n">
        <v>32</v>
      </c>
      <c r="U369" s="1" t="n">
        <v>0</v>
      </c>
      <c r="V369" s="1" t="n">
        <v>34</v>
      </c>
      <c r="W369" s="1" t="n">
        <v>201</v>
      </c>
      <c r="X369" s="1" t="n">
        <v>4283</v>
      </c>
      <c r="Y369" s="0" t="str">
        <f aca="false">IF(B369&lt;=1997, "prop 99/2000", "")</f>
        <v/>
      </c>
    </row>
    <row r="370" customFormat="false" ht="12.8" hidden="false" customHeight="false" outlineLevel="0" collapsed="false">
      <c r="A370" s="0" t="s">
        <v>144</v>
      </c>
      <c r="B370" s="0" t="n">
        <v>2010</v>
      </c>
      <c r="C370" s="1" t="n">
        <v>796083</v>
      </c>
      <c r="D370" s="1" t="n">
        <v>248685</v>
      </c>
      <c r="E370" s="1" t="n">
        <v>0</v>
      </c>
      <c r="F370" s="1" t="n">
        <v>24881</v>
      </c>
      <c r="G370" s="1" t="n">
        <v>1497</v>
      </c>
      <c r="H370" s="1" t="n">
        <v>56159</v>
      </c>
      <c r="I370" s="1" t="n">
        <v>12423</v>
      </c>
      <c r="J370" s="1" t="n">
        <v>97</v>
      </c>
      <c r="K370" s="1" t="n">
        <v>2724</v>
      </c>
      <c r="L370" s="1" t="n">
        <v>3319</v>
      </c>
      <c r="M370" s="1" t="n">
        <v>367351</v>
      </c>
      <c r="N370" s="1" t="n">
        <v>64540</v>
      </c>
      <c r="O370" s="1" t="n">
        <v>4813</v>
      </c>
      <c r="P370" s="1" t="n">
        <v>0</v>
      </c>
      <c r="Q370" s="1" t="n">
        <v>4130</v>
      </c>
      <c r="R370" s="1" t="n">
        <v>2072</v>
      </c>
      <c r="S370" s="1" t="n">
        <v>36</v>
      </c>
      <c r="T370" s="1" t="n">
        <v>30</v>
      </c>
      <c r="U370" s="1" t="n">
        <v>0</v>
      </c>
      <c r="V370" s="1" t="n">
        <v>26</v>
      </c>
      <c r="W370" s="1" t="n">
        <v>135</v>
      </c>
      <c r="X370" s="1" t="n">
        <v>3165</v>
      </c>
      <c r="Y370" s="0" t="str">
        <f aca="false">IF(B370&lt;=1997, "prop 99/2000", "")</f>
        <v/>
      </c>
    </row>
    <row r="371" customFormat="false" ht="12.8" hidden="false" customHeight="false" outlineLevel="0" collapsed="false">
      <c r="A371" s="0" t="s">
        <v>144</v>
      </c>
      <c r="B371" s="0" t="n">
        <v>2009</v>
      </c>
      <c r="C371" s="1" t="n">
        <v>665431</v>
      </c>
      <c r="D371" s="1" t="n">
        <v>216868</v>
      </c>
      <c r="E371" s="1" t="n">
        <v>0</v>
      </c>
      <c r="F371" s="1" t="n">
        <v>22171</v>
      </c>
      <c r="G371" s="1" t="n">
        <v>1164</v>
      </c>
      <c r="H371" s="1" t="n">
        <v>46559</v>
      </c>
      <c r="I371" s="1" t="n">
        <v>11767</v>
      </c>
      <c r="J371" s="1" t="n">
        <v>104</v>
      </c>
      <c r="K371" s="1" t="n">
        <v>1788</v>
      </c>
      <c r="L371" s="1" t="n">
        <v>3051</v>
      </c>
      <c r="M371" s="1" t="n">
        <v>295711</v>
      </c>
      <c r="N371" s="1" t="n">
        <v>54374</v>
      </c>
      <c r="O371" s="1" t="n">
        <v>4424</v>
      </c>
      <c r="P371" s="1" t="n">
        <v>0</v>
      </c>
      <c r="Q371" s="1" t="n">
        <v>3644</v>
      </c>
      <c r="R371" s="1" t="n">
        <v>1612</v>
      </c>
      <c r="S371" s="1" t="n">
        <v>36</v>
      </c>
      <c r="T371" s="1" t="n">
        <v>25</v>
      </c>
      <c r="U371" s="1" t="n">
        <v>0</v>
      </c>
      <c r="V371" s="1" t="n">
        <v>22</v>
      </c>
      <c r="W371" s="1" t="n">
        <v>66</v>
      </c>
      <c r="X371" s="1" t="n">
        <v>2045</v>
      </c>
      <c r="Y371" s="0" t="str">
        <f aca="false">IF(B371&lt;=1997, "prop 99/2000", "")</f>
        <v/>
      </c>
    </row>
    <row r="372" customFormat="false" ht="12.8" hidden="false" customHeight="false" outlineLevel="0" collapsed="false">
      <c r="A372" s="0" t="s">
        <v>144</v>
      </c>
      <c r="B372" s="0" t="n">
        <v>2008</v>
      </c>
      <c r="C372" s="1" t="n">
        <v>562773</v>
      </c>
      <c r="D372" s="1" t="n">
        <v>190961</v>
      </c>
      <c r="E372" s="1" t="n">
        <v>0</v>
      </c>
      <c r="F372" s="1" t="n">
        <v>19956</v>
      </c>
      <c r="G372" s="1" t="n">
        <v>942</v>
      </c>
      <c r="H372" s="1" t="n">
        <v>39977</v>
      </c>
      <c r="I372" s="1" t="n">
        <v>10611</v>
      </c>
      <c r="J372" s="1" t="n">
        <v>116</v>
      </c>
      <c r="K372" s="1" t="n">
        <v>1013</v>
      </c>
      <c r="L372" s="1" t="n">
        <v>2495</v>
      </c>
      <c r="M372" s="1" t="n">
        <v>240532</v>
      </c>
      <c r="N372" s="1" t="n">
        <v>45951</v>
      </c>
      <c r="O372" s="1" t="n">
        <v>4044</v>
      </c>
      <c r="P372" s="1" t="n">
        <v>0</v>
      </c>
      <c r="Q372" s="1" t="n">
        <v>3202</v>
      </c>
      <c r="R372" s="1" t="n">
        <v>1370</v>
      </c>
      <c r="S372" s="1" t="n">
        <v>36</v>
      </c>
      <c r="T372" s="1" t="n">
        <v>22</v>
      </c>
      <c r="U372" s="1" t="n">
        <v>0</v>
      </c>
      <c r="V372" s="1" t="n">
        <v>21</v>
      </c>
      <c r="W372" s="1" t="n">
        <v>32</v>
      </c>
      <c r="X372" s="1" t="n">
        <v>1492</v>
      </c>
      <c r="Y372" s="0" t="str">
        <f aca="false">IF(B372&lt;=1997, "prop 99/2000", "")</f>
        <v/>
      </c>
    </row>
    <row r="373" customFormat="false" ht="12.8" hidden="false" customHeight="false" outlineLevel="0" collapsed="false">
      <c r="A373" s="0" t="s">
        <v>144</v>
      </c>
      <c r="B373" s="0" t="n">
        <v>2007</v>
      </c>
      <c r="C373" s="1" t="n">
        <v>481718</v>
      </c>
      <c r="D373" s="1" t="n">
        <v>170402</v>
      </c>
      <c r="E373" s="1" t="n">
        <v>0</v>
      </c>
      <c r="F373" s="1" t="n">
        <v>17991</v>
      </c>
      <c r="G373" s="1" t="n">
        <v>791</v>
      </c>
      <c r="H373" s="1" t="n">
        <v>29205</v>
      </c>
      <c r="I373" s="1" t="n">
        <v>15881</v>
      </c>
      <c r="J373" s="1" t="n">
        <v>128</v>
      </c>
      <c r="K373" s="1" t="n">
        <v>1019</v>
      </c>
      <c r="L373" s="1" t="n">
        <v>2307</v>
      </c>
      <c r="M373" s="1" t="n">
        <v>196449</v>
      </c>
      <c r="N373" s="1" t="n">
        <v>38789</v>
      </c>
      <c r="O373" s="1" t="n">
        <v>3716</v>
      </c>
      <c r="P373" s="1" t="n">
        <v>0</v>
      </c>
      <c r="Q373" s="1" t="n">
        <v>2815</v>
      </c>
      <c r="R373" s="1" t="n">
        <v>1182</v>
      </c>
      <c r="S373" s="1" t="n">
        <v>33</v>
      </c>
      <c r="T373" s="1" t="n">
        <v>24</v>
      </c>
      <c r="U373" s="1" t="n">
        <v>0</v>
      </c>
      <c r="V373" s="1" t="n">
        <v>20</v>
      </c>
      <c r="W373" s="1" t="n">
        <v>11</v>
      </c>
      <c r="X373" s="1" t="n">
        <v>955</v>
      </c>
      <c r="Y373" s="0" t="str">
        <f aca="false">IF(B373&lt;=1997, "prop 99/2000", "")</f>
        <v/>
      </c>
    </row>
    <row r="374" customFormat="false" ht="12.8" hidden="false" customHeight="false" outlineLevel="0" collapsed="false">
      <c r="A374" s="0" t="s">
        <v>144</v>
      </c>
      <c r="B374" s="0" t="n">
        <v>2006</v>
      </c>
      <c r="C374" s="1" t="n">
        <v>412519</v>
      </c>
      <c r="D374" s="1" t="n">
        <v>150507</v>
      </c>
      <c r="E374" s="1" t="n">
        <v>0</v>
      </c>
      <c r="F374" s="1" t="n">
        <v>16471</v>
      </c>
      <c r="G374" s="1" t="n">
        <v>720</v>
      </c>
      <c r="H374" s="1" t="n">
        <v>23216</v>
      </c>
      <c r="I374" s="1" t="n">
        <v>17778</v>
      </c>
      <c r="J374" s="1" t="n">
        <v>105</v>
      </c>
      <c r="K374" s="1" t="n">
        <v>1020</v>
      </c>
      <c r="L374" s="1" t="n">
        <v>2143</v>
      </c>
      <c r="M374" s="1" t="n">
        <v>161009</v>
      </c>
      <c r="N374" s="1" t="n">
        <v>31735</v>
      </c>
      <c r="O374" s="1" t="n">
        <v>3426</v>
      </c>
      <c r="P374" s="1" t="n">
        <v>0</v>
      </c>
      <c r="Q374" s="1" t="n">
        <v>2490</v>
      </c>
      <c r="R374" s="1" t="n">
        <v>1114</v>
      </c>
      <c r="S374" s="1" t="n">
        <v>30</v>
      </c>
      <c r="T374" s="1" t="n">
        <v>29</v>
      </c>
      <c r="U374" s="1" t="n">
        <v>0</v>
      </c>
      <c r="V374" s="1" t="n">
        <v>16</v>
      </c>
      <c r="W374" s="1" t="n">
        <v>10</v>
      </c>
      <c r="X374" s="1" t="n">
        <v>700</v>
      </c>
      <c r="Y374" s="0" t="str">
        <f aca="false">IF(B374&lt;=1997, "prop 99/2000", "")</f>
        <v/>
      </c>
    </row>
    <row r="375" customFormat="false" ht="12.8" hidden="false" customHeight="false" outlineLevel="0" collapsed="false">
      <c r="A375" s="0" t="s">
        <v>144</v>
      </c>
      <c r="B375" s="0" t="n">
        <v>2005</v>
      </c>
      <c r="C375" s="1" t="n">
        <v>362537</v>
      </c>
      <c r="D375" s="1" t="n">
        <v>135276</v>
      </c>
      <c r="E375" s="1" t="n">
        <v>0</v>
      </c>
      <c r="F375" s="1" t="n">
        <v>15475</v>
      </c>
      <c r="G375" s="1" t="n">
        <v>645</v>
      </c>
      <c r="H375" s="1" t="n">
        <v>18838</v>
      </c>
      <c r="I375" s="1" t="n">
        <v>19142</v>
      </c>
      <c r="J375" s="1" t="n">
        <v>90</v>
      </c>
      <c r="K375" s="1" t="n">
        <v>1010</v>
      </c>
      <c r="L375" s="1" t="n">
        <v>1963</v>
      </c>
      <c r="M375" s="1" t="n">
        <v>137107</v>
      </c>
      <c r="N375" s="1" t="n">
        <v>25819</v>
      </c>
      <c r="O375" s="1" t="n">
        <v>3346</v>
      </c>
      <c r="P375" s="1" t="n">
        <v>0</v>
      </c>
      <c r="Q375" s="1" t="n">
        <v>2238</v>
      </c>
      <c r="R375" s="1" t="n">
        <v>985</v>
      </c>
      <c r="S375" s="1" t="n">
        <v>25</v>
      </c>
      <c r="T375" s="1" t="n">
        <v>30</v>
      </c>
      <c r="U375" s="1" t="n">
        <v>0</v>
      </c>
      <c r="V375" s="1" t="n">
        <v>15</v>
      </c>
      <c r="W375" s="1" t="n">
        <v>9</v>
      </c>
      <c r="X375" s="1" t="n">
        <v>524</v>
      </c>
      <c r="Y375" s="0" t="str">
        <f aca="false">IF(B375&lt;=1997, "prop 99/2000", "")</f>
        <v/>
      </c>
    </row>
    <row r="376" customFormat="false" ht="12.8" hidden="false" customHeight="false" outlineLevel="0" collapsed="false">
      <c r="A376" s="0" t="s">
        <v>144</v>
      </c>
      <c r="B376" s="0" t="n">
        <v>2004</v>
      </c>
      <c r="C376" s="1" t="n">
        <v>318121</v>
      </c>
      <c r="D376" s="1" t="n">
        <v>124133</v>
      </c>
      <c r="E376" s="1" t="n">
        <v>0</v>
      </c>
      <c r="F376" s="1" t="n">
        <v>14508</v>
      </c>
      <c r="G376" s="1" t="n">
        <v>629</v>
      </c>
      <c r="H376" s="1" t="n">
        <v>14031</v>
      </c>
      <c r="I376" s="1" t="n">
        <v>21114</v>
      </c>
      <c r="J376" s="1" t="n">
        <v>88</v>
      </c>
      <c r="K376" s="1" t="n">
        <v>944</v>
      </c>
      <c r="L376" s="1" t="n">
        <v>1763</v>
      </c>
      <c r="M376" s="1" t="n">
        <v>113271</v>
      </c>
      <c r="N376" s="1" t="n">
        <v>21075</v>
      </c>
      <c r="O376" s="1" t="n">
        <v>3212</v>
      </c>
      <c r="P376" s="1" t="n">
        <v>0</v>
      </c>
      <c r="Q376" s="1" t="n">
        <v>1931</v>
      </c>
      <c r="R376" s="1" t="n">
        <v>955</v>
      </c>
      <c r="S376" s="1" t="n">
        <v>19</v>
      </c>
      <c r="T376" s="1" t="n">
        <v>32</v>
      </c>
      <c r="U376" s="1" t="n">
        <v>0</v>
      </c>
      <c r="V376" s="1" t="n">
        <v>14</v>
      </c>
      <c r="W376" s="1" t="n">
        <v>8</v>
      </c>
      <c r="X376" s="1" t="n">
        <v>394</v>
      </c>
      <c r="Y376" s="0" t="str">
        <f aca="false">IF(B376&lt;=1997, "prop 99/2000", "")</f>
        <v/>
      </c>
    </row>
    <row r="377" customFormat="false" ht="12.8" hidden="false" customHeight="false" outlineLevel="0" collapsed="false">
      <c r="A377" s="0" t="s">
        <v>144</v>
      </c>
      <c r="B377" s="0" t="n">
        <v>2003</v>
      </c>
      <c r="C377" s="1" t="n">
        <v>284251</v>
      </c>
      <c r="D377" s="1" t="n">
        <v>116491</v>
      </c>
      <c r="E377" s="1" t="n">
        <v>0</v>
      </c>
      <c r="F377" s="1" t="n">
        <v>13822</v>
      </c>
      <c r="G377" s="1" t="n">
        <v>652</v>
      </c>
      <c r="H377" s="1" t="n">
        <v>11616</v>
      </c>
      <c r="I377" s="1" t="n">
        <v>21445</v>
      </c>
      <c r="J377" s="1" t="n">
        <v>91</v>
      </c>
      <c r="K377" s="1" t="n">
        <v>819</v>
      </c>
      <c r="L377" s="1" t="n">
        <v>1645</v>
      </c>
      <c r="M377" s="1" t="n">
        <v>94030</v>
      </c>
      <c r="N377" s="1" t="n">
        <v>17586</v>
      </c>
      <c r="O377" s="1" t="n">
        <v>3147</v>
      </c>
      <c r="P377" s="1" t="n">
        <v>0</v>
      </c>
      <c r="Q377" s="1" t="n">
        <v>1590</v>
      </c>
      <c r="R377" s="1" t="n">
        <v>957</v>
      </c>
      <c r="S377" s="1" t="n">
        <v>17</v>
      </c>
      <c r="T377" s="1" t="n">
        <v>34</v>
      </c>
      <c r="U377" s="1" t="n">
        <v>0</v>
      </c>
      <c r="V377" s="1" t="n">
        <v>14</v>
      </c>
      <c r="W377" s="1" t="n">
        <v>4</v>
      </c>
      <c r="X377" s="1" t="n">
        <v>291</v>
      </c>
      <c r="Y377" s="0" t="str">
        <f aca="false">IF(B377&lt;=1997, "prop 99/2000", "")</f>
        <v/>
      </c>
    </row>
    <row r="378" customFormat="false" ht="12.8" hidden="false" customHeight="false" outlineLevel="0" collapsed="false">
      <c r="A378" s="0" t="s">
        <v>144</v>
      </c>
      <c r="B378" s="0" t="n">
        <v>2002</v>
      </c>
      <c r="C378" s="1" t="n">
        <v>253088</v>
      </c>
      <c r="D378" s="1" t="n">
        <v>108521</v>
      </c>
      <c r="E378" s="1" t="n">
        <v>0</v>
      </c>
      <c r="F378" s="1" t="n">
        <v>13158</v>
      </c>
      <c r="G378" s="1" t="n">
        <v>666</v>
      </c>
      <c r="H378" s="1" t="n">
        <v>8897</v>
      </c>
      <c r="I378" s="1" t="n">
        <v>22407</v>
      </c>
      <c r="J378" s="1" t="n">
        <v>90</v>
      </c>
      <c r="K378" s="1" t="n">
        <v>645</v>
      </c>
      <c r="L378" s="1" t="n">
        <v>1380</v>
      </c>
      <c r="M378" s="1" t="n">
        <v>77822</v>
      </c>
      <c r="N378" s="1" t="n">
        <v>14103</v>
      </c>
      <c r="O378" s="1" t="n">
        <v>3056</v>
      </c>
      <c r="P378" s="1" t="n">
        <v>0</v>
      </c>
      <c r="Q378" s="1" t="n">
        <v>1295</v>
      </c>
      <c r="R378" s="1" t="n">
        <v>924</v>
      </c>
      <c r="S378" s="1" t="n">
        <v>11</v>
      </c>
      <c r="T378" s="1" t="n">
        <v>35</v>
      </c>
      <c r="U378" s="1" t="n">
        <v>0</v>
      </c>
      <c r="V378" s="1" t="n">
        <v>15</v>
      </c>
      <c r="W378" s="1" t="n">
        <v>3</v>
      </c>
      <c r="X378" s="1" t="n">
        <v>60</v>
      </c>
      <c r="Y378" s="0" t="str">
        <f aca="false">IF(B378&lt;=1997, "prop 99/2000", "")</f>
        <v/>
      </c>
    </row>
    <row r="379" customFormat="false" ht="12.8" hidden="false" customHeight="false" outlineLevel="0" collapsed="false">
      <c r="A379" s="0" t="s">
        <v>144</v>
      </c>
      <c r="B379" s="0" t="n">
        <v>2001</v>
      </c>
      <c r="C379" s="1" t="n">
        <v>227095</v>
      </c>
      <c r="D379" s="1" t="n">
        <v>101884</v>
      </c>
      <c r="E379" s="1" t="n">
        <v>0</v>
      </c>
      <c r="F379" s="1" t="n">
        <v>12596</v>
      </c>
      <c r="G379" s="1" t="n">
        <v>668</v>
      </c>
      <c r="H379" s="1" t="n">
        <v>5759</v>
      </c>
      <c r="I379" s="1" t="n">
        <v>23761</v>
      </c>
      <c r="J379" s="1" t="n">
        <v>98</v>
      </c>
      <c r="K379" s="1" t="n">
        <v>466</v>
      </c>
      <c r="L379" s="1" t="n">
        <v>1193</v>
      </c>
      <c r="M379" s="1" t="n">
        <v>64392</v>
      </c>
      <c r="N379" s="1" t="n">
        <v>11346</v>
      </c>
      <c r="O379" s="1" t="n">
        <v>2945</v>
      </c>
      <c r="P379" s="1" t="n">
        <v>0</v>
      </c>
      <c r="Q379" s="1" t="n">
        <v>1004</v>
      </c>
      <c r="R379" s="1" t="n">
        <v>904</v>
      </c>
      <c r="S379" s="1" t="n">
        <v>3</v>
      </c>
      <c r="T379" s="1" t="n">
        <v>33</v>
      </c>
      <c r="U379" s="1" t="n">
        <v>0</v>
      </c>
      <c r="V379" s="1" t="n">
        <v>15</v>
      </c>
      <c r="W379" s="1" t="n">
        <v>0</v>
      </c>
      <c r="X379" s="1" t="n">
        <v>28</v>
      </c>
      <c r="Y379" s="0" t="str">
        <f aca="false">IF(B379&lt;=1997, "prop 99/2000", "")</f>
        <v/>
      </c>
    </row>
    <row r="380" customFormat="false" ht="12.8" hidden="false" customHeight="false" outlineLevel="0" collapsed="false">
      <c r="A380" s="0" t="s">
        <v>144</v>
      </c>
      <c r="B380" s="0" t="n">
        <v>2000</v>
      </c>
      <c r="C380" s="1" t="n">
        <v>204595</v>
      </c>
      <c r="D380" s="1" t="n">
        <v>93335</v>
      </c>
      <c r="E380" s="1"/>
      <c r="F380" s="1" t="n">
        <v>11910</v>
      </c>
      <c r="G380" s="1" t="n">
        <v>652</v>
      </c>
      <c r="H380" s="1" t="n">
        <v>3931</v>
      </c>
      <c r="I380" s="1" t="n">
        <v>23464</v>
      </c>
      <c r="J380" s="1" t="n">
        <v>98</v>
      </c>
      <c r="K380" s="1" t="n">
        <v>312</v>
      </c>
      <c r="L380" s="1" t="n">
        <v>1083</v>
      </c>
      <c r="M380" s="1" t="n">
        <v>55432</v>
      </c>
      <c r="N380" s="1" t="n">
        <v>9779</v>
      </c>
      <c r="O380" s="1" t="n">
        <v>2803</v>
      </c>
      <c r="P380" s="1"/>
      <c r="Q380" s="1" t="n">
        <v>846</v>
      </c>
      <c r="R380" s="1" t="n">
        <v>901</v>
      </c>
      <c r="S380" s="1" t="n">
        <v>1</v>
      </c>
      <c r="T380" s="1" t="n">
        <v>33</v>
      </c>
      <c r="U380" s="1"/>
      <c r="V380" s="1" t="n">
        <v>14</v>
      </c>
      <c r="W380" s="1"/>
      <c r="X380" s="1" t="n">
        <v>1</v>
      </c>
      <c r="Y380" s="0" t="str">
        <f aca="false">IF(B380&lt;=1997, "prop 99/2000", "")</f>
        <v/>
      </c>
    </row>
    <row r="381" customFormat="false" ht="12.8" hidden="false" customHeight="false" outlineLevel="0" collapsed="false">
      <c r="A381" s="0" t="s">
        <v>144</v>
      </c>
      <c r="B381" s="0" t="n">
        <v>1999</v>
      </c>
      <c r="C381" s="1" t="n">
        <v>178848</v>
      </c>
      <c r="D381" s="1" t="n">
        <v>89206</v>
      </c>
      <c r="E381" s="1"/>
      <c r="F381" s="1" t="n">
        <v>10844</v>
      </c>
      <c r="G381" s="1" t="n">
        <v>617</v>
      </c>
      <c r="H381" s="1" t="n">
        <v>1057</v>
      </c>
      <c r="I381" s="1" t="n">
        <v>23300</v>
      </c>
      <c r="J381" s="1" t="n">
        <v>80</v>
      </c>
      <c r="K381" s="1" t="n">
        <v>165</v>
      </c>
      <c r="L381" s="1" t="n">
        <v>1098</v>
      </c>
      <c r="M381" s="1" t="n">
        <v>41484</v>
      </c>
      <c r="N381" s="1" t="n">
        <v>6770</v>
      </c>
      <c r="O381" s="1" t="n">
        <v>2653</v>
      </c>
      <c r="P381" s="1"/>
      <c r="Q381" s="1" t="n">
        <v>708</v>
      </c>
      <c r="R381" s="1" t="n">
        <v>819</v>
      </c>
      <c r="S381" s="1"/>
      <c r="T381" s="1" t="n">
        <v>34</v>
      </c>
      <c r="U381" s="1"/>
      <c r="V381" s="1" t="n">
        <v>13</v>
      </c>
      <c r="W381" s="1"/>
      <c r="X381" s="1"/>
      <c r="Y381" s="0" t="str">
        <f aca="false">IF(B381&lt;=1997, "prop 99/2000", "")</f>
        <v/>
      </c>
    </row>
    <row r="382" customFormat="false" ht="12.8" hidden="false" customHeight="false" outlineLevel="0" collapsed="false">
      <c r="A382" s="0" t="s">
        <v>144</v>
      </c>
      <c r="B382" s="0" t="n">
        <v>1998</v>
      </c>
      <c r="C382" s="1" t="n">
        <v>158704</v>
      </c>
      <c r="D382" s="1" t="n">
        <v>84144</v>
      </c>
      <c r="E382" s="1" t="n">
        <v>0</v>
      </c>
      <c r="F382" s="1" t="n">
        <v>10243</v>
      </c>
      <c r="G382" s="1" t="n">
        <v>587</v>
      </c>
      <c r="H382" s="1" t="n">
        <v>377</v>
      </c>
      <c r="I382" s="1" t="n">
        <v>20992</v>
      </c>
      <c r="J382" s="1" t="n">
        <v>99</v>
      </c>
      <c r="K382" s="1" t="n">
        <v>95</v>
      </c>
      <c r="L382" s="1" t="n">
        <v>1032</v>
      </c>
      <c r="M382" s="1" t="n">
        <v>30488</v>
      </c>
      <c r="N382" s="1" t="n">
        <v>4514</v>
      </c>
      <c r="O382" s="1" t="n">
        <v>2148</v>
      </c>
      <c r="P382" s="1" t="n">
        <v>0</v>
      </c>
      <c r="Q382" s="1" t="n">
        <v>560</v>
      </c>
      <c r="R382" s="1" t="n">
        <v>770</v>
      </c>
      <c r="S382" s="1"/>
      <c r="T382" s="1" t="n">
        <v>2643</v>
      </c>
      <c r="U382" s="1" t="n">
        <v>0</v>
      </c>
      <c r="V382" s="1" t="n">
        <v>12</v>
      </c>
      <c r="W382" s="1" t="n">
        <v>0</v>
      </c>
      <c r="X382" s="1"/>
      <c r="Y382" s="0" t="str">
        <f aca="false">IF(B382&lt;=1997, "prop 99/2000", "")</f>
        <v/>
      </c>
    </row>
    <row r="383" customFormat="false" ht="12.8" hidden="false" customHeight="false" outlineLevel="0" collapsed="false">
      <c r="A383" s="0" t="s">
        <v>144</v>
      </c>
      <c r="B383" s="0" t="n">
        <v>1997</v>
      </c>
      <c r="C383" s="1"/>
      <c r="D383" s="1" t="n">
        <f aca="false">D382*$D$381/$D$380</f>
        <v>80421.5960143569</v>
      </c>
      <c r="E383" s="1" t="n">
        <f aca="false">E382*$D$381/$D$380</f>
        <v>0</v>
      </c>
      <c r="F383" s="1" t="n">
        <f aca="false">F382*$D$381/$D$380</f>
        <v>9789.86508812343</v>
      </c>
      <c r="G383" s="1" t="n">
        <f aca="false">G382*$D$381/$D$380</f>
        <v>561.032002999947</v>
      </c>
      <c r="H383" s="1" t="n">
        <f aca="false">H382*$D$381/$D$380</f>
        <v>360.322087105587</v>
      </c>
      <c r="I383" s="1" t="n">
        <f aca="false">I382*$D$381/$D$380</f>
        <v>20063.3454974018</v>
      </c>
      <c r="J383" s="1" t="n">
        <f aca="false">J382*$D$381/$D$380</f>
        <v>94.6203889216264</v>
      </c>
      <c r="K383" s="1" t="n">
        <f aca="false">K382*$D$381/$D$380</f>
        <v>90.797342904591</v>
      </c>
      <c r="L383" s="1" t="n">
        <f aca="false">L382*$D$381/$D$380</f>
        <v>986.345872395136</v>
      </c>
      <c r="M383" s="1" t="n">
        <f aca="false">M382*$D$381/$D$380</f>
        <v>29139.2567418439</v>
      </c>
      <c r="N383" s="1" t="n">
        <f aca="false">N382*$D$381/$D$380</f>
        <v>4314.30743022446</v>
      </c>
      <c r="O383" s="1" t="n">
        <f aca="false">O382*$D$381/$D$380</f>
        <v>2052.97571114802</v>
      </c>
      <c r="P383" s="1"/>
      <c r="Q383" s="1"/>
      <c r="R383" s="1"/>
      <c r="S383" s="1"/>
      <c r="T383" s="1"/>
      <c r="U383" s="1"/>
      <c r="V383" s="1"/>
      <c r="W383" s="1"/>
      <c r="X383" s="1"/>
      <c r="Y383" s="0" t="str">
        <f aca="false">IF(B383&lt;=1997, "prop 99/2000", "")</f>
        <v>prop 99/2000</v>
      </c>
    </row>
    <row r="384" customFormat="false" ht="12.8" hidden="false" customHeight="false" outlineLevel="0" collapsed="false">
      <c r="A384" s="0" t="s">
        <v>144</v>
      </c>
      <c r="B384" s="0" t="n">
        <v>1996</v>
      </c>
      <c r="C384" s="1"/>
      <c r="D384" s="1" t="n">
        <f aca="false">D383*$D$381/$D$380</f>
        <v>76863.8655815795</v>
      </c>
      <c r="E384" s="1" t="n">
        <f aca="false">E383*$D$381/$D$380</f>
        <v>0</v>
      </c>
      <c r="F384" s="1" t="n">
        <f aca="false">F383*$D$381/$D$380</f>
        <v>9356.77618311607</v>
      </c>
      <c r="G384" s="1" t="n">
        <f aca="false">G383*$D$381/$D$380</f>
        <v>536.212791124586</v>
      </c>
      <c r="H384" s="1" t="n">
        <f aca="false">H383*$D$381/$D$380</f>
        <v>344.381979989725</v>
      </c>
      <c r="I384" s="1" t="n">
        <f aca="false">I383*$D$381/$D$380</f>
        <v>19175.7732730618</v>
      </c>
      <c r="J384" s="1" t="n">
        <f aca="false">J383*$D$381/$D$380</f>
        <v>90.4345252492913</v>
      </c>
      <c r="K384" s="1" t="n">
        <f aca="false">K383*$D$381/$D$380</f>
        <v>86.7806050371987</v>
      </c>
      <c r="L384" s="1" t="n">
        <f aca="false">L383*$D$381/$D$380</f>
        <v>942.711414719885</v>
      </c>
      <c r="M384" s="1" t="n">
        <f aca="false">M383*$D$381/$D$380</f>
        <v>27850.1798565696</v>
      </c>
      <c r="N384" s="1" t="n">
        <f aca="false">N383*$D$381/$D$380</f>
        <v>4123.44895934648</v>
      </c>
      <c r="O384" s="1" t="n">
        <f aca="false">O383*$D$381/$D$380</f>
        <v>1962.15515389371</v>
      </c>
      <c r="P384" s="1"/>
      <c r="Q384" s="1"/>
      <c r="R384" s="1"/>
      <c r="S384" s="1"/>
      <c r="T384" s="1"/>
      <c r="U384" s="1"/>
      <c r="V384" s="1"/>
      <c r="W384" s="1"/>
      <c r="X384" s="1"/>
      <c r="Y384" s="0" t="str">
        <f aca="false">IF(B384&lt;=1997, "prop 99/2000", "")</f>
        <v>prop 99/2000</v>
      </c>
    </row>
    <row r="385" customFormat="false" ht="12.8" hidden="false" customHeight="false" outlineLevel="0" collapsed="false">
      <c r="A385" s="0" t="s">
        <v>144</v>
      </c>
      <c r="B385" s="0" t="n">
        <v>1995</v>
      </c>
      <c r="C385" s="1"/>
      <c r="D385" s="1" t="n">
        <f aca="false">D384*$D$381/$D$380</f>
        <v>73463.5237914006</v>
      </c>
      <c r="E385" s="1" t="n">
        <f aca="false">E384*$D$381/$D$380</f>
        <v>0</v>
      </c>
      <c r="F385" s="1" t="n">
        <f aca="false">F384*$D$381/$D$380</f>
        <v>8942.84647978842</v>
      </c>
      <c r="G385" s="1" t="n">
        <f aca="false">G384*$D$381/$D$380</f>
        <v>512.491543848072</v>
      </c>
      <c r="H385" s="1" t="n">
        <f aca="false">H384*$D$381/$D$380</f>
        <v>329.147039234622</v>
      </c>
      <c r="I385" s="1" t="n">
        <f aca="false">I384*$D$381/$D$380</f>
        <v>18327.4659087883</v>
      </c>
      <c r="J385" s="1" t="n">
        <f aca="false">J384*$D$381/$D$380</f>
        <v>86.4338378891978</v>
      </c>
      <c r="K385" s="1" t="n">
        <f aca="false">K384*$D$381/$D$380</f>
        <v>82.9415616108464</v>
      </c>
      <c r="L385" s="1" t="n">
        <f aca="false">L384*$D$381/$D$380</f>
        <v>901.007279814668</v>
      </c>
      <c r="M385" s="1" t="n">
        <f aca="false">M384*$D$381/$D$380</f>
        <v>26618.1297935946</v>
      </c>
      <c r="N385" s="1" t="n">
        <f aca="false">N384*$D$381/$D$380</f>
        <v>3941.03378011959</v>
      </c>
      <c r="O385" s="1" t="n">
        <f aca="false">O384*$D$381/$D$380</f>
        <v>1875.35236147472</v>
      </c>
      <c r="P385" s="1"/>
      <c r="Q385" s="1"/>
      <c r="R385" s="1"/>
      <c r="S385" s="1"/>
      <c r="T385" s="1"/>
      <c r="U385" s="1"/>
      <c r="V385" s="1"/>
      <c r="W385" s="1"/>
      <c r="X385" s="1"/>
      <c r="Y385" s="0" t="str">
        <f aca="false">IF(B385&lt;=1997, "prop 99/2000", "")</f>
        <v>prop 99/2000</v>
      </c>
    </row>
    <row r="386" customFormat="false" ht="12.8" hidden="false" customHeight="false" outlineLevel="0" collapsed="false">
      <c r="A386" s="0" t="s">
        <v>144</v>
      </c>
      <c r="B386" s="0" t="n">
        <v>1994</v>
      </c>
      <c r="C386" s="1"/>
      <c r="D386" s="1" t="n">
        <f aca="false">D385*$D$381/$D$380</f>
        <v>70213.6080070251</v>
      </c>
      <c r="E386" s="1" t="n">
        <f aca="false">E385*$D$381/$D$380</f>
        <v>0</v>
      </c>
      <c r="F386" s="1" t="n">
        <f aca="false">F385*$D$381/$D$380</f>
        <v>8547.22840387856</v>
      </c>
      <c r="G386" s="1" t="n">
        <f aca="false">G385*$D$381/$D$380</f>
        <v>489.819688868175</v>
      </c>
      <c r="H386" s="1" t="n">
        <f aca="false">H385*$D$381/$D$380</f>
        <v>314.58606934123</v>
      </c>
      <c r="I386" s="1" t="n">
        <f aca="false">I385*$D$381/$D$380</f>
        <v>17516.6863862363</v>
      </c>
      <c r="J386" s="1" t="n">
        <f aca="false">J385*$D$381/$D$380</f>
        <v>82.6101349198455</v>
      </c>
      <c r="K386" s="1" t="n">
        <f aca="false">K385*$D$381/$D$380</f>
        <v>79.2723516907609</v>
      </c>
      <c r="L386" s="1" t="n">
        <f aca="false">L385*$D$381/$D$380</f>
        <v>861.148073103844</v>
      </c>
      <c r="M386" s="1" t="n">
        <f aca="false">M385*$D$381/$D$380</f>
        <v>25440.5837720833</v>
      </c>
      <c r="N386" s="1" t="n">
        <f aca="false">N385*$D$381/$D$380</f>
        <v>3766.68837402205</v>
      </c>
      <c r="O386" s="1" t="n">
        <f aca="false">O385*$D$381/$D$380</f>
        <v>1792.38959401847</v>
      </c>
      <c r="P386" s="1"/>
      <c r="Q386" s="1"/>
      <c r="R386" s="1"/>
      <c r="S386" s="1"/>
      <c r="T386" s="1"/>
      <c r="U386" s="1"/>
      <c r="V386" s="1"/>
      <c r="W386" s="1"/>
      <c r="X386" s="1"/>
      <c r="Y386" s="0" t="str">
        <f aca="false">IF(B386&lt;=1997, "prop 99/2000", "")</f>
        <v>prop 99/2000</v>
      </c>
    </row>
    <row r="387" customFormat="false" ht="12.8" hidden="false" customHeight="false" outlineLevel="0" collapsed="false">
      <c r="A387" s="0" t="s">
        <v>144</v>
      </c>
      <c r="B387" s="0" t="n">
        <v>1993</v>
      </c>
      <c r="C387" s="1"/>
      <c r="D387" s="1" t="n">
        <f aca="false">D386*$D$381/$D$380</f>
        <v>67107.4636082357</v>
      </c>
      <c r="E387" s="1" t="n">
        <f aca="false">E386*$D$381/$D$380</f>
        <v>0</v>
      </c>
      <c r="F387" s="1" t="n">
        <f aca="false">F386*$D$381/$D$380</f>
        <v>8169.11187653497</v>
      </c>
      <c r="G387" s="1" t="n">
        <f aca="false">G386*$D$381/$D$380</f>
        <v>468.15080264825</v>
      </c>
      <c r="H387" s="1" t="n">
        <f aca="false">H386*$D$381/$D$380</f>
        <v>300.669254852454</v>
      </c>
      <c r="I387" s="1" t="n">
        <f aca="false">I386*$D$381/$D$380</f>
        <v>16741.7745301398</v>
      </c>
      <c r="J387" s="1" t="n">
        <f aca="false">J386*$D$381/$D$380</f>
        <v>78.9555868180183</v>
      </c>
      <c r="K387" s="1" t="n">
        <f aca="false">K386*$D$381/$D$380</f>
        <v>75.7654620980984</v>
      </c>
      <c r="L387" s="1" t="n">
        <f aca="false">L386*$D$381/$D$380</f>
        <v>823.052177739343</v>
      </c>
      <c r="M387" s="1" t="n">
        <f aca="false">M386*$D$381/$D$380</f>
        <v>24315.1306152297</v>
      </c>
      <c r="N387" s="1" t="n">
        <f aca="false">N386*$D$381/$D$380</f>
        <v>3600.05574642964</v>
      </c>
      <c r="O387" s="1" t="n">
        <f aca="false">O386*$D$381/$D$380</f>
        <v>1713.096974597</v>
      </c>
      <c r="P387" s="1"/>
      <c r="Q387" s="1"/>
      <c r="R387" s="1"/>
      <c r="S387" s="1"/>
      <c r="T387" s="1"/>
      <c r="U387" s="1"/>
      <c r="V387" s="1"/>
      <c r="W387" s="1"/>
      <c r="X387" s="1"/>
      <c r="Y387" s="0" t="str">
        <f aca="false">IF(B387&lt;=1997, "prop 99/2000", "")</f>
        <v>prop 99/2000</v>
      </c>
    </row>
    <row r="388" customFormat="false" ht="12.8" hidden="false" customHeight="false" outlineLevel="0" collapsed="false">
      <c r="A388" s="0" t="s">
        <v>144</v>
      </c>
      <c r="B388" s="0" t="n">
        <v>1992</v>
      </c>
      <c r="C388" s="1"/>
      <c r="D388" s="1" t="n">
        <f aca="false">D387*$D$381/$D$380</f>
        <v>64138.7303652035</v>
      </c>
      <c r="E388" s="1" t="n">
        <f aca="false">E387*$D$381/$D$380</f>
        <v>0</v>
      </c>
      <c r="F388" s="1" t="n">
        <f aca="false">F387*$D$381/$D$380</f>
        <v>7807.72265557592</v>
      </c>
      <c r="G388" s="1" t="n">
        <f aca="false">G387*$D$381/$D$380</f>
        <v>447.440515359081</v>
      </c>
      <c r="H388" s="1" t="n">
        <f aca="false">H387*$D$381/$D$380</f>
        <v>287.368099302169</v>
      </c>
      <c r="I388" s="1" t="n">
        <f aca="false">I387*$D$381/$D$380</f>
        <v>16001.143608889</v>
      </c>
      <c r="J388" s="1" t="n">
        <f aca="false">J387*$D$381/$D$380</f>
        <v>75.4627104268296</v>
      </c>
      <c r="K388" s="1" t="n">
        <f aca="false">K387*$D$381/$D$380</f>
        <v>72.4137120257456</v>
      </c>
      <c r="L388" s="1" t="n">
        <f aca="false">L387*$D$381/$D$380</f>
        <v>786.641587479679</v>
      </c>
      <c r="M388" s="1" t="n">
        <f aca="false">M387*$D$381/$D$380</f>
        <v>23239.4658130624</v>
      </c>
      <c r="N388" s="1" t="n">
        <f aca="false">N387*$D$381/$D$380</f>
        <v>3440.79469562332</v>
      </c>
      <c r="O388" s="1" t="n">
        <f aca="false">O387*$D$381/$D$380</f>
        <v>1637.31214138212</v>
      </c>
      <c r="P388" s="1"/>
      <c r="Q388" s="1"/>
      <c r="R388" s="1"/>
      <c r="S388" s="1"/>
      <c r="T388" s="1"/>
      <c r="U388" s="1"/>
      <c r="V388" s="1"/>
      <c r="W388" s="1"/>
      <c r="X388" s="1"/>
      <c r="Y388" s="0" t="str">
        <f aca="false">IF(B388&lt;=1997, "prop 99/2000", "")</f>
        <v>prop 99/2000</v>
      </c>
    </row>
    <row r="389" customFormat="false" ht="12.8" hidden="false" customHeight="false" outlineLevel="0" collapsed="false">
      <c r="A389" s="0" t="s">
        <v>144</v>
      </c>
      <c r="B389" s="0" t="n">
        <v>1991</v>
      </c>
      <c r="C389" s="1"/>
      <c r="D389" s="1" t="n">
        <f aca="false">D388*$D$381/$D$380</f>
        <v>61301.3294150999</v>
      </c>
      <c r="E389" s="1" t="n">
        <f aca="false">E388*$D$381/$D$380</f>
        <v>0</v>
      </c>
      <c r="F389" s="1" t="n">
        <f aca="false">F388*$D$381/$D$380</f>
        <v>7462.32075012916</v>
      </c>
      <c r="G389" s="1" t="n">
        <f aca="false">G388*$D$381/$D$380</f>
        <v>427.646420025951</v>
      </c>
      <c r="H389" s="1" t="n">
        <f aca="false">H388*$D$381/$D$380</f>
        <v>274.655366865049</v>
      </c>
      <c r="I389" s="1" t="n">
        <f aca="false">I388*$D$381/$D$380</f>
        <v>15293.2770854936</v>
      </c>
      <c r="J389" s="1" t="n">
        <f aca="false">J388*$D$381/$D$380</f>
        <v>72.1243536329969</v>
      </c>
      <c r="K389" s="1" t="n">
        <f aca="false">K388*$D$381/$D$380</f>
        <v>69.210238334694</v>
      </c>
      <c r="L389" s="1" t="n">
        <f aca="false">L388*$D$381/$D$380</f>
        <v>751.841746962149</v>
      </c>
      <c r="M389" s="1" t="n">
        <f aca="false">M388*$D$381/$D$380</f>
        <v>22211.3868036647</v>
      </c>
      <c r="N389" s="1" t="n">
        <f aca="false">N388*$D$381/$D$380</f>
        <v>3288.57911413483</v>
      </c>
      <c r="O389" s="1" t="n">
        <f aca="false">O388*$D$381/$D$380</f>
        <v>1564.87991518866</v>
      </c>
      <c r="P389" s="1"/>
      <c r="Q389" s="1"/>
      <c r="R389" s="1"/>
      <c r="S389" s="1"/>
      <c r="T389" s="1"/>
      <c r="U389" s="1"/>
      <c r="V389" s="1"/>
      <c r="W389" s="1"/>
      <c r="X389" s="1"/>
      <c r="Y389" s="0" t="str">
        <f aca="false">IF(B389&lt;=1997, "prop 99/2000", "")</f>
        <v>prop 99/2000</v>
      </c>
    </row>
    <row r="390" customFormat="false" ht="12.8" hidden="false" customHeight="false" outlineLevel="0" collapsed="false">
      <c r="A390" s="0" t="s">
        <v>144</v>
      </c>
      <c r="B390" s="0" t="n">
        <v>1990</v>
      </c>
      <c r="C390" s="1"/>
      <c r="D390" s="1" t="n">
        <f aca="false">D389*$D$381/$D$380</f>
        <v>58589.4508148433</v>
      </c>
      <c r="E390" s="1" t="n">
        <f aca="false">E389*$D$381/$D$380</f>
        <v>0</v>
      </c>
      <c r="F390" s="1" t="n">
        <f aca="false">F389*$D$381/$D$380</f>
        <v>7132.1989054055</v>
      </c>
      <c r="G390" s="1" t="n">
        <f aca="false">G389*$D$381/$D$380</f>
        <v>408.727985694916</v>
      </c>
      <c r="H390" s="1" t="n">
        <f aca="false">H389*$D$381/$D$380</f>
        <v>262.505026587706</v>
      </c>
      <c r="I390" s="1" t="n">
        <f aca="false">I389*$D$381/$D$380</f>
        <v>14616.7255122788</v>
      </c>
      <c r="J390" s="1" t="n">
        <f aca="false">J389*$D$381/$D$380</f>
        <v>68.9336807219705</v>
      </c>
      <c r="K390" s="1" t="n">
        <f aca="false">K389*$D$381/$D$380</f>
        <v>66.1484815008808</v>
      </c>
      <c r="L390" s="1" t="n">
        <f aca="false">L389*$D$381/$D$380</f>
        <v>718.581399041147</v>
      </c>
      <c r="M390" s="1" t="n">
        <f aca="false">M389*$D$381/$D$380</f>
        <v>21228.7884631458</v>
      </c>
      <c r="N390" s="1" t="n">
        <f aca="false">N389*$D$381/$D$380</f>
        <v>3143.09732099975</v>
      </c>
      <c r="O390" s="1" t="n">
        <f aca="false">O389*$D$381/$D$380</f>
        <v>1495.65198172518</v>
      </c>
      <c r="P390" s="1"/>
      <c r="Q390" s="1"/>
      <c r="R390" s="1"/>
      <c r="S390" s="1"/>
      <c r="T390" s="1"/>
      <c r="U390" s="1"/>
      <c r="V390" s="1"/>
      <c r="W390" s="1"/>
      <c r="X390" s="1"/>
      <c r="Y390" s="0" t="str">
        <f aca="false">IF(B390&lt;=1997, "prop 99/2000", "")</f>
        <v>prop 99/2000</v>
      </c>
    </row>
    <row r="391" customFormat="false" ht="12.8" hidden="false" customHeight="false" outlineLevel="0" collapsed="false">
      <c r="A391" s="0" t="s">
        <v>144</v>
      </c>
      <c r="B391" s="0" t="n">
        <v>1989</v>
      </c>
      <c r="C391" s="1"/>
      <c r="D391" s="1" t="n">
        <f aca="false">D390*$D$381/$D$380</f>
        <v>55997.5416444947</v>
      </c>
      <c r="E391" s="1" t="n">
        <f aca="false">E390*$D$381/$D$380</f>
        <v>0</v>
      </c>
      <c r="F391" s="1" t="n">
        <f aca="false">F390*$D$381/$D$380</f>
        <v>6816.6811545037</v>
      </c>
      <c r="G391" s="1" t="n">
        <f aca="false">G390*$D$381/$D$380</f>
        <v>390.646474440464</v>
      </c>
      <c r="H391" s="1" t="n">
        <f aca="false">H390*$D$381/$D$380</f>
        <v>250.892199086976</v>
      </c>
      <c r="I391" s="1" t="n">
        <f aca="false">I390*$D$381/$D$380</f>
        <v>13970.1035629544</v>
      </c>
      <c r="J391" s="1" t="n">
        <f aca="false">J390*$D$381/$D$380</f>
        <v>65.88415838093</v>
      </c>
      <c r="K391" s="1" t="n">
        <f aca="false">K390*$D$381/$D$380</f>
        <v>63.2221721837207</v>
      </c>
      <c r="L391" s="1" t="n">
        <f aca="false">L390*$D$381/$D$380</f>
        <v>686.792438879998</v>
      </c>
      <c r="M391" s="1" t="n">
        <f aca="false">M390*$D$381/$D$380</f>
        <v>20289.6587951292</v>
      </c>
      <c r="N391" s="1" t="n">
        <f aca="false">N390*$D$381/$D$380</f>
        <v>3004.05142355069</v>
      </c>
      <c r="O391" s="1" t="n">
        <f aca="false">O390*$D$381/$D$380</f>
        <v>1429.48658790139</v>
      </c>
      <c r="P391" s="1"/>
      <c r="Q391" s="1"/>
      <c r="R391" s="1"/>
      <c r="S391" s="1"/>
      <c r="T391" s="1"/>
      <c r="U391" s="1"/>
      <c r="V391" s="1"/>
      <c r="W391" s="1"/>
      <c r="X391" s="1"/>
      <c r="Y391" s="0" t="str">
        <f aca="false">IF(B391&lt;=1997, "prop 99/2000", "")</f>
        <v>prop 99/2000</v>
      </c>
    </row>
    <row r="392" customFormat="false" ht="12.8" hidden="false" customHeight="false" outlineLevel="0" collapsed="false">
      <c r="A392" s="0" t="s">
        <v>144</v>
      </c>
      <c r="B392" s="0" t="n">
        <v>1988</v>
      </c>
      <c r="C392" s="1"/>
      <c r="D392" s="1" t="n">
        <f aca="false">D391*$D$381/$D$380</f>
        <v>53520.29463694</v>
      </c>
      <c r="E392" s="1" t="n">
        <f aca="false">E391*$D$381/$D$380</f>
        <v>0</v>
      </c>
      <c r="F392" s="1" t="n">
        <f aca="false">F391*$D$381/$D$380</f>
        <v>6515.12143428143</v>
      </c>
      <c r="G392" s="1" t="n">
        <f aca="false">G391*$D$381/$D$380</f>
        <v>373.364862044635</v>
      </c>
      <c r="H392" s="1" t="n">
        <f aca="false">H391*$D$381/$D$380</f>
        <v>239.79310560618</v>
      </c>
      <c r="I392" s="1" t="n">
        <f aca="false">I391*$D$381/$D$380</f>
        <v>13352.0871959812</v>
      </c>
      <c r="J392" s="1" t="n">
        <f aca="false">J391*$D$381/$D$380</f>
        <v>62.9695423209862</v>
      </c>
      <c r="K392" s="1" t="n">
        <f aca="false">K391*$D$381/$D$380</f>
        <v>60.4253183888251</v>
      </c>
      <c r="L392" s="1" t="n">
        <f aca="false">L391*$D$381/$D$380</f>
        <v>656.409774497553</v>
      </c>
      <c r="M392" s="1" t="n">
        <f aca="false">M391*$D$381/$D$380</f>
        <v>19392.0748109316</v>
      </c>
      <c r="N392" s="1" t="n">
        <f aca="false">N391*$D$381/$D$380</f>
        <v>2871.15670744375</v>
      </c>
      <c r="O392" s="1" t="n">
        <f aca="false">O391*$D$381/$D$380</f>
        <v>1366.24825157049</v>
      </c>
      <c r="P392" s="1"/>
      <c r="Q392" s="1"/>
      <c r="R392" s="1"/>
      <c r="S392" s="1"/>
      <c r="T392" s="1"/>
      <c r="U392" s="1"/>
      <c r="V392" s="1"/>
      <c r="W392" s="1"/>
      <c r="X392" s="1"/>
      <c r="Y392" s="0" t="str">
        <f aca="false">IF(B392&lt;=1997, "prop 99/2000", "")</f>
        <v>prop 99/2000</v>
      </c>
    </row>
    <row r="393" customFormat="false" ht="12.8" hidden="false" customHeight="false" outlineLevel="0" collapsed="false">
      <c r="A393" s="0" t="s">
        <v>144</v>
      </c>
      <c r="B393" s="0" t="n">
        <v>1987</v>
      </c>
      <c r="C393" s="1"/>
      <c r="D393" s="1" t="n">
        <f aca="false">D392*$D$381/$D$380</f>
        <v>51152.6373105788</v>
      </c>
      <c r="E393" s="1" t="n">
        <f aca="false">E392*$D$381/$D$380</f>
        <v>0</v>
      </c>
      <c r="F393" s="1" t="n">
        <f aca="false">F392*$D$381/$D$380</f>
        <v>6226.90226245791</v>
      </c>
      <c r="G393" s="1" t="n">
        <f aca="false">G392*$D$381/$D$380</f>
        <v>356.847762185179</v>
      </c>
      <c r="H393" s="1" t="n">
        <f aca="false">H392*$D$381/$D$380</f>
        <v>229.185019325064</v>
      </c>
      <c r="I393" s="1" t="n">
        <f aca="false">I392*$D$381/$D$380</f>
        <v>12761.4109434264</v>
      </c>
      <c r="J393" s="1" t="n">
        <f aca="false">J392*$D$381/$D$380</f>
        <v>60.1838644911972</v>
      </c>
      <c r="K393" s="1" t="n">
        <f aca="false">K392*$D$381/$D$380</f>
        <v>57.7521931986236</v>
      </c>
      <c r="L393" s="1" t="n">
        <f aca="false">L392*$D$381/$D$380</f>
        <v>627.371193483995</v>
      </c>
      <c r="M393" s="1" t="n">
        <f aca="false">M392*$D$381/$D$380</f>
        <v>18534.1985919962</v>
      </c>
      <c r="N393" s="1" t="n">
        <f aca="false">N392*$D$381/$D$380</f>
        <v>2744.14105366933</v>
      </c>
      <c r="O393" s="1" t="n">
        <f aca="false">O392*$D$381/$D$380</f>
        <v>1305.80748411204</v>
      </c>
      <c r="P393" s="1"/>
      <c r="Q393" s="1"/>
      <c r="R393" s="1"/>
      <c r="S393" s="1"/>
      <c r="T393" s="1"/>
      <c r="U393" s="1"/>
      <c r="V393" s="1"/>
      <c r="W393" s="1"/>
      <c r="X393" s="1"/>
      <c r="Y393" s="0" t="str">
        <f aca="false">IF(B393&lt;=1997, "prop 99/2000", "")</f>
        <v>prop 99/2000</v>
      </c>
    </row>
    <row r="394" customFormat="false" ht="12.8" hidden="false" customHeight="false" outlineLevel="0" collapsed="false">
      <c r="A394" s="0" t="s">
        <v>144</v>
      </c>
      <c r="B394" s="0" t="n">
        <v>1986</v>
      </c>
      <c r="C394" s="1"/>
      <c r="D394" s="1" t="n">
        <f aca="false">D393*$D$381/$D$380</f>
        <v>48889.7215827663</v>
      </c>
      <c r="E394" s="1" t="n">
        <f aca="false">E393*$D$381/$D$380</f>
        <v>0</v>
      </c>
      <c r="F394" s="1" t="n">
        <f aca="false">F393*$D$381/$D$380</f>
        <v>5951.43347323962</v>
      </c>
      <c r="G394" s="1" t="n">
        <f aca="false">G393*$D$381/$D$380</f>
        <v>341.061353977512</v>
      </c>
      <c r="H394" s="1" t="n">
        <f aca="false">H393*$D$381/$D$380</f>
        <v>219.046218823717</v>
      </c>
      <c r="I394" s="1" t="n">
        <f aca="false">I393*$D$381/$D$380</f>
        <v>12196.8653197546</v>
      </c>
      <c r="J394" s="1" t="n">
        <f aca="false">J393*$D$381/$D$380</f>
        <v>57.5214208582176</v>
      </c>
      <c r="K394" s="1" t="n">
        <f aca="false">K393*$D$381/$D$380</f>
        <v>55.1973230457643</v>
      </c>
      <c r="L394" s="1" t="n">
        <f aca="false">L393*$D$381/$D$380</f>
        <v>599.617235612935</v>
      </c>
      <c r="M394" s="1" t="n">
        <f aca="false">M393*$D$381/$D$380</f>
        <v>17714.2735265186</v>
      </c>
      <c r="N394" s="1" t="n">
        <f aca="false">N393*$D$381/$D$380</f>
        <v>2622.74438135348</v>
      </c>
      <c r="O394" s="1" t="n">
        <f aca="false">O393*$D$381/$D$380</f>
        <v>1248.04052528739</v>
      </c>
      <c r="P394" s="1"/>
      <c r="Q394" s="1"/>
      <c r="R394" s="1"/>
      <c r="S394" s="1"/>
      <c r="T394" s="1"/>
      <c r="U394" s="1"/>
      <c r="V394" s="1"/>
      <c r="W394" s="1"/>
      <c r="X394" s="1"/>
      <c r="Y394" s="0" t="str">
        <f aca="false">IF(B394&lt;=1997, "prop 99/2000", "")</f>
        <v>prop 99/2000</v>
      </c>
    </row>
    <row r="395" customFormat="false" ht="12.8" hidden="false" customHeight="false" outlineLevel="0" collapsed="false">
      <c r="A395" s="0" t="s">
        <v>144</v>
      </c>
      <c r="B395" s="0" t="n">
        <v>1985</v>
      </c>
      <c r="C395" s="1"/>
      <c r="D395" s="1" t="n">
        <f aca="false">D394*$D$381/$D$380</f>
        <v>46726.9138427412</v>
      </c>
      <c r="E395" s="1" t="n">
        <f aca="false">E394*$D$381/$D$380</f>
        <v>0</v>
      </c>
      <c r="F395" s="1" t="n">
        <f aca="false">F394*$D$381/$D$380</f>
        <v>5688.15100887999</v>
      </c>
      <c r="G395" s="1" t="n">
        <f aca="false">G394*$D$381/$D$380</f>
        <v>325.973312722108</v>
      </c>
      <c r="H395" s="1" t="n">
        <f aca="false">H394*$D$381/$D$380</f>
        <v>209.35594360517</v>
      </c>
      <c r="I395" s="1" t="n">
        <f aca="false">I394*$D$381/$D$380</f>
        <v>11657.2943452513</v>
      </c>
      <c r="J395" s="1" t="n">
        <f aca="false">J394*$D$381/$D$380</f>
        <v>54.9767597265566</v>
      </c>
      <c r="K395" s="1" t="n">
        <f aca="false">K394*$D$381/$D$380</f>
        <v>52.7554765052815</v>
      </c>
      <c r="L395" s="1" t="n">
        <f aca="false">L394*$D$381/$D$380</f>
        <v>573.091071088953</v>
      </c>
      <c r="M395" s="1" t="n">
        <f aca="false">M394*$D$381/$D$380</f>
        <v>16930.6207125581</v>
      </c>
      <c r="N395" s="1" t="n">
        <f aca="false">N394*$D$381/$D$380</f>
        <v>2506.71811520885</v>
      </c>
      <c r="O395" s="1" t="n">
        <f aca="false">O394*$D$381/$D$380</f>
        <v>1192.82908982468</v>
      </c>
      <c r="P395" s="1"/>
      <c r="Q395" s="1"/>
      <c r="R395" s="1"/>
      <c r="S395" s="1"/>
      <c r="T395" s="1"/>
      <c r="U395" s="1"/>
      <c r="V395" s="1"/>
      <c r="W395" s="1"/>
      <c r="X395" s="1"/>
      <c r="Y395" s="0" t="str">
        <f aca="false">IF(B395&lt;=1997, "prop 99/2000", "")</f>
        <v>prop 99/2000</v>
      </c>
    </row>
    <row r="396" customFormat="false" ht="12.8" hidden="false" customHeight="false" outlineLevel="0" collapsed="false">
      <c r="A396" s="0" t="s">
        <v>144</v>
      </c>
      <c r="B396" s="0" t="n">
        <v>1984</v>
      </c>
      <c r="C396" s="1"/>
      <c r="D396" s="1" t="n">
        <f aca="false">D395*$D$381/$D$380</f>
        <v>44659.7854637121</v>
      </c>
      <c r="E396" s="1" t="n">
        <f aca="false">E395*$D$381/$D$380</f>
        <v>0</v>
      </c>
      <c r="F396" s="1" t="n">
        <f aca="false">F395*$D$381/$D$380</f>
        <v>5436.51576469865</v>
      </c>
      <c r="G396" s="1" t="n">
        <f aca="false">G395*$D$381/$D$380</f>
        <v>311.552743715523</v>
      </c>
      <c r="H396" s="1" t="n">
        <f aca="false">H395*$D$381/$D$380</f>
        <v>200.094351585609</v>
      </c>
      <c r="I396" s="1" t="n">
        <f aca="false">I395*$D$381/$D$380</f>
        <v>11141.5931790056</v>
      </c>
      <c r="J396" s="1" t="n">
        <f aca="false">J395*$D$381/$D$380</f>
        <v>52.5446705755312</v>
      </c>
      <c r="K396" s="1" t="n">
        <f aca="false">K395*$D$381/$D$380</f>
        <v>50.4216535825804</v>
      </c>
      <c r="L396" s="1" t="n">
        <f aca="false">L395*$D$381/$D$380</f>
        <v>547.738384181295</v>
      </c>
      <c r="M396" s="1" t="n">
        <f aca="false">M395*$D$381/$D$380</f>
        <v>16181.6355202707</v>
      </c>
      <c r="N396" s="1" t="n">
        <f aca="false">N395*$D$381/$D$380</f>
        <v>2395.82467654493</v>
      </c>
      <c r="O396" s="1" t="n">
        <f aca="false">O395*$D$381/$D$380</f>
        <v>1140.06012521456</v>
      </c>
      <c r="P396" s="1"/>
      <c r="Q396" s="1"/>
      <c r="R396" s="1"/>
      <c r="S396" s="1"/>
      <c r="T396" s="1"/>
      <c r="U396" s="1"/>
      <c r="V396" s="1"/>
      <c r="W396" s="1"/>
      <c r="X396" s="1"/>
      <c r="Y396" s="0" t="str">
        <f aca="false">IF(B396&lt;=1997, "prop 99/2000", "")</f>
        <v>prop 99/2000</v>
      </c>
    </row>
    <row r="397" customFormat="false" ht="12.8" hidden="false" customHeight="false" outlineLevel="0" collapsed="false">
      <c r="A397" s="0" t="s">
        <v>144</v>
      </c>
      <c r="B397" s="0" t="n">
        <v>1983</v>
      </c>
      <c r="C397" s="1"/>
      <c r="D397" s="1" t="n">
        <f aca="false">D396*$D$381/$D$380</f>
        <v>42684.1037346751</v>
      </c>
      <c r="E397" s="1" t="n">
        <f aca="false">E396*$D$381/$D$380</f>
        <v>0</v>
      </c>
      <c r="F397" s="1" t="n">
        <f aca="false">F396*$D$381/$D$380</f>
        <v>5196.01248519535</v>
      </c>
      <c r="G397" s="1" t="n">
        <f aca="false">G396*$D$381/$D$380</f>
        <v>297.770118989521</v>
      </c>
      <c r="H397" s="1" t="n">
        <f aca="false">H396*$D$381/$D$380</f>
        <v>191.242478465161</v>
      </c>
      <c r="I397" s="1" t="n">
        <f aca="false">I396*$D$381/$D$380</f>
        <v>10648.7058566065</v>
      </c>
      <c r="J397" s="1" t="n">
        <f aca="false">J396*$D$381/$D$380</f>
        <v>50.2201733900556</v>
      </c>
      <c r="K397" s="1" t="n">
        <f aca="false">K396*$D$381/$D$380</f>
        <v>48.1910754753058</v>
      </c>
      <c r="L397" s="1" t="n">
        <f aca="false">L396*$D$381/$D$380</f>
        <v>523.507262005428</v>
      </c>
      <c r="M397" s="1" t="n">
        <f aca="false">M396*$D$381/$D$380</f>
        <v>15465.7843062224</v>
      </c>
      <c r="N397" s="1" t="n">
        <f aca="false">N396*$D$381/$D$380</f>
        <v>2289.83699679506</v>
      </c>
      <c r="O397" s="1" t="n">
        <f aca="false">O396*$D$381/$D$380</f>
        <v>1089.6255802206</v>
      </c>
      <c r="P397" s="1"/>
      <c r="Q397" s="1"/>
      <c r="R397" s="1"/>
      <c r="S397" s="1"/>
      <c r="T397" s="1"/>
      <c r="U397" s="1"/>
      <c r="V397" s="1"/>
      <c r="W397" s="1"/>
      <c r="X397" s="1"/>
      <c r="Y397" s="0" t="str">
        <f aca="false">IF(B397&lt;=1997, "prop 99/2000", "")</f>
        <v>prop 99/2000</v>
      </c>
    </row>
    <row r="398" customFormat="false" ht="12.8" hidden="false" customHeight="false" outlineLevel="0" collapsed="false">
      <c r="A398" s="0" t="s">
        <v>144</v>
      </c>
      <c r="B398" s="0" t="n">
        <v>1982</v>
      </c>
      <c r="C398" s="1"/>
      <c r="D398" s="1" t="n">
        <f aca="false">D397*$D$381/$D$380</f>
        <v>40795.823193394</v>
      </c>
      <c r="E398" s="1" t="n">
        <f aca="false">E397*$D$381/$D$380</f>
        <v>0</v>
      </c>
      <c r="F398" s="1" t="n">
        <f aca="false">F397*$D$381/$D$380</f>
        <v>4966.14870899808</v>
      </c>
      <c r="G398" s="1" t="n">
        <f aca="false">G397*$D$381/$D$380</f>
        <v>284.597216848762</v>
      </c>
      <c r="H398" s="1" t="n">
        <f aca="false">H397*$D$381/$D$380</f>
        <v>182.782198896054</v>
      </c>
      <c r="I398" s="1" t="n">
        <f aca="false">I397*$D$381/$D$380</f>
        <v>10177.6231279203</v>
      </c>
      <c r="J398" s="1" t="n">
        <f aca="false">J397*$D$381/$D$380</f>
        <v>47.9985084634199</v>
      </c>
      <c r="K398" s="1" t="n">
        <f aca="false">K397*$D$381/$D$380</f>
        <v>46.0591747881302</v>
      </c>
      <c r="L398" s="1" t="n">
        <f aca="false">L397*$D$381/$D$380</f>
        <v>500.348088224741</v>
      </c>
      <c r="M398" s="1" t="n">
        <f aca="false">M397*$D$381/$D$380</f>
        <v>14781.601273058</v>
      </c>
      <c r="N398" s="1" t="n">
        <f aca="false">N397*$D$381/$D$380</f>
        <v>2188.53805256442</v>
      </c>
      <c r="O398" s="1" t="n">
        <f aca="false">O397*$D$381/$D$380</f>
        <v>1041.42218363057</v>
      </c>
      <c r="P398" s="1"/>
      <c r="Q398" s="1"/>
      <c r="R398" s="1"/>
      <c r="S398" s="1"/>
      <c r="T398" s="1"/>
      <c r="U398" s="1"/>
      <c r="V398" s="1"/>
      <c r="W398" s="1"/>
      <c r="X398" s="1"/>
      <c r="Y398" s="0" t="str">
        <f aca="false">IF(B398&lt;=1997, "prop 99/2000", "")</f>
        <v>prop 99/2000</v>
      </c>
    </row>
    <row r="399" customFormat="false" ht="12.8" hidden="false" customHeight="false" outlineLevel="0" collapsed="false">
      <c r="A399" s="0" t="s">
        <v>144</v>
      </c>
      <c r="B399" s="0" t="n">
        <v>1981</v>
      </c>
      <c r="C399" s="1"/>
      <c r="D399" s="1" t="n">
        <f aca="false">D398*$D$381/$D$380</f>
        <v>38991.0773427964</v>
      </c>
      <c r="E399" s="1" t="n">
        <f aca="false">E398*$D$381/$D$380</f>
        <v>0</v>
      </c>
      <c r="F399" s="1" t="n">
        <f aca="false">F398*$D$381/$D$380</f>
        <v>4746.45376048517</v>
      </c>
      <c r="G399" s="1" t="n">
        <f aca="false">G398*$D$381/$D$380</f>
        <v>272.007064083256</v>
      </c>
      <c r="H399" s="1" t="n">
        <f aca="false">H398*$D$381/$D$380</f>
        <v>174.696189368633</v>
      </c>
      <c r="I399" s="1" t="n">
        <f aca="false">I398*$D$381/$D$380</f>
        <v>9727.3803905208</v>
      </c>
      <c r="J399" s="1" t="n">
        <f aca="false">J398*$D$381/$D$380</f>
        <v>45.8751266511795</v>
      </c>
      <c r="K399" s="1" t="n">
        <f aca="false">K398*$D$381/$D$380</f>
        <v>44.0215861804247</v>
      </c>
      <c r="L399" s="1" t="n">
        <f aca="false">L398*$D$381/$D$380</f>
        <v>478.21344145472</v>
      </c>
      <c r="M399" s="1" t="n">
        <f aca="false">M398*$D$381/$D$380</f>
        <v>14127.6854680925</v>
      </c>
      <c r="N399" s="1" t="n">
        <f aca="false">N398*$D$381/$D$380</f>
        <v>2091.72042124671</v>
      </c>
      <c r="O399" s="1" t="n">
        <f aca="false">O398*$D$381/$D$380</f>
        <v>995.351232795288</v>
      </c>
      <c r="P399" s="1"/>
      <c r="Q399" s="1"/>
      <c r="R399" s="1"/>
      <c r="S399" s="1"/>
      <c r="T399" s="1"/>
      <c r="U399" s="1"/>
      <c r="V399" s="1"/>
      <c r="W399" s="1"/>
      <c r="X399" s="1"/>
      <c r="Y399" s="0" t="str">
        <f aca="false">IF(B399&lt;=1997, "prop 99/2000", "")</f>
        <v>prop 99/2000</v>
      </c>
    </row>
    <row r="400" customFormat="false" ht="12.8" hidden="false" customHeight="false" outlineLevel="0" collapsed="false">
      <c r="A400" s="0" t="s">
        <v>144</v>
      </c>
      <c r="B400" s="0" t="n">
        <v>1980</v>
      </c>
      <c r="C400" s="1"/>
      <c r="D400" s="1" t="n">
        <f aca="false">D399*$D$381/$D$380</f>
        <v>37266.1707338244</v>
      </c>
      <c r="E400" s="1" t="n">
        <f aca="false">E399*$D$381/$D$380</f>
        <v>0</v>
      </c>
      <c r="F400" s="1" t="n">
        <f aca="false">F399*$D$381/$D$380</f>
        <v>4536.47778601639</v>
      </c>
      <c r="G400" s="1" t="n">
        <f aca="false">G399*$D$381/$D$380</f>
        <v>259.973880737247</v>
      </c>
      <c r="H400" s="1" t="n">
        <f aca="false">H399*$D$381/$D$380</f>
        <v>166.967892739254</v>
      </c>
      <c r="I400" s="1" t="n">
        <f aca="false">I399*$D$381/$D$380</f>
        <v>9297.05571454223</v>
      </c>
      <c r="J400" s="1" t="n">
        <f aca="false">J399*$D$381/$D$380</f>
        <v>43.8456800561967</v>
      </c>
      <c r="K400" s="1" t="n">
        <f aca="false">K399*$D$381/$D$380</f>
        <v>42.0741374276635</v>
      </c>
      <c r="L400" s="1" t="n">
        <f aca="false">L399*$D$381/$D$380</f>
        <v>457.057998161565</v>
      </c>
      <c r="M400" s="1" t="n">
        <f aca="false">M399*$D$381/$D$380</f>
        <v>13502.69791468</v>
      </c>
      <c r="N400" s="1" t="n">
        <f aca="false">N399*$D$381/$D$380</f>
        <v>1999.18585629971</v>
      </c>
      <c r="O400" s="1" t="n">
        <f aca="false">O399*$D$381/$D$380</f>
        <v>951.318391522328</v>
      </c>
      <c r="P400" s="1"/>
      <c r="Q400" s="1"/>
      <c r="R400" s="1"/>
      <c r="S400" s="1"/>
      <c r="T400" s="1"/>
      <c r="U400" s="1"/>
      <c r="V400" s="1"/>
      <c r="W400" s="1"/>
      <c r="X400" s="1"/>
      <c r="Y400" s="0" t="str">
        <f aca="false">IF(B400&lt;=1997, "prop 99/2000", "")</f>
        <v>prop 99/2000</v>
      </c>
    </row>
    <row r="401" customFormat="false" ht="12.8" hidden="false" customHeight="false" outlineLevel="0" collapsed="false">
      <c r="A401" s="0" t="s">
        <v>144</v>
      </c>
      <c r="B401" s="0" t="n">
        <v>1979</v>
      </c>
      <c r="C401" s="1"/>
      <c r="D401" s="1" t="n">
        <f aca="false">D400*$D$381/$D$380</f>
        <v>35617.5713985272</v>
      </c>
      <c r="E401" s="1" t="n">
        <f aca="false">E400*$D$381/$D$380</f>
        <v>0</v>
      </c>
      <c r="F401" s="1" t="n">
        <f aca="false">F400*$D$381/$D$380</f>
        <v>4335.79083279989</v>
      </c>
      <c r="G401" s="1" t="n">
        <f aca="false">G400*$D$381/$D$380</f>
        <v>248.473027321443</v>
      </c>
      <c r="H401" s="1" t="n">
        <f aca="false">H400*$D$381/$D$380</f>
        <v>159.5814843274</v>
      </c>
      <c r="I401" s="1" t="n">
        <f aca="false">I400*$D$381/$D$380</f>
        <v>8885.76795490924</v>
      </c>
      <c r="J401" s="1" t="n">
        <f aca="false">J400*$D$381/$D$380</f>
        <v>41.9060131257629</v>
      </c>
      <c r="K401" s="1" t="n">
        <f aca="false">K400*$D$381/$D$380</f>
        <v>40.2128408782573</v>
      </c>
      <c r="L401" s="1" t="n">
        <f aca="false">L400*$D$381/$D$380</f>
        <v>436.838439856438</v>
      </c>
      <c r="M401" s="1" t="n">
        <f aca="false">M400*$D$381/$D$380</f>
        <v>12905.3588704875</v>
      </c>
      <c r="N401" s="1" t="n">
        <f aca="false">N400*$D$381/$D$380</f>
        <v>1910.74488131004</v>
      </c>
      <c r="O401" s="1" t="n">
        <f aca="false">O400*$D$381/$D$380</f>
        <v>909.233496910492</v>
      </c>
      <c r="P401" s="1"/>
      <c r="Q401" s="1"/>
      <c r="R401" s="1"/>
      <c r="S401" s="1"/>
      <c r="T401" s="1"/>
      <c r="U401" s="1"/>
      <c r="V401" s="1"/>
      <c r="W401" s="1"/>
      <c r="X401" s="1"/>
      <c r="Y401" s="0" t="str">
        <f aca="false">IF(B401&lt;=1997, "prop 99/2000", "")</f>
        <v>prop 99/2000</v>
      </c>
    </row>
    <row r="402" customFormat="false" ht="12.8" hidden="false" customHeight="false" outlineLevel="0" collapsed="false">
      <c r="A402" s="0" t="s">
        <v>98</v>
      </c>
      <c r="B402" s="0" t="n">
        <v>2018</v>
      </c>
      <c r="C402" s="1" t="n">
        <v>2080848</v>
      </c>
      <c r="D402" s="1" t="n">
        <v>721375</v>
      </c>
      <c r="E402" s="1" t="n">
        <v>0</v>
      </c>
      <c r="F402" s="1" t="n">
        <v>73176</v>
      </c>
      <c r="G402" s="1" t="n">
        <v>34054</v>
      </c>
      <c r="H402" s="1" t="n">
        <v>222868</v>
      </c>
      <c r="I402" s="1" t="n">
        <v>43928</v>
      </c>
      <c r="J402" s="1" t="n">
        <v>3</v>
      </c>
      <c r="K402" s="1" t="n">
        <v>7559</v>
      </c>
      <c r="L402" s="1" t="n">
        <v>3657</v>
      </c>
      <c r="M402" s="1" t="n">
        <v>621442</v>
      </c>
      <c r="N402" s="1" t="n">
        <v>226857</v>
      </c>
      <c r="O402" s="1" t="n">
        <v>11944</v>
      </c>
      <c r="P402" s="1" t="n">
        <v>2</v>
      </c>
      <c r="Q402" s="1" t="n">
        <v>37602</v>
      </c>
      <c r="R402" s="1" t="n">
        <v>59048</v>
      </c>
      <c r="S402" s="1" t="n">
        <v>136</v>
      </c>
      <c r="T402" s="1" t="n">
        <v>149</v>
      </c>
      <c r="U402" s="1" t="n">
        <v>4</v>
      </c>
      <c r="V402" s="1" t="n">
        <v>102</v>
      </c>
      <c r="W402" s="1" t="n">
        <v>956</v>
      </c>
      <c r="X402" s="1" t="n">
        <v>15986</v>
      </c>
      <c r="Y402" s="0" t="str">
        <f aca="false">IF(B402&lt;=1997, "prop 99/2000", "")</f>
        <v/>
      </c>
    </row>
    <row r="403" customFormat="false" ht="12.8" hidden="false" customHeight="false" outlineLevel="0" collapsed="false">
      <c r="A403" s="0" t="s">
        <v>98</v>
      </c>
      <c r="B403" s="0" t="n">
        <v>2017</v>
      </c>
      <c r="C403" s="1" t="n">
        <v>1965605</v>
      </c>
      <c r="D403" s="1" t="n">
        <v>680897</v>
      </c>
      <c r="E403" s="1" t="n">
        <v>0</v>
      </c>
      <c r="F403" s="1" t="n">
        <v>69978</v>
      </c>
      <c r="G403" s="1" t="n">
        <v>31104</v>
      </c>
      <c r="H403" s="1" t="n">
        <v>207218</v>
      </c>
      <c r="I403" s="1" t="n">
        <v>39785</v>
      </c>
      <c r="J403" s="1" t="n">
        <v>3</v>
      </c>
      <c r="K403" s="1" t="n">
        <v>7512</v>
      </c>
      <c r="L403" s="1" t="n">
        <v>3507</v>
      </c>
      <c r="M403" s="1" t="n">
        <v>597999</v>
      </c>
      <c r="N403" s="1" t="n">
        <v>212898</v>
      </c>
      <c r="O403" s="1" t="n">
        <v>11474</v>
      </c>
      <c r="P403" s="1" t="n">
        <v>2</v>
      </c>
      <c r="Q403" s="1" t="n">
        <v>33491</v>
      </c>
      <c r="R403" s="1" t="n">
        <v>54201</v>
      </c>
      <c r="S403" s="1" t="n">
        <v>136</v>
      </c>
      <c r="T403" s="1" t="n">
        <v>131</v>
      </c>
      <c r="U403" s="1" t="n">
        <v>3</v>
      </c>
      <c r="V403" s="1" t="n">
        <v>100</v>
      </c>
      <c r="W403" s="1" t="n">
        <v>914</v>
      </c>
      <c r="X403" s="1" t="n">
        <v>14252</v>
      </c>
      <c r="Y403" s="0" t="str">
        <f aca="false">IF(B403&lt;=1997, "prop 99/2000", "")</f>
        <v/>
      </c>
    </row>
    <row r="404" customFormat="false" ht="12.8" hidden="false" customHeight="false" outlineLevel="0" collapsed="false">
      <c r="A404" s="0" t="s">
        <v>98</v>
      </c>
      <c r="B404" s="0" t="n">
        <v>2016</v>
      </c>
      <c r="C404" s="1" t="n">
        <v>1881794</v>
      </c>
      <c r="D404" s="1" t="n">
        <v>651065</v>
      </c>
      <c r="E404" s="1" t="n">
        <v>0</v>
      </c>
      <c r="F404" s="1" t="n">
        <v>67896</v>
      </c>
      <c r="G404" s="1" t="n">
        <v>29552</v>
      </c>
      <c r="H404" s="1" t="n">
        <v>196586</v>
      </c>
      <c r="I404" s="1" t="n">
        <v>37337</v>
      </c>
      <c r="J404" s="1" t="n">
        <v>3</v>
      </c>
      <c r="K404" s="1" t="n">
        <v>7384</v>
      </c>
      <c r="L404" s="1" t="n">
        <v>3410</v>
      </c>
      <c r="M404" s="1" t="n">
        <v>577776</v>
      </c>
      <c r="N404" s="1" t="n">
        <v>202532</v>
      </c>
      <c r="O404" s="1" t="n">
        <v>11149</v>
      </c>
      <c r="P404" s="1" t="n">
        <v>2</v>
      </c>
      <c r="Q404" s="1" t="n">
        <v>30732</v>
      </c>
      <c r="R404" s="1" t="n">
        <v>52374</v>
      </c>
      <c r="S404" s="1" t="n">
        <v>136</v>
      </c>
      <c r="T404" s="1" t="n">
        <v>123</v>
      </c>
      <c r="U404" s="1" t="n">
        <v>2</v>
      </c>
      <c r="V404" s="1" t="n">
        <v>98</v>
      </c>
      <c r="W404" s="1" t="n">
        <v>877</v>
      </c>
      <c r="X404" s="1" t="n">
        <v>12760</v>
      </c>
      <c r="Y404" s="0" t="str">
        <f aca="false">IF(B404&lt;=1997, "prop 99/2000", "")</f>
        <v/>
      </c>
    </row>
    <row r="405" customFormat="false" ht="12.8" hidden="false" customHeight="false" outlineLevel="0" collapsed="false">
      <c r="A405" s="0" t="s">
        <v>98</v>
      </c>
      <c r="B405" s="0" t="n">
        <v>2015</v>
      </c>
      <c r="C405" s="1" t="n">
        <v>1796054</v>
      </c>
      <c r="D405" s="1" t="n">
        <v>620792</v>
      </c>
      <c r="E405" s="1" t="n">
        <v>0</v>
      </c>
      <c r="F405" s="1" t="n">
        <v>65984</v>
      </c>
      <c r="G405" s="1" t="n">
        <v>28587</v>
      </c>
      <c r="H405" s="1" t="n">
        <v>185951</v>
      </c>
      <c r="I405" s="1" t="n">
        <v>34838</v>
      </c>
      <c r="J405" s="1" t="n">
        <v>3</v>
      </c>
      <c r="K405" s="1" t="n">
        <v>7053</v>
      </c>
      <c r="L405" s="1" t="n">
        <v>3311</v>
      </c>
      <c r="M405" s="1" t="n">
        <v>555692</v>
      </c>
      <c r="N405" s="1" t="n">
        <v>191695</v>
      </c>
      <c r="O405" s="1" t="n">
        <v>10838</v>
      </c>
      <c r="P405" s="1" t="n">
        <v>2</v>
      </c>
      <c r="Q405" s="1" t="n">
        <v>28071</v>
      </c>
      <c r="R405" s="1" t="n">
        <v>50740</v>
      </c>
      <c r="S405" s="1" t="n">
        <v>136</v>
      </c>
      <c r="T405" s="1" t="n">
        <v>110</v>
      </c>
      <c r="U405" s="1" t="n">
        <v>2</v>
      </c>
      <c r="V405" s="1" t="n">
        <v>90</v>
      </c>
      <c r="W405" s="1" t="n">
        <v>857</v>
      </c>
      <c r="X405" s="1" t="n">
        <v>11302</v>
      </c>
      <c r="Y405" s="0" t="str">
        <f aca="false">IF(B405&lt;=1997, "prop 99/2000", "")</f>
        <v/>
      </c>
    </row>
    <row r="406" customFormat="false" ht="12.8" hidden="false" customHeight="false" outlineLevel="0" collapsed="false">
      <c r="A406" s="0" t="s">
        <v>98</v>
      </c>
      <c r="B406" s="0" t="n">
        <v>2014</v>
      </c>
      <c r="C406" s="1" t="n">
        <v>1696945</v>
      </c>
      <c r="D406" s="1" t="n">
        <v>587827</v>
      </c>
      <c r="E406" s="1" t="n">
        <v>0</v>
      </c>
      <c r="F406" s="1" t="n">
        <v>63688</v>
      </c>
      <c r="G406" s="1" t="n">
        <v>27811</v>
      </c>
      <c r="H406" s="1" t="n">
        <v>174295</v>
      </c>
      <c r="I406" s="1" t="n">
        <v>32348</v>
      </c>
      <c r="J406" s="1" t="n">
        <v>3</v>
      </c>
      <c r="K406" s="1" t="n">
        <v>6695</v>
      </c>
      <c r="L406" s="1" t="n">
        <v>3159</v>
      </c>
      <c r="M406" s="1" t="n">
        <v>527887</v>
      </c>
      <c r="N406" s="1" t="n">
        <v>177262</v>
      </c>
      <c r="O406" s="1" t="n">
        <v>10433</v>
      </c>
      <c r="P406" s="1" t="n">
        <v>2</v>
      </c>
      <c r="Q406" s="1" t="n">
        <v>25373</v>
      </c>
      <c r="R406" s="1" t="n">
        <v>49011</v>
      </c>
      <c r="S406" s="1" t="n">
        <v>136</v>
      </c>
      <c r="T406" s="1" t="n">
        <v>101</v>
      </c>
      <c r="U406" s="1" t="n">
        <v>2</v>
      </c>
      <c r="V406" s="1" t="n">
        <v>82</v>
      </c>
      <c r="W406" s="1" t="n">
        <v>835</v>
      </c>
      <c r="X406" s="1" t="n">
        <v>9995</v>
      </c>
      <c r="Y406" s="0" t="str">
        <f aca="false">IF(B406&lt;=1997, "prop 99/2000", "")</f>
        <v/>
      </c>
    </row>
    <row r="407" customFormat="false" ht="12.8" hidden="false" customHeight="false" outlineLevel="0" collapsed="false">
      <c r="A407" s="0" t="s">
        <v>98</v>
      </c>
      <c r="B407" s="0" t="n">
        <v>2013</v>
      </c>
      <c r="C407" s="1" t="n">
        <v>1565739</v>
      </c>
      <c r="D407" s="1" t="n">
        <v>543484</v>
      </c>
      <c r="E407" s="1" t="n">
        <v>0</v>
      </c>
      <c r="F407" s="1" t="n">
        <v>59982</v>
      </c>
      <c r="G407" s="1" t="n">
        <v>25289</v>
      </c>
      <c r="H407" s="1" t="n">
        <v>157746</v>
      </c>
      <c r="I407" s="1" t="n">
        <v>29191</v>
      </c>
      <c r="J407" s="1" t="n">
        <v>3</v>
      </c>
      <c r="K407" s="1" t="n">
        <v>6231</v>
      </c>
      <c r="L407" s="1" t="n">
        <v>2880</v>
      </c>
      <c r="M407" s="1" t="n">
        <v>495288</v>
      </c>
      <c r="N407" s="1" t="n">
        <v>159691</v>
      </c>
      <c r="O407" s="1" t="n">
        <v>9620</v>
      </c>
      <c r="P407" s="1" t="n">
        <v>2</v>
      </c>
      <c r="Q407" s="1" t="n">
        <v>22219</v>
      </c>
      <c r="R407" s="1" t="n">
        <v>44528</v>
      </c>
      <c r="S407" s="1" t="n">
        <v>136</v>
      </c>
      <c r="T407" s="1" t="n">
        <v>67</v>
      </c>
      <c r="U407" s="1" t="n">
        <v>2</v>
      </c>
      <c r="V407" s="1" t="n">
        <v>66</v>
      </c>
      <c r="W407" s="1" t="n">
        <v>782</v>
      </c>
      <c r="X407" s="1" t="n">
        <v>8532</v>
      </c>
      <c r="Y407" s="0" t="str">
        <f aca="false">IF(B407&lt;=1997, "prop 99/2000", "")</f>
        <v/>
      </c>
    </row>
    <row r="408" customFormat="false" ht="12.8" hidden="false" customHeight="false" outlineLevel="0" collapsed="false">
      <c r="A408" s="0" t="s">
        <v>98</v>
      </c>
      <c r="B408" s="0" t="n">
        <v>2012</v>
      </c>
      <c r="C408" s="1" t="n">
        <v>1429712</v>
      </c>
      <c r="D408" s="1" t="n">
        <v>494835</v>
      </c>
      <c r="E408" s="1" t="n">
        <v>0</v>
      </c>
      <c r="F408" s="1" t="n">
        <v>56367</v>
      </c>
      <c r="G408" s="1" t="n">
        <v>21508</v>
      </c>
      <c r="H408" s="1" t="n">
        <v>142133</v>
      </c>
      <c r="I408" s="1" t="n">
        <v>25817</v>
      </c>
      <c r="J408" s="1" t="n">
        <v>11</v>
      </c>
      <c r="K408" s="1" t="n">
        <v>5341</v>
      </c>
      <c r="L408" s="1" t="n">
        <v>2652</v>
      </c>
      <c r="M408" s="1" t="n">
        <v>462515</v>
      </c>
      <c r="N408" s="1" t="n">
        <v>144594</v>
      </c>
      <c r="O408" s="1" t="n">
        <v>8588</v>
      </c>
      <c r="P408" s="1" t="n">
        <v>2</v>
      </c>
      <c r="Q408" s="1" t="n">
        <v>19378</v>
      </c>
      <c r="R408" s="1" t="n">
        <v>37818</v>
      </c>
      <c r="S408" s="1" t="n">
        <v>136</v>
      </c>
      <c r="T408" s="1" t="n">
        <v>56</v>
      </c>
      <c r="U408" s="1" t="n">
        <v>2</v>
      </c>
      <c r="V408" s="1" t="n">
        <v>47</v>
      </c>
      <c r="W408" s="1" t="n">
        <v>626</v>
      </c>
      <c r="X408" s="1" t="n">
        <v>7286</v>
      </c>
      <c r="Y408" s="0" t="str">
        <f aca="false">IF(B408&lt;=1997, "prop 99/2000", "")</f>
        <v/>
      </c>
    </row>
    <row r="409" customFormat="false" ht="12.8" hidden="false" customHeight="false" outlineLevel="0" collapsed="false">
      <c r="A409" s="0" t="s">
        <v>98</v>
      </c>
      <c r="B409" s="0" t="n">
        <v>2011</v>
      </c>
      <c r="C409" s="1" t="n">
        <v>1303902</v>
      </c>
      <c r="D409" s="1" t="n">
        <v>450728</v>
      </c>
      <c r="E409" s="1" t="n">
        <v>0</v>
      </c>
      <c r="F409" s="1" t="n">
        <v>53292</v>
      </c>
      <c r="G409" s="1" t="n">
        <v>19464</v>
      </c>
      <c r="H409" s="1" t="n">
        <v>128413</v>
      </c>
      <c r="I409" s="1" t="n">
        <v>23077</v>
      </c>
      <c r="J409" s="1" t="n">
        <v>11</v>
      </c>
      <c r="K409" s="1" t="n">
        <v>3130</v>
      </c>
      <c r="L409" s="1" t="n">
        <v>2368</v>
      </c>
      <c r="M409" s="1" t="n">
        <v>426603</v>
      </c>
      <c r="N409" s="1" t="n">
        <v>131676</v>
      </c>
      <c r="O409" s="1" t="n">
        <v>7968</v>
      </c>
      <c r="P409" s="1" t="n">
        <v>2</v>
      </c>
      <c r="Q409" s="1" t="n">
        <v>17093</v>
      </c>
      <c r="R409" s="1" t="n">
        <v>33198</v>
      </c>
      <c r="S409" s="1" t="n">
        <v>136</v>
      </c>
      <c r="T409" s="1" t="n">
        <v>51</v>
      </c>
      <c r="U409" s="1" t="n">
        <v>1</v>
      </c>
      <c r="V409" s="1" t="n">
        <v>38</v>
      </c>
      <c r="W409" s="1" t="n">
        <v>493</v>
      </c>
      <c r="X409" s="1" t="n">
        <v>6160</v>
      </c>
      <c r="Y409" s="0" t="str">
        <f aca="false">IF(B409&lt;=1997, "prop 99/2000", "")</f>
        <v/>
      </c>
    </row>
    <row r="410" customFormat="false" ht="12.8" hidden="false" customHeight="false" outlineLevel="0" collapsed="false">
      <c r="A410" s="0" t="s">
        <v>98</v>
      </c>
      <c r="B410" s="0" t="n">
        <v>2010</v>
      </c>
      <c r="C410" s="1" t="n">
        <v>1173125</v>
      </c>
      <c r="D410" s="1" t="n">
        <v>407567</v>
      </c>
      <c r="E410" s="1" t="n">
        <v>0</v>
      </c>
      <c r="F410" s="1" t="n">
        <v>50046</v>
      </c>
      <c r="G410" s="1" t="n">
        <v>17463</v>
      </c>
      <c r="H410" s="1" t="n">
        <v>116411</v>
      </c>
      <c r="I410" s="1" t="n">
        <v>20481</v>
      </c>
      <c r="J410" s="1" t="n">
        <v>11</v>
      </c>
      <c r="K410" s="1" t="n">
        <v>1926</v>
      </c>
      <c r="L410" s="1" t="n">
        <v>2173</v>
      </c>
      <c r="M410" s="1" t="n">
        <v>381243</v>
      </c>
      <c r="N410" s="1" t="n">
        <v>118113</v>
      </c>
      <c r="O410" s="1" t="n">
        <v>7147</v>
      </c>
      <c r="P410" s="1" t="n">
        <v>2</v>
      </c>
      <c r="Q410" s="1" t="n">
        <v>15326</v>
      </c>
      <c r="R410" s="1" t="n">
        <v>29769</v>
      </c>
      <c r="S410" s="1" t="n">
        <v>136</v>
      </c>
      <c r="T410" s="1" t="n">
        <v>48</v>
      </c>
      <c r="U410" s="1" t="n">
        <v>0</v>
      </c>
      <c r="V410" s="1" t="n">
        <v>17</v>
      </c>
      <c r="W410" s="1" t="n">
        <v>310</v>
      </c>
      <c r="X410" s="1" t="n">
        <v>4936</v>
      </c>
      <c r="Y410" s="0" t="str">
        <f aca="false">IF(B410&lt;=1997, "prop 99/2000", "")</f>
        <v/>
      </c>
    </row>
    <row r="411" customFormat="false" ht="12.8" hidden="false" customHeight="false" outlineLevel="0" collapsed="false">
      <c r="A411" s="0" t="s">
        <v>98</v>
      </c>
      <c r="B411" s="0" t="n">
        <v>2009</v>
      </c>
      <c r="C411" s="1" t="n">
        <v>1053299</v>
      </c>
      <c r="D411" s="1" t="n">
        <v>364923</v>
      </c>
      <c r="E411" s="1" t="n">
        <v>0</v>
      </c>
      <c r="F411" s="1" t="n">
        <v>47255</v>
      </c>
      <c r="G411" s="1" t="n">
        <v>16152</v>
      </c>
      <c r="H411" s="1" t="n">
        <v>105213</v>
      </c>
      <c r="I411" s="1" t="n">
        <v>19099</v>
      </c>
      <c r="J411" s="1" t="n">
        <v>10</v>
      </c>
      <c r="K411" s="1" t="n">
        <v>1385</v>
      </c>
      <c r="L411" s="1" t="n">
        <v>1974</v>
      </c>
      <c r="M411" s="1" t="n">
        <v>338723</v>
      </c>
      <c r="N411" s="1" t="n">
        <v>106426</v>
      </c>
      <c r="O411" s="1" t="n">
        <v>6354</v>
      </c>
      <c r="P411" s="1" t="n">
        <v>2</v>
      </c>
      <c r="Q411" s="1" t="n">
        <v>13871</v>
      </c>
      <c r="R411" s="1" t="n">
        <v>27488</v>
      </c>
      <c r="S411" s="1" t="n">
        <v>134</v>
      </c>
      <c r="T411" s="1" t="n">
        <v>39</v>
      </c>
      <c r="U411" s="1" t="n">
        <v>0</v>
      </c>
      <c r="V411" s="1" t="n">
        <v>17</v>
      </c>
      <c r="W411" s="1" t="n">
        <v>143</v>
      </c>
      <c r="X411" s="1" t="n">
        <v>4091</v>
      </c>
      <c r="Y411" s="0" t="str">
        <f aca="false">IF(B411&lt;=1997, "prop 99/2000", "")</f>
        <v/>
      </c>
    </row>
    <row r="412" customFormat="false" ht="12.8" hidden="false" customHeight="false" outlineLevel="0" collapsed="false">
      <c r="A412" s="0" t="s">
        <v>98</v>
      </c>
      <c r="B412" s="0" t="n">
        <v>2008</v>
      </c>
      <c r="C412" s="1" t="n">
        <v>938854</v>
      </c>
      <c r="D412" s="1" t="n">
        <v>324771</v>
      </c>
      <c r="E412" s="1" t="n">
        <v>0</v>
      </c>
      <c r="F412" s="1" t="n">
        <v>44881</v>
      </c>
      <c r="G412" s="1" t="n">
        <v>14724</v>
      </c>
      <c r="H412" s="1" t="n">
        <v>95258</v>
      </c>
      <c r="I412" s="1" t="n">
        <v>17961</v>
      </c>
      <c r="J412" s="1" t="n">
        <v>13</v>
      </c>
      <c r="K412" s="1" t="n">
        <v>591</v>
      </c>
      <c r="L412" s="1" t="n">
        <v>1826</v>
      </c>
      <c r="M412" s="1" t="n">
        <v>296321</v>
      </c>
      <c r="N412" s="1" t="n">
        <v>95322</v>
      </c>
      <c r="O412" s="1" t="n">
        <v>6007</v>
      </c>
      <c r="P412" s="1" t="n">
        <v>2</v>
      </c>
      <c r="Q412" s="1" t="n">
        <v>12744</v>
      </c>
      <c r="R412" s="1" t="n">
        <v>24910</v>
      </c>
      <c r="S412" s="1" t="n">
        <v>135</v>
      </c>
      <c r="T412" s="1" t="n">
        <v>35</v>
      </c>
      <c r="U412" s="1" t="n">
        <v>0</v>
      </c>
      <c r="V412" s="1" t="n">
        <v>16</v>
      </c>
      <c r="W412" s="1" t="n">
        <v>97</v>
      </c>
      <c r="X412" s="1" t="n">
        <v>3240</v>
      </c>
      <c r="Y412" s="0" t="str">
        <f aca="false">IF(B412&lt;=1997, "prop 99/2000", "")</f>
        <v/>
      </c>
    </row>
    <row r="413" customFormat="false" ht="12.8" hidden="false" customHeight="false" outlineLevel="0" collapsed="false">
      <c r="A413" s="0" t="s">
        <v>98</v>
      </c>
      <c r="B413" s="0" t="n">
        <v>2007</v>
      </c>
      <c r="C413" s="1" t="n">
        <v>816276</v>
      </c>
      <c r="D413" s="1" t="n">
        <v>290395</v>
      </c>
      <c r="E413" s="1" t="n">
        <v>0</v>
      </c>
      <c r="F413" s="1" t="n">
        <v>42508</v>
      </c>
      <c r="G413" s="1" t="n">
        <v>13024</v>
      </c>
      <c r="H413" s="1" t="n">
        <v>71060</v>
      </c>
      <c r="I413" s="1" t="n">
        <v>32264</v>
      </c>
      <c r="J413" s="1" t="n">
        <v>13</v>
      </c>
      <c r="K413" s="1" t="n">
        <v>588</v>
      </c>
      <c r="L413" s="1" t="n">
        <v>1707</v>
      </c>
      <c r="M413" s="1" t="n">
        <v>243287</v>
      </c>
      <c r="N413" s="1" t="n">
        <v>80147</v>
      </c>
      <c r="O413" s="1" t="n">
        <v>5570</v>
      </c>
      <c r="P413" s="1" t="n">
        <v>3</v>
      </c>
      <c r="Q413" s="1" t="n">
        <v>11509</v>
      </c>
      <c r="R413" s="1" t="n">
        <v>21849</v>
      </c>
      <c r="S413" s="1" t="n">
        <v>120</v>
      </c>
      <c r="T413" s="1" t="n">
        <v>38</v>
      </c>
      <c r="U413" s="1" t="n">
        <v>0</v>
      </c>
      <c r="V413" s="1" t="n">
        <v>7</v>
      </c>
      <c r="W413" s="1" t="n">
        <v>78</v>
      </c>
      <c r="X413" s="1" t="n">
        <v>2109</v>
      </c>
      <c r="Y413" s="0" t="str">
        <f aca="false">IF(B413&lt;=1997, "prop 99/2000", "")</f>
        <v/>
      </c>
    </row>
    <row r="414" customFormat="false" ht="12.8" hidden="false" customHeight="false" outlineLevel="0" collapsed="false">
      <c r="A414" s="0" t="s">
        <v>98</v>
      </c>
      <c r="B414" s="0" t="n">
        <v>2006</v>
      </c>
      <c r="C414" s="1" t="n">
        <v>730609</v>
      </c>
      <c r="D414" s="1" t="n">
        <v>266592</v>
      </c>
      <c r="E414" s="1" t="n">
        <v>0</v>
      </c>
      <c r="F414" s="1" t="n">
        <v>40875</v>
      </c>
      <c r="G414" s="1" t="n">
        <v>11963</v>
      </c>
      <c r="H414" s="1" t="n">
        <v>57915</v>
      </c>
      <c r="I414" s="1" t="n">
        <v>39727</v>
      </c>
      <c r="J414" s="1" t="n">
        <v>11</v>
      </c>
      <c r="K414" s="1" t="n">
        <v>581</v>
      </c>
      <c r="L414" s="1" t="n">
        <v>1633</v>
      </c>
      <c r="M414" s="1" t="n">
        <v>206177</v>
      </c>
      <c r="N414" s="1" t="n">
        <v>67718</v>
      </c>
      <c r="O414" s="1" t="n">
        <v>5090</v>
      </c>
      <c r="P414" s="1" t="n">
        <v>3</v>
      </c>
      <c r="Q414" s="1" t="n">
        <v>10538</v>
      </c>
      <c r="R414" s="1" t="n">
        <v>20097</v>
      </c>
      <c r="S414" s="1" t="n">
        <v>99</v>
      </c>
      <c r="T414" s="1" t="n">
        <v>40</v>
      </c>
      <c r="U414" s="1" t="n">
        <v>0</v>
      </c>
      <c r="V414" s="1" t="n">
        <v>5</v>
      </c>
      <c r="W414" s="1" t="n">
        <v>77</v>
      </c>
      <c r="X414" s="1" t="n">
        <v>1468</v>
      </c>
      <c r="Y414" s="0" t="str">
        <f aca="false">IF(B414&lt;=1997, "prop 99/2000", "")</f>
        <v/>
      </c>
    </row>
    <row r="415" customFormat="false" ht="12.8" hidden="false" customHeight="false" outlineLevel="0" collapsed="false">
      <c r="A415" s="0" t="s">
        <v>98</v>
      </c>
      <c r="B415" s="0" t="n">
        <v>2005</v>
      </c>
      <c r="C415" s="1" t="n">
        <v>674792</v>
      </c>
      <c r="D415" s="1" t="n">
        <v>250169</v>
      </c>
      <c r="E415" s="1" t="n">
        <v>0</v>
      </c>
      <c r="F415" s="1" t="n">
        <v>39650</v>
      </c>
      <c r="G415" s="1" t="n">
        <v>11729</v>
      </c>
      <c r="H415" s="1" t="n">
        <v>49745</v>
      </c>
      <c r="I415" s="1" t="n">
        <v>43394</v>
      </c>
      <c r="J415" s="1" t="n">
        <v>12</v>
      </c>
      <c r="K415" s="1" t="n">
        <v>575</v>
      </c>
      <c r="L415" s="1" t="n">
        <v>1566</v>
      </c>
      <c r="M415" s="1" t="n">
        <v>183598</v>
      </c>
      <c r="N415" s="1" t="n">
        <v>58903</v>
      </c>
      <c r="O415" s="1" t="n">
        <v>4765</v>
      </c>
      <c r="P415" s="1" t="n">
        <v>2</v>
      </c>
      <c r="Q415" s="1" t="n">
        <v>10589</v>
      </c>
      <c r="R415" s="1" t="n">
        <v>18778</v>
      </c>
      <c r="S415" s="1" t="n">
        <v>89</v>
      </c>
      <c r="T415" s="1" t="n">
        <v>41</v>
      </c>
      <c r="U415" s="1" t="n">
        <v>0</v>
      </c>
      <c r="V415" s="1" t="n">
        <v>5</v>
      </c>
      <c r="W415" s="1" t="n">
        <v>78</v>
      </c>
      <c r="X415" s="1" t="n">
        <v>1104</v>
      </c>
      <c r="Y415" s="0" t="str">
        <f aca="false">IF(B415&lt;=1997, "prop 99/2000", "")</f>
        <v/>
      </c>
    </row>
    <row r="416" customFormat="false" ht="12.8" hidden="false" customHeight="false" outlineLevel="0" collapsed="false">
      <c r="A416" s="0" t="s">
        <v>98</v>
      </c>
      <c r="B416" s="0" t="n">
        <v>2004</v>
      </c>
      <c r="C416" s="1" t="n">
        <v>609284</v>
      </c>
      <c r="D416" s="1" t="n">
        <v>230715</v>
      </c>
      <c r="E416" s="1" t="n">
        <v>0</v>
      </c>
      <c r="F416" s="1" t="n">
        <v>37320</v>
      </c>
      <c r="G416" s="1" t="n">
        <v>10887</v>
      </c>
      <c r="H416" s="1" t="n">
        <v>34593</v>
      </c>
      <c r="I416" s="1" t="n">
        <v>51398</v>
      </c>
      <c r="J416" s="1" t="n">
        <v>12</v>
      </c>
      <c r="K416" s="1" t="n">
        <v>553</v>
      </c>
      <c r="L416" s="1" t="n">
        <v>1512</v>
      </c>
      <c r="M416" s="1" t="n">
        <v>159983</v>
      </c>
      <c r="N416" s="1" t="n">
        <v>50028</v>
      </c>
      <c r="O416" s="1" t="n">
        <v>4389</v>
      </c>
      <c r="P416" s="1" t="n">
        <v>2</v>
      </c>
      <c r="Q416" s="1" t="n">
        <v>9526</v>
      </c>
      <c r="R416" s="1" t="n">
        <v>17300</v>
      </c>
      <c r="S416" s="1" t="n">
        <v>77</v>
      </c>
      <c r="T416" s="1" t="n">
        <v>41</v>
      </c>
      <c r="U416" s="1" t="n">
        <v>0</v>
      </c>
      <c r="V416" s="1" t="n">
        <v>4</v>
      </c>
      <c r="W416" s="1" t="n">
        <v>77</v>
      </c>
      <c r="X416" s="1" t="n">
        <v>867</v>
      </c>
      <c r="Y416" s="0" t="str">
        <f aca="false">IF(B416&lt;=1997, "prop 99/2000", "")</f>
        <v/>
      </c>
    </row>
    <row r="417" customFormat="false" ht="12.8" hidden="false" customHeight="false" outlineLevel="0" collapsed="false">
      <c r="A417" s="0" t="s">
        <v>98</v>
      </c>
      <c r="B417" s="0" t="n">
        <v>2003</v>
      </c>
      <c r="C417" s="1" t="n">
        <v>536468</v>
      </c>
      <c r="D417" s="1" t="n">
        <v>209063</v>
      </c>
      <c r="E417" s="1" t="n">
        <v>0</v>
      </c>
      <c r="F417" s="1" t="n">
        <v>33975</v>
      </c>
      <c r="G417" s="1" t="n">
        <v>8929</v>
      </c>
      <c r="H417" s="1" t="n">
        <v>25843</v>
      </c>
      <c r="I417" s="1" t="n">
        <v>50377</v>
      </c>
      <c r="J417" s="1" t="n">
        <v>28</v>
      </c>
      <c r="K417" s="1" t="n">
        <v>502</v>
      </c>
      <c r="L417" s="1" t="n">
        <v>1426</v>
      </c>
      <c r="M417" s="1" t="n">
        <v>138355</v>
      </c>
      <c r="N417" s="1" t="n">
        <v>41184</v>
      </c>
      <c r="O417" s="1" t="n">
        <v>3907</v>
      </c>
      <c r="P417" s="1" t="n">
        <v>1</v>
      </c>
      <c r="Q417" s="1" t="n">
        <v>8058</v>
      </c>
      <c r="R417" s="1" t="n">
        <v>14099</v>
      </c>
      <c r="S417" s="1" t="n">
        <v>64</v>
      </c>
      <c r="T417" s="1" t="n">
        <v>42</v>
      </c>
      <c r="U417" s="1" t="n">
        <v>0</v>
      </c>
      <c r="V417" s="1" t="n">
        <v>4</v>
      </c>
      <c r="W417" s="1" t="n">
        <v>46</v>
      </c>
      <c r="X417" s="1" t="n">
        <v>565</v>
      </c>
      <c r="Y417" s="0" t="str">
        <f aca="false">IF(B417&lt;=1997, "prop 99/2000", "")</f>
        <v/>
      </c>
    </row>
    <row r="418" customFormat="false" ht="12.8" hidden="false" customHeight="false" outlineLevel="0" collapsed="false">
      <c r="A418" s="0" t="s">
        <v>98</v>
      </c>
      <c r="B418" s="0" t="n">
        <v>2002</v>
      </c>
      <c r="C418" s="1" t="n">
        <v>3640081</v>
      </c>
      <c r="D418" s="1" t="n">
        <v>2292424</v>
      </c>
      <c r="E418" s="1" t="n">
        <v>59</v>
      </c>
      <c r="F418" s="1" t="n">
        <v>178690</v>
      </c>
      <c r="G418" s="1" t="n">
        <v>21011</v>
      </c>
      <c r="H418" s="1" t="n">
        <v>85327</v>
      </c>
      <c r="I418" s="1" t="n">
        <v>301804</v>
      </c>
      <c r="J418" s="1" t="n">
        <v>363</v>
      </c>
      <c r="K418" s="1" t="n">
        <v>11420</v>
      </c>
      <c r="L418" s="1" t="n">
        <v>12805</v>
      </c>
      <c r="M418" s="1" t="n">
        <v>579883</v>
      </c>
      <c r="N418" s="1" t="n">
        <v>44262</v>
      </c>
      <c r="O418" s="1" t="n">
        <v>35753</v>
      </c>
      <c r="P418" s="1" t="n">
        <v>8</v>
      </c>
      <c r="Q418" s="1" t="n">
        <v>46717</v>
      </c>
      <c r="R418" s="1" t="n">
        <v>27163</v>
      </c>
      <c r="S418" s="1" t="n">
        <v>216</v>
      </c>
      <c r="T418" s="1" t="n">
        <v>1007</v>
      </c>
      <c r="U418" s="1" t="n">
        <v>8</v>
      </c>
      <c r="V418" s="1" t="n">
        <v>679</v>
      </c>
      <c r="W418" s="1" t="n">
        <v>66</v>
      </c>
      <c r="X418" s="1" t="n">
        <v>416</v>
      </c>
      <c r="Y418" s="0" t="str">
        <f aca="false">IF(B418&lt;=1997, "prop 99/2000", "")</f>
        <v/>
      </c>
    </row>
    <row r="419" customFormat="false" ht="12.8" hidden="false" customHeight="false" outlineLevel="0" collapsed="false">
      <c r="A419" s="0" t="s">
        <v>98</v>
      </c>
      <c r="B419" s="0" t="n">
        <v>2001</v>
      </c>
      <c r="C419" s="1" t="n">
        <v>421178</v>
      </c>
      <c r="D419" s="1" t="n">
        <v>178076</v>
      </c>
      <c r="E419" s="1" t="n">
        <v>0</v>
      </c>
      <c r="F419" s="1" t="n">
        <v>28660</v>
      </c>
      <c r="G419" s="1" t="n">
        <v>6940</v>
      </c>
      <c r="H419" s="1" t="n">
        <v>10160</v>
      </c>
      <c r="I419" s="1" t="n">
        <v>53426</v>
      </c>
      <c r="J419" s="1" t="n">
        <v>269</v>
      </c>
      <c r="K419" s="1" t="n">
        <v>394</v>
      </c>
      <c r="L419" s="1" t="n">
        <v>1112</v>
      </c>
      <c r="M419" s="1" t="n">
        <v>98061</v>
      </c>
      <c r="N419" s="1" t="n">
        <v>24994</v>
      </c>
      <c r="O419" s="1" t="n">
        <v>2986</v>
      </c>
      <c r="P419" s="1" t="n">
        <v>1</v>
      </c>
      <c r="Q419" s="1" t="n">
        <v>5753</v>
      </c>
      <c r="R419" s="1" t="n">
        <v>10225</v>
      </c>
      <c r="S419" s="1" t="n">
        <v>33</v>
      </c>
      <c r="T419" s="1" t="n">
        <v>42</v>
      </c>
      <c r="U419" s="1" t="n">
        <v>0</v>
      </c>
      <c r="V419" s="1" t="n">
        <v>4</v>
      </c>
      <c r="W419" s="1" t="n">
        <v>1</v>
      </c>
      <c r="X419" s="1" t="n">
        <v>41</v>
      </c>
      <c r="Y419" s="0" t="str">
        <f aca="false">IF(B419&lt;=1997, "prop 99/2000", "")</f>
        <v/>
      </c>
    </row>
    <row r="420" customFormat="false" ht="12.8" hidden="false" customHeight="false" outlineLevel="0" collapsed="false">
      <c r="A420" s="0" t="s">
        <v>98</v>
      </c>
      <c r="B420" s="0" t="n">
        <v>2000</v>
      </c>
      <c r="C420" s="1" t="n">
        <v>3211393</v>
      </c>
      <c r="D420" s="1" t="n">
        <v>2065430</v>
      </c>
      <c r="E420" s="1" t="n">
        <v>129</v>
      </c>
      <c r="F420" s="1" t="n">
        <v>168884</v>
      </c>
      <c r="G420" s="1" t="n">
        <v>19014</v>
      </c>
      <c r="H420" s="1" t="n">
        <v>32948</v>
      </c>
      <c r="I420" s="1" t="n">
        <v>318900</v>
      </c>
      <c r="J420" s="1" t="n">
        <v>805</v>
      </c>
      <c r="K420" s="1" t="n">
        <v>10276</v>
      </c>
      <c r="L420" s="1" t="n">
        <v>9531</v>
      </c>
      <c r="M420" s="1" t="n">
        <v>459573</v>
      </c>
      <c r="N420" s="1" t="n">
        <v>28202</v>
      </c>
      <c r="O420" s="1" t="n">
        <v>32554</v>
      </c>
      <c r="P420" s="1" t="n">
        <v>7</v>
      </c>
      <c r="Q420" s="1" t="n">
        <v>38887</v>
      </c>
      <c r="R420" s="1" t="n">
        <v>24548</v>
      </c>
      <c r="S420" s="1" t="n">
        <v>9</v>
      </c>
      <c r="T420" s="1" t="n">
        <v>1057</v>
      </c>
      <c r="U420" s="1" t="n">
        <v>5</v>
      </c>
      <c r="V420" s="1" t="n">
        <v>606</v>
      </c>
      <c r="W420" s="1" t="n">
        <v>17</v>
      </c>
      <c r="X420" s="1" t="n">
        <v>11</v>
      </c>
      <c r="Y420" s="0" t="str">
        <f aca="false">IF(B420&lt;=1997, "prop 99/2000", "")</f>
        <v/>
      </c>
    </row>
    <row r="421" customFormat="false" ht="12.8" hidden="false" customHeight="false" outlineLevel="0" collapsed="false">
      <c r="A421" s="0" t="s">
        <v>98</v>
      </c>
      <c r="B421" s="0" t="n">
        <v>1999</v>
      </c>
      <c r="C421" s="1" t="n">
        <v>329347</v>
      </c>
      <c r="D421" s="1" t="n">
        <v>154384</v>
      </c>
      <c r="E421" s="1"/>
      <c r="F421" s="1" t="n">
        <v>23785</v>
      </c>
      <c r="G421" s="1" t="n">
        <v>5686</v>
      </c>
      <c r="H421" s="1" t="n">
        <v>2112</v>
      </c>
      <c r="I421" s="1" t="n">
        <v>51286</v>
      </c>
      <c r="J421" s="1" t="n">
        <v>242</v>
      </c>
      <c r="K421" s="1" t="n">
        <v>174</v>
      </c>
      <c r="L421" s="1" t="n">
        <v>1477</v>
      </c>
      <c r="M421" s="1" t="n">
        <v>63784</v>
      </c>
      <c r="N421" s="1" t="n">
        <v>12622</v>
      </c>
      <c r="O421" s="1" t="n">
        <v>2541</v>
      </c>
      <c r="P421" s="1" t="n">
        <v>1</v>
      </c>
      <c r="Q421" s="1" t="n">
        <v>3738</v>
      </c>
      <c r="R421" s="1" t="n">
        <v>7473</v>
      </c>
      <c r="S421" s="1"/>
      <c r="T421" s="1" t="n">
        <v>37</v>
      </c>
      <c r="U421" s="1"/>
      <c r="V421" s="1" t="n">
        <v>5</v>
      </c>
      <c r="W421" s="1"/>
      <c r="X421" s="1"/>
      <c r="Y421" s="0" t="str">
        <f aca="false">IF(B421&lt;=1997, "prop 99/2000", "")</f>
        <v/>
      </c>
    </row>
    <row r="422" customFormat="false" ht="12.8" hidden="false" customHeight="false" outlineLevel="0" collapsed="false">
      <c r="A422" s="0" t="s">
        <v>98</v>
      </c>
      <c r="B422" s="0" t="n">
        <v>1998</v>
      </c>
      <c r="C422" s="1" t="n">
        <v>288156</v>
      </c>
      <c r="D422" s="1" t="n">
        <v>141332</v>
      </c>
      <c r="E422" s="1" t="n">
        <v>0</v>
      </c>
      <c r="F422" s="1" t="n">
        <v>21232</v>
      </c>
      <c r="G422" s="1" t="n">
        <v>4922</v>
      </c>
      <c r="H422" s="1" t="n">
        <v>933</v>
      </c>
      <c r="I422" s="1" t="n">
        <v>45692</v>
      </c>
      <c r="J422" s="1" t="n">
        <v>235</v>
      </c>
      <c r="K422" s="1" t="n">
        <v>97</v>
      </c>
      <c r="L422" s="1" t="n">
        <v>1286</v>
      </c>
      <c r="M422" s="1" t="n">
        <v>48909</v>
      </c>
      <c r="N422" s="1" t="n">
        <v>8643</v>
      </c>
      <c r="O422" s="1" t="n">
        <v>2037</v>
      </c>
      <c r="P422" s="1" t="n">
        <v>1</v>
      </c>
      <c r="Q422" s="1" t="n">
        <v>2075</v>
      </c>
      <c r="R422" s="1" t="n">
        <v>6403</v>
      </c>
      <c r="S422" s="1"/>
      <c r="T422" s="1" t="n">
        <v>4354</v>
      </c>
      <c r="U422" s="1" t="n">
        <v>0</v>
      </c>
      <c r="V422" s="1" t="n">
        <v>5</v>
      </c>
      <c r="W422" s="1" t="n">
        <v>0</v>
      </c>
      <c r="X422" s="1"/>
      <c r="Y422" s="0" t="str">
        <f aca="false">IF(B422&lt;=1997, "prop 99/2000", "")</f>
        <v/>
      </c>
    </row>
    <row r="423" customFormat="false" ht="12.8" hidden="false" customHeight="false" outlineLevel="0" collapsed="false">
      <c r="A423" s="0" t="s">
        <v>98</v>
      </c>
      <c r="B423" s="0" t="n">
        <v>1997</v>
      </c>
      <c r="C423" s="1"/>
      <c r="D423" s="1" t="n">
        <f aca="false">D422*$D$420/$D$418</f>
        <v>127337.417842424</v>
      </c>
      <c r="E423" s="1" t="n">
        <f aca="false">E422*$D$420/$D$418</f>
        <v>0</v>
      </c>
      <c r="F423" s="1" t="n">
        <f aca="false">F422*$D$420/$D$418</f>
        <v>19129.6242579907</v>
      </c>
      <c r="G423" s="1" t="n">
        <f aca="false">G422*$D$420/$D$418</f>
        <v>4434.62747729041</v>
      </c>
      <c r="H423" s="1" t="n">
        <f aca="false">H422*$D$420/$D$418</f>
        <v>840.615082550174</v>
      </c>
      <c r="I423" s="1" t="n">
        <f aca="false">I422*$D$420/$D$418</f>
        <v>41167.6145250617</v>
      </c>
      <c r="J423" s="1" t="n">
        <f aca="false">J422*$D$420/$D$418</f>
        <v>211.730487030322</v>
      </c>
      <c r="K423" s="1" t="n">
        <f aca="false">K422*$D$420/$D$418</f>
        <v>87.3951371997501</v>
      </c>
      <c r="L423" s="1" t="n">
        <f aca="false">L422*$D$420/$D$418</f>
        <v>1158.66130349359</v>
      </c>
      <c r="M423" s="1" t="n">
        <f aca="false">M422*$D$420/$D$418</f>
        <v>44066.0697453874</v>
      </c>
      <c r="N423" s="1" t="n">
        <f aca="false">N422*$D$420/$D$418</f>
        <v>7787.1770187365</v>
      </c>
      <c r="O423" s="1" t="n">
        <f aca="false">O422*$D$420/$D$418</f>
        <v>1835.29788119475</v>
      </c>
      <c r="P423" s="1"/>
      <c r="Q423" s="1"/>
      <c r="R423" s="1"/>
      <c r="S423" s="1"/>
      <c r="T423" s="1"/>
      <c r="U423" s="1"/>
      <c r="V423" s="1"/>
      <c r="W423" s="1"/>
      <c r="X423" s="1"/>
      <c r="Y423" s="0" t="str">
        <f aca="false">IF(B423&lt;=1997, "prop 99/2000", "")</f>
        <v>prop 99/2000</v>
      </c>
    </row>
    <row r="424" customFormat="false" ht="12.8" hidden="false" customHeight="false" outlineLevel="0" collapsed="false">
      <c r="A424" s="0" t="s">
        <v>98</v>
      </c>
      <c r="B424" s="0" t="n">
        <v>1996</v>
      </c>
      <c r="C424" s="1"/>
      <c r="D424" s="1" t="n">
        <f aca="false">D423*$D$420/$D$418</f>
        <v>114728.56807217</v>
      </c>
      <c r="E424" s="1" t="n">
        <f aca="false">E423*$D$420/$D$418</f>
        <v>0</v>
      </c>
      <c r="F424" s="1" t="n">
        <f aca="false">F423*$D$420/$D$418</f>
        <v>17235.4240887295</v>
      </c>
      <c r="G424" s="1" t="n">
        <f aca="false">G423*$D$420/$D$418</f>
        <v>3995.51419389255</v>
      </c>
      <c r="H424" s="1" t="n">
        <f aca="false">H423*$D$420/$D$418</f>
        <v>757.378046099502</v>
      </c>
      <c r="I424" s="1" t="n">
        <f aca="false">I423*$D$420/$D$418</f>
        <v>37091.2300990123</v>
      </c>
      <c r="J424" s="1" t="n">
        <f aca="false">J423*$D$420/$D$418</f>
        <v>190.765102715309</v>
      </c>
      <c r="K424" s="1" t="n">
        <f aca="false">K423*$D$420/$D$418</f>
        <v>78.7413402697232</v>
      </c>
      <c r="L424" s="1" t="n">
        <f aca="false">L423*$D$420/$D$418</f>
        <v>1043.93158336973</v>
      </c>
      <c r="M424" s="1" t="n">
        <f aca="false">M423*$D$420/$D$418</f>
        <v>39702.6825902257</v>
      </c>
      <c r="N424" s="1" t="n">
        <f aca="false">N423*$D$420/$D$418</f>
        <v>7016.0969479507</v>
      </c>
      <c r="O424" s="1" t="n">
        <f aca="false">O423*$D$420/$D$418</f>
        <v>1653.56814566419</v>
      </c>
      <c r="P424" s="1"/>
      <c r="Q424" s="1"/>
      <c r="R424" s="1"/>
      <c r="S424" s="1"/>
      <c r="T424" s="1"/>
      <c r="U424" s="1"/>
      <c r="V424" s="1"/>
      <c r="W424" s="1"/>
      <c r="X424" s="1"/>
      <c r="Y424" s="0" t="str">
        <f aca="false">IF(B424&lt;=1997, "prop 99/2000", "")</f>
        <v>prop 99/2000</v>
      </c>
    </row>
    <row r="425" customFormat="false" ht="12.8" hidden="false" customHeight="false" outlineLevel="0" collapsed="false">
      <c r="A425" s="0" t="s">
        <v>98</v>
      </c>
      <c r="B425" s="0" t="n">
        <v>1995</v>
      </c>
      <c r="C425" s="1"/>
      <c r="D425" s="1" t="n">
        <f aca="false">D424*$D$420/$D$418</f>
        <v>103368.236571115</v>
      </c>
      <c r="E425" s="1" t="n">
        <f aca="false">E424*$D$420/$D$418</f>
        <v>0</v>
      </c>
      <c r="F425" s="1" t="n">
        <f aca="false">F424*$D$420/$D$418</f>
        <v>15528.7861126845</v>
      </c>
      <c r="G425" s="1" t="n">
        <f aca="false">G424*$D$420/$D$418</f>
        <v>3599.88155833803</v>
      </c>
      <c r="H425" s="1" t="n">
        <f aca="false">H424*$D$420/$D$418</f>
        <v>682.383074752007</v>
      </c>
      <c r="I425" s="1" t="n">
        <f aca="false">I424*$D$420/$D$418</f>
        <v>33418.4860145431</v>
      </c>
      <c r="J425" s="1" t="n">
        <f aca="false">J424*$D$420/$D$418</f>
        <v>171.875694069369</v>
      </c>
      <c r="K425" s="1" t="n">
        <f aca="false">K424*$D$420/$D$418</f>
        <v>70.944435424378</v>
      </c>
      <c r="L425" s="1" t="n">
        <f aca="false">L424*$D$420/$D$418</f>
        <v>940.562308822167</v>
      </c>
      <c r="M425" s="1" t="n">
        <f aca="false">M424*$D$420/$D$418</f>
        <v>35771.3545584629</v>
      </c>
      <c r="N425" s="1" t="n">
        <f aca="false">N424*$D$420/$D$418</f>
        <v>6321.36861209175</v>
      </c>
      <c r="O425" s="1" t="n">
        <f aca="false">O424*$D$420/$D$418</f>
        <v>1489.83314391194</v>
      </c>
      <c r="P425" s="1"/>
      <c r="Q425" s="1"/>
      <c r="R425" s="1"/>
      <c r="S425" s="1"/>
      <c r="T425" s="1"/>
      <c r="U425" s="1"/>
      <c r="V425" s="1"/>
      <c r="W425" s="1"/>
      <c r="X425" s="1"/>
      <c r="Y425" s="0" t="str">
        <f aca="false">IF(B425&lt;=1997, "prop 99/2000", "")</f>
        <v>prop 99/2000</v>
      </c>
    </row>
    <row r="426" customFormat="false" ht="12.8" hidden="false" customHeight="false" outlineLevel="0" collapsed="false">
      <c r="A426" s="0" t="s">
        <v>98</v>
      </c>
      <c r="B426" s="0" t="n">
        <v>1994</v>
      </c>
      <c r="C426" s="1"/>
      <c r="D426" s="1" t="n">
        <f aca="false">D425*$D$420/$D$418</f>
        <v>93132.7960539058</v>
      </c>
      <c r="E426" s="1" t="n">
        <f aca="false">E425*$D$420/$D$418</f>
        <v>0</v>
      </c>
      <c r="F426" s="1" t="n">
        <f aca="false">F425*$D$420/$D$418</f>
        <v>13991.1380707591</v>
      </c>
      <c r="G426" s="1" t="n">
        <f aca="false">G425*$D$420/$D$418</f>
        <v>3243.4241514825</v>
      </c>
      <c r="H426" s="1" t="n">
        <f aca="false">H425*$D$420/$D$418</f>
        <v>614.814045780815</v>
      </c>
      <c r="I426" s="1" t="n">
        <f aca="false">I425*$D$420/$D$418</f>
        <v>30109.4141262776</v>
      </c>
      <c r="J426" s="1" t="n">
        <f aca="false">J425*$D$420/$D$418</f>
        <v>154.856699633967</v>
      </c>
      <c r="K426" s="1" t="n">
        <f aca="false">K425*$D$420/$D$418</f>
        <v>63.9195738914673</v>
      </c>
      <c r="L426" s="1" t="n">
        <f aca="false">L425*$D$420/$D$418</f>
        <v>847.428577571412</v>
      </c>
      <c r="M426" s="1" t="n">
        <f aca="false">M425*$D$420/$D$418</f>
        <v>32229.3034995647</v>
      </c>
      <c r="N426" s="1" t="n">
        <f aca="false">N425*$D$420/$D$418</f>
        <v>5695.43172313353</v>
      </c>
      <c r="O426" s="1" t="n">
        <f aca="false">O425*$D$420/$D$418</f>
        <v>1342.31105172081</v>
      </c>
      <c r="P426" s="1"/>
      <c r="Q426" s="1"/>
      <c r="R426" s="1"/>
      <c r="S426" s="1"/>
      <c r="T426" s="1"/>
      <c r="U426" s="1"/>
      <c r="V426" s="1"/>
      <c r="W426" s="1"/>
      <c r="X426" s="1"/>
      <c r="Y426" s="0" t="str">
        <f aca="false">IF(B426&lt;=1997, "prop 99/2000", "")</f>
        <v>prop 99/2000</v>
      </c>
    </row>
    <row r="427" customFormat="false" ht="12.8" hidden="false" customHeight="false" outlineLevel="0" collapsed="false">
      <c r="A427" s="0" t="s">
        <v>98</v>
      </c>
      <c r="B427" s="0" t="n">
        <v>1993</v>
      </c>
      <c r="C427" s="1"/>
      <c r="D427" s="1" t="n">
        <f aca="false">D426*$D$420/$D$418</f>
        <v>83910.8607105922</v>
      </c>
      <c r="E427" s="1" t="n">
        <f aca="false">E426*$D$420/$D$418</f>
        <v>0</v>
      </c>
      <c r="F427" s="1" t="n">
        <f aca="false">F426*$D$420/$D$418</f>
        <v>12605.7467141716</v>
      </c>
      <c r="G427" s="1" t="n">
        <f aca="false">G426*$D$420/$D$418</f>
        <v>2922.26287335872</v>
      </c>
      <c r="H427" s="1" t="n">
        <f aca="false">H426*$D$420/$D$418</f>
        <v>553.935648281936</v>
      </c>
      <c r="I427" s="1" t="n">
        <f aca="false">I426*$D$420/$D$418</f>
        <v>27128.0039027848</v>
      </c>
      <c r="J427" s="1" t="n">
        <f aca="false">J426*$D$420/$D$418</f>
        <v>139.522912482588</v>
      </c>
      <c r="K427" s="1" t="n">
        <f aca="false">K426*$D$420/$D$418</f>
        <v>57.5903085566428</v>
      </c>
      <c r="L427" s="1" t="n">
        <f aca="false">L426*$D$420/$D$418</f>
        <v>763.516874266419</v>
      </c>
      <c r="M427" s="1" t="n">
        <f aca="false">M426*$D$420/$D$418</f>
        <v>29037.9835174932</v>
      </c>
      <c r="N427" s="1" t="n">
        <f aca="false">N426*$D$420/$D$418</f>
        <v>5131.47460675324</v>
      </c>
      <c r="O427" s="1" t="n">
        <f aca="false">O426*$D$420/$D$418</f>
        <v>1209.3964796895</v>
      </c>
      <c r="P427" s="1"/>
      <c r="Q427" s="1"/>
      <c r="R427" s="1"/>
      <c r="S427" s="1"/>
      <c r="T427" s="1"/>
      <c r="U427" s="1"/>
      <c r="V427" s="1"/>
      <c r="W427" s="1"/>
      <c r="X427" s="1"/>
      <c r="Y427" s="0" t="str">
        <f aca="false">IF(B427&lt;=1997, "prop 99/2000", "")</f>
        <v>prop 99/2000</v>
      </c>
    </row>
    <row r="428" customFormat="false" ht="12.8" hidden="false" customHeight="false" outlineLevel="0" collapsed="false">
      <c r="A428" s="0" t="s">
        <v>98</v>
      </c>
      <c r="B428" s="0" t="n">
        <v>1992</v>
      </c>
      <c r="C428" s="1"/>
      <c r="D428" s="1" t="n">
        <f aca="false">D427*$D$420/$D$418</f>
        <v>75602.0740654776</v>
      </c>
      <c r="E428" s="1" t="n">
        <f aca="false">E427*$D$420/$D$418</f>
        <v>0</v>
      </c>
      <c r="F428" s="1" t="n">
        <f aca="false">F427*$D$420/$D$418</f>
        <v>11357.5357071167</v>
      </c>
      <c r="G428" s="1" t="n">
        <f aca="false">G427*$D$420/$D$418</f>
        <v>2632.90272939094</v>
      </c>
      <c r="H428" s="1" t="n">
        <f aca="false">H427*$D$420/$D$418</f>
        <v>499.085381251879</v>
      </c>
      <c r="I428" s="1" t="n">
        <f aca="false">I427*$D$420/$D$418</f>
        <v>24441.8105467962</v>
      </c>
      <c r="J428" s="1" t="n">
        <f aca="false">J427*$D$420/$D$418</f>
        <v>125.707464731181</v>
      </c>
      <c r="K428" s="1" t="n">
        <f aca="false">K427*$D$420/$D$418</f>
        <v>51.8877620379767</v>
      </c>
      <c r="L428" s="1" t="n">
        <f aca="false">L427*$D$420/$D$418</f>
        <v>687.914041039568</v>
      </c>
      <c r="M428" s="1" t="n">
        <f aca="false">M427*$D$420/$D$418</f>
        <v>26162.6655001588</v>
      </c>
      <c r="N428" s="1" t="n">
        <f aca="false">N427*$D$420/$D$418</f>
        <v>4623.36007519828</v>
      </c>
      <c r="O428" s="1" t="n">
        <f aca="false">O427*$D$420/$D$418</f>
        <v>1089.64300279751</v>
      </c>
      <c r="P428" s="1"/>
      <c r="Q428" s="1"/>
      <c r="R428" s="1"/>
      <c r="S428" s="1"/>
      <c r="T428" s="1"/>
      <c r="U428" s="1"/>
      <c r="V428" s="1"/>
      <c r="W428" s="1"/>
      <c r="X428" s="1"/>
      <c r="Y428" s="0" t="str">
        <f aca="false">IF(B428&lt;=1997, "prop 99/2000", "")</f>
        <v>prop 99/2000</v>
      </c>
    </row>
    <row r="429" customFormat="false" ht="12.8" hidden="false" customHeight="false" outlineLevel="0" collapsed="false">
      <c r="A429" s="0" t="s">
        <v>98</v>
      </c>
      <c r="B429" s="0" t="n">
        <v>1991</v>
      </c>
      <c r="C429" s="1"/>
      <c r="D429" s="1" t="n">
        <f aca="false">D428*$D$420/$D$418</f>
        <v>68116.0168612174</v>
      </c>
      <c r="E429" s="1" t="n">
        <f aca="false">E428*$D$420/$D$418</f>
        <v>0</v>
      </c>
      <c r="F429" s="1" t="n">
        <f aca="false">F428*$D$420/$D$418</f>
        <v>10232.9215605621</v>
      </c>
      <c r="G429" s="1" t="n">
        <f aca="false">G428*$D$420/$D$418</f>
        <v>2372.19479658472</v>
      </c>
      <c r="H429" s="1" t="n">
        <f aca="false">H428*$D$420/$D$418</f>
        <v>449.666344009254</v>
      </c>
      <c r="I429" s="1" t="n">
        <f aca="false">I428*$D$420/$D$418</f>
        <v>22021.601919047</v>
      </c>
      <c r="J429" s="1" t="n">
        <f aca="false">J428*$D$420/$D$418</f>
        <v>113.260011620766</v>
      </c>
      <c r="K429" s="1" t="n">
        <f aca="false">K428*$D$420/$D$418</f>
        <v>46.7498771370821</v>
      </c>
      <c r="L429" s="1" t="n">
        <f aca="false">L428*$D$420/$D$418</f>
        <v>619.797340188532</v>
      </c>
      <c r="M429" s="1" t="n">
        <f aca="false">M428*$D$420/$D$418</f>
        <v>23572.0591845108</v>
      </c>
      <c r="N429" s="1" t="n">
        <f aca="false">N428*$D$420/$D$418</f>
        <v>4165.55864016289</v>
      </c>
      <c r="O429" s="1" t="n">
        <f aca="false">O428*$D$420/$D$418</f>
        <v>981.747419878724</v>
      </c>
      <c r="P429" s="1"/>
      <c r="Q429" s="1"/>
      <c r="R429" s="1"/>
      <c r="S429" s="1"/>
      <c r="T429" s="1"/>
      <c r="U429" s="1"/>
      <c r="V429" s="1"/>
      <c r="W429" s="1"/>
      <c r="X429" s="1"/>
      <c r="Y429" s="0" t="str">
        <f aca="false">IF(B429&lt;=1997, "prop 99/2000", "")</f>
        <v>prop 99/2000</v>
      </c>
    </row>
    <row r="430" customFormat="false" ht="12.8" hidden="false" customHeight="false" outlineLevel="0" collapsed="false">
      <c r="A430" s="0" t="s">
        <v>98</v>
      </c>
      <c r="B430" s="0" t="n">
        <v>1990</v>
      </c>
      <c r="C430" s="1"/>
      <c r="D430" s="1" t="n">
        <f aca="false">D429*$D$420/$D$418</f>
        <v>61371.2230833669</v>
      </c>
      <c r="E430" s="1" t="n">
        <f aca="false">E429*$D$420/$D$418</f>
        <v>0</v>
      </c>
      <c r="F430" s="1" t="n">
        <f aca="false">F429*$D$420/$D$418</f>
        <v>9219.66581174855</v>
      </c>
      <c r="G430" s="1" t="n">
        <f aca="false">G429*$D$420/$D$418</f>
        <v>2137.30195579438</v>
      </c>
      <c r="H430" s="1" t="n">
        <f aca="false">H429*$D$420/$D$418</f>
        <v>405.14074050308</v>
      </c>
      <c r="I430" s="1" t="n">
        <f aca="false">I429*$D$420/$D$418</f>
        <v>19841.040423437</v>
      </c>
      <c r="J430" s="1" t="n">
        <f aca="false">J429*$D$420/$D$418</f>
        <v>102.045095410744</v>
      </c>
      <c r="K430" s="1" t="n">
        <f aca="false">K429*$D$420/$D$418</f>
        <v>42.1207415099665</v>
      </c>
      <c r="L430" s="1" t="n">
        <f aca="false">L429*$D$420/$D$418</f>
        <v>558.425500843474</v>
      </c>
      <c r="M430" s="1" t="n">
        <f aca="false">M429*$D$420/$D$418</f>
        <v>21237.9726444428</v>
      </c>
      <c r="N430" s="1" t="n">
        <f aca="false">N429*$D$420/$D$418</f>
        <v>3753.08833887258</v>
      </c>
      <c r="O430" s="1" t="n">
        <f aca="false">O429*$D$420/$D$418</f>
        <v>884.535571709297</v>
      </c>
      <c r="P430" s="1"/>
      <c r="Q430" s="1"/>
      <c r="R430" s="1"/>
      <c r="S430" s="1"/>
      <c r="T430" s="1"/>
      <c r="U430" s="1"/>
      <c r="V430" s="1"/>
      <c r="W430" s="1"/>
      <c r="X430" s="1"/>
      <c r="Y430" s="0" t="str">
        <f aca="false">IF(B430&lt;=1997, "prop 99/2000", "")</f>
        <v>prop 99/2000</v>
      </c>
    </row>
    <row r="431" customFormat="false" ht="12.8" hidden="false" customHeight="false" outlineLevel="0" collapsed="false">
      <c r="A431" s="0" t="s">
        <v>98</v>
      </c>
      <c r="B431" s="0" t="n">
        <v>1989</v>
      </c>
      <c r="C431" s="1"/>
      <c r="D431" s="1" t="n">
        <f aca="false">D430*$D$420/$D$418</f>
        <v>55294.2934173951</v>
      </c>
      <c r="E431" s="1" t="n">
        <f aca="false">E430*$D$420/$D$418</f>
        <v>0</v>
      </c>
      <c r="F431" s="1" t="n">
        <f aca="false">F430*$D$420/$D$418</f>
        <v>8306.74184075886</v>
      </c>
      <c r="G431" s="1" t="n">
        <f aca="false">G430*$D$420/$D$418</f>
        <v>1925.66801715407</v>
      </c>
      <c r="H431" s="1" t="n">
        <f aca="false">H430*$D$420/$D$418</f>
        <v>365.02402681933</v>
      </c>
      <c r="I431" s="1" t="n">
        <f aca="false">I430*$D$420/$D$418</f>
        <v>17876.3963916708</v>
      </c>
      <c r="J431" s="1" t="n">
        <f aca="false">J430*$D$420/$D$418</f>
        <v>91.9406712781808</v>
      </c>
      <c r="K431" s="1" t="n">
        <f aca="false">K430*$D$420/$D$418</f>
        <v>37.9499792084406</v>
      </c>
      <c r="L431" s="1" t="n">
        <f aca="false">L430*$D$420/$D$418</f>
        <v>503.130652186129</v>
      </c>
      <c r="M431" s="1" t="n">
        <f aca="false">M430*$D$420/$D$418</f>
        <v>19135.0054959342</v>
      </c>
      <c r="N431" s="1" t="n">
        <f aca="false">N430*$D$420/$D$418</f>
        <v>3381.46051854177</v>
      </c>
      <c r="O431" s="1" t="n">
        <f aca="false">O430*$D$420/$D$418</f>
        <v>796.949563377252</v>
      </c>
      <c r="P431" s="1"/>
      <c r="Q431" s="1"/>
      <c r="R431" s="1"/>
      <c r="S431" s="1"/>
      <c r="T431" s="1"/>
      <c r="U431" s="1"/>
      <c r="V431" s="1"/>
      <c r="W431" s="1"/>
      <c r="X431" s="1"/>
      <c r="Y431" s="0" t="str">
        <f aca="false">IF(B431&lt;=1997, "prop 99/2000", "")</f>
        <v>prop 99/2000</v>
      </c>
    </row>
    <row r="432" customFormat="false" ht="12.8" hidden="false" customHeight="false" outlineLevel="0" collapsed="false">
      <c r="A432" s="0" t="s">
        <v>98</v>
      </c>
      <c r="B432" s="0" t="n">
        <v>1988</v>
      </c>
      <c r="C432" s="1"/>
      <c r="D432" s="1" t="n">
        <f aca="false">D431*$D$420/$D$418</f>
        <v>49819.0964904792</v>
      </c>
      <c r="E432" s="1" t="n">
        <f aca="false">E431*$D$420/$D$418</f>
        <v>0</v>
      </c>
      <c r="F432" s="1" t="n">
        <f aca="false">F431*$D$420/$D$418</f>
        <v>7484.21487480439</v>
      </c>
      <c r="G432" s="1" t="n">
        <f aca="false">G431*$D$420/$D$418</f>
        <v>1734.98990268403</v>
      </c>
      <c r="H432" s="1" t="n">
        <f aca="false">H431*$D$420/$D$418</f>
        <v>328.879638196708</v>
      </c>
      <c r="I432" s="1" t="n">
        <f aca="false">I431*$D$420/$D$418</f>
        <v>16106.2898483215</v>
      </c>
      <c r="J432" s="1" t="n">
        <f aca="false">J431*$D$420/$D$418</f>
        <v>82.8367791813787</v>
      </c>
      <c r="K432" s="1" t="n">
        <f aca="false">K431*$D$420/$D$418</f>
        <v>34.1922024706116</v>
      </c>
      <c r="L432" s="1" t="n">
        <f aca="false">L431*$D$420/$D$418</f>
        <v>453.311055435119</v>
      </c>
      <c r="M432" s="1" t="n">
        <f aca="false">M431*$D$420/$D$418</f>
        <v>17240.2724807747</v>
      </c>
      <c r="N432" s="1" t="n">
        <f aca="false">N431*$D$420/$D$418</f>
        <v>3046.6309892113</v>
      </c>
      <c r="O432" s="1" t="n">
        <f aca="false">O431*$D$420/$D$418</f>
        <v>718.036251882844</v>
      </c>
      <c r="P432" s="1"/>
      <c r="Q432" s="1"/>
      <c r="R432" s="1"/>
      <c r="S432" s="1"/>
      <c r="T432" s="1"/>
      <c r="U432" s="1"/>
      <c r="V432" s="1"/>
      <c r="W432" s="1"/>
      <c r="X432" s="1"/>
      <c r="Y432" s="0" t="str">
        <f aca="false">IF(B432&lt;=1997, "prop 99/2000", "")</f>
        <v>prop 99/2000</v>
      </c>
    </row>
    <row r="433" customFormat="false" ht="12.8" hidden="false" customHeight="false" outlineLevel="0" collapsed="false">
      <c r="A433" s="0" t="s">
        <v>98</v>
      </c>
      <c r="B433" s="0" t="n">
        <v>1987</v>
      </c>
      <c r="C433" s="1"/>
      <c r="D433" s="1" t="n">
        <f aca="false">D432*$D$420/$D$418</f>
        <v>44886.0492057012</v>
      </c>
      <c r="E433" s="1" t="n">
        <f aca="false">E432*$D$420/$D$418</f>
        <v>0</v>
      </c>
      <c r="F433" s="1" t="n">
        <f aca="false">F432*$D$420/$D$418</f>
        <v>6743.13387439114</v>
      </c>
      <c r="G433" s="1" t="n">
        <f aca="false">G432*$D$420/$D$418</f>
        <v>1563.19258335311</v>
      </c>
      <c r="H433" s="1" t="n">
        <f aca="false">H432*$D$420/$D$418</f>
        <v>296.314238169128</v>
      </c>
      <c r="I433" s="1" t="n">
        <f aca="false">I432*$D$420/$D$418</f>
        <v>14511.4578461134</v>
      </c>
      <c r="J433" s="1" t="n">
        <f aca="false">J432*$D$420/$D$418</f>
        <v>74.6343472344536</v>
      </c>
      <c r="K433" s="1" t="n">
        <f aca="false">K432*$D$420/$D$418</f>
        <v>30.8065177946468</v>
      </c>
      <c r="L433" s="1" t="n">
        <f aca="false">L432*$D$420/$D$418</f>
        <v>408.424555504286</v>
      </c>
      <c r="M433" s="1" t="n">
        <f aca="false">M432*$D$420/$D$418</f>
        <v>15533.154420808</v>
      </c>
      <c r="N433" s="1" t="n">
        <f aca="false">N432*$D$420/$D$418</f>
        <v>2744.95601339312</v>
      </c>
      <c r="O433" s="1" t="n">
        <f aca="false">O432*$D$420/$D$418</f>
        <v>646.936873687583</v>
      </c>
      <c r="P433" s="1"/>
      <c r="Q433" s="1"/>
      <c r="R433" s="1"/>
      <c r="S433" s="1"/>
      <c r="T433" s="1"/>
      <c r="U433" s="1"/>
      <c r="V433" s="1"/>
      <c r="W433" s="1"/>
      <c r="X433" s="1"/>
      <c r="Y433" s="0" t="str">
        <f aca="false">IF(B433&lt;=1997, "prop 99/2000", "")</f>
        <v>prop 99/2000</v>
      </c>
    </row>
    <row r="434" customFormat="false" ht="12.8" hidden="false" customHeight="false" outlineLevel="0" collapsed="false">
      <c r="A434" s="0" t="s">
        <v>98</v>
      </c>
      <c r="B434" s="0" t="n">
        <v>1986</v>
      </c>
      <c r="C434" s="1"/>
      <c r="D434" s="1" t="n">
        <f aca="false">D433*$D$420/$D$418</f>
        <v>40441.4683369793</v>
      </c>
      <c r="E434" s="1" t="n">
        <f aca="false">E433*$D$420/$D$418</f>
        <v>0</v>
      </c>
      <c r="F434" s="1" t="n">
        <f aca="false">F433*$D$420/$D$418</f>
        <v>6075.43412483192</v>
      </c>
      <c r="G434" s="1" t="n">
        <f aca="false">G433*$D$420/$D$418</f>
        <v>1408.40649785337</v>
      </c>
      <c r="H434" s="1" t="n">
        <f aca="false">H433*$D$420/$D$418</f>
        <v>266.973438134334</v>
      </c>
      <c r="I434" s="1" t="n">
        <f aca="false">I433*$D$420/$D$418</f>
        <v>13074.5448394791</v>
      </c>
      <c r="J434" s="1" t="n">
        <f aca="false">J433*$D$420/$D$418</f>
        <v>67.244113570813</v>
      </c>
      <c r="K434" s="1" t="n">
        <f aca="false">K433*$D$420/$D$418</f>
        <v>27.7560809207186</v>
      </c>
      <c r="L434" s="1" t="n">
        <f aca="false">L433*$D$420/$D$418</f>
        <v>367.982681072619</v>
      </c>
      <c r="M434" s="1" t="n">
        <f aca="false">M433*$D$420/$D$418</f>
        <v>13995.0738324889</v>
      </c>
      <c r="N434" s="1" t="n">
        <f aca="false">N433*$D$420/$D$418</f>
        <v>2473.15265358526</v>
      </c>
      <c r="O434" s="1" t="n">
        <f aca="false">O433*$D$420/$D$418</f>
        <v>582.87769933509</v>
      </c>
      <c r="P434" s="1"/>
      <c r="Q434" s="1"/>
      <c r="R434" s="1"/>
      <c r="S434" s="1"/>
      <c r="T434" s="1"/>
      <c r="U434" s="1"/>
      <c r="V434" s="1"/>
      <c r="W434" s="1"/>
      <c r="X434" s="1"/>
      <c r="Y434" s="0" t="str">
        <f aca="false">IF(B434&lt;=1997, "prop 99/2000", "")</f>
        <v>prop 99/2000</v>
      </c>
    </row>
    <row r="435" customFormat="false" ht="12.8" hidden="false" customHeight="false" outlineLevel="0" collapsed="false">
      <c r="A435" s="0" t="s">
        <v>98</v>
      </c>
      <c r="B435" s="0" t="n">
        <v>1985</v>
      </c>
      <c r="C435" s="1"/>
      <c r="D435" s="1" t="n">
        <f aca="false">D434*$D$420/$D$418</f>
        <v>36436.9863285532</v>
      </c>
      <c r="E435" s="1" t="n">
        <f aca="false">E434*$D$420/$D$418</f>
        <v>0</v>
      </c>
      <c r="F435" s="1" t="n">
        <f aca="false">F434*$D$420/$D$418</f>
        <v>5473.84947306938</v>
      </c>
      <c r="G435" s="1" t="n">
        <f aca="false">G434*$D$420/$D$418</f>
        <v>1268.94720734964</v>
      </c>
      <c r="H435" s="1" t="n">
        <f aca="false">H434*$D$420/$D$418</f>
        <v>240.537940767414</v>
      </c>
      <c r="I435" s="1" t="n">
        <f aca="false">I434*$D$420/$D$418</f>
        <v>11779.9138151604</v>
      </c>
      <c r="J435" s="1" t="n">
        <f aca="false">J434*$D$420/$D$418</f>
        <v>60.5856549628534</v>
      </c>
      <c r="K435" s="1" t="n">
        <f aca="false">K434*$D$420/$D$418</f>
        <v>25.0076958782842</v>
      </c>
      <c r="L435" s="1" t="n">
        <f aca="false">L434*$D$420/$D$418</f>
        <v>331.545328860551</v>
      </c>
      <c r="M435" s="1" t="n">
        <f aca="false">M434*$D$420/$D$418</f>
        <v>12609.2927599072</v>
      </c>
      <c r="N435" s="1" t="n">
        <f aca="false">N434*$D$420/$D$418</f>
        <v>2228.26304614443</v>
      </c>
      <c r="O435" s="1" t="n">
        <f aca="false">O434*$D$420/$D$418</f>
        <v>525.161613443968</v>
      </c>
      <c r="P435" s="1"/>
      <c r="Q435" s="1"/>
      <c r="R435" s="1"/>
      <c r="S435" s="1"/>
      <c r="T435" s="1"/>
      <c r="U435" s="1"/>
      <c r="V435" s="1"/>
      <c r="W435" s="1"/>
      <c r="X435" s="1"/>
      <c r="Y435" s="0" t="str">
        <f aca="false">IF(B435&lt;=1997, "prop 99/2000", "")</f>
        <v>prop 99/2000</v>
      </c>
    </row>
    <row r="436" customFormat="false" ht="12.8" hidden="false" customHeight="false" outlineLevel="0" collapsed="false">
      <c r="A436" s="0" t="s">
        <v>98</v>
      </c>
      <c r="B436" s="0" t="n">
        <v>1984</v>
      </c>
      <c r="C436" s="1"/>
      <c r="D436" s="1" t="n">
        <f aca="false">D435*$D$420/$D$418</f>
        <v>32829.0249415394</v>
      </c>
      <c r="E436" s="1" t="n">
        <f aca="false">E435*$D$420/$D$418</f>
        <v>0</v>
      </c>
      <c r="F436" s="1" t="n">
        <f aca="false">F435*$D$420/$D$418</f>
        <v>4931.83325473895</v>
      </c>
      <c r="G436" s="1" t="n">
        <f aca="false">G435*$D$420/$D$418</f>
        <v>1143.2970647996</v>
      </c>
      <c r="H436" s="1" t="n">
        <f aca="false">H435*$D$420/$D$418</f>
        <v>216.720065310448</v>
      </c>
      <c r="I436" s="1" t="n">
        <f aca="false">I435*$D$420/$D$418</f>
        <v>10613.476124507</v>
      </c>
      <c r="J436" s="1" t="n">
        <f aca="false">J435*$D$420/$D$418</f>
        <v>54.5865116269618</v>
      </c>
      <c r="K436" s="1" t="n">
        <f aca="false">K435*$D$420/$D$418</f>
        <v>22.5314537353842</v>
      </c>
      <c r="L436" s="1" t="n">
        <f aca="false">L435*$D$420/$D$418</f>
        <v>298.715974264991</v>
      </c>
      <c r="M436" s="1" t="n">
        <f aca="false">M435*$D$420/$D$418</f>
        <v>11360.7306262259</v>
      </c>
      <c r="N436" s="1" t="n">
        <f aca="false">N435*$D$420/$D$418</f>
        <v>2007.6222127312</v>
      </c>
      <c r="O436" s="1" t="n">
        <f aca="false">O435*$D$420/$D$418</f>
        <v>473.160528443069</v>
      </c>
      <c r="P436" s="1"/>
      <c r="Q436" s="1"/>
      <c r="R436" s="1"/>
      <c r="S436" s="1"/>
      <c r="T436" s="1"/>
      <c r="U436" s="1"/>
      <c r="V436" s="1"/>
      <c r="W436" s="1"/>
      <c r="X436" s="1"/>
      <c r="Y436" s="0" t="str">
        <f aca="false">IF(B436&lt;=1997, "prop 99/2000", "")</f>
        <v>prop 99/2000</v>
      </c>
    </row>
    <row r="437" customFormat="false" ht="12.8" hidden="false" customHeight="false" outlineLevel="0" collapsed="false">
      <c r="A437" s="0" t="s">
        <v>98</v>
      </c>
      <c r="B437" s="0" t="n">
        <v>1983</v>
      </c>
      <c r="C437" s="1"/>
      <c r="D437" s="1" t="n">
        <f aca="false">D436*$D$420/$D$418</f>
        <v>29578.3210195862</v>
      </c>
      <c r="E437" s="1" t="n">
        <f aca="false">E436*$D$420/$D$418</f>
        <v>0</v>
      </c>
      <c r="F437" s="1" t="n">
        <f aca="false">F436*$D$420/$D$418</f>
        <v>4443.48705097114</v>
      </c>
      <c r="G437" s="1" t="n">
        <f aca="false">G436*$D$420/$D$418</f>
        <v>1030.08869936322</v>
      </c>
      <c r="H437" s="1" t="n">
        <f aca="false">H436*$D$420/$D$418</f>
        <v>195.260616925211</v>
      </c>
      <c r="I437" s="1" t="n">
        <f aca="false">I436*$D$420/$D$418</f>
        <v>9562.53816564495</v>
      </c>
      <c r="J437" s="1" t="n">
        <f aca="false">J436*$D$420/$D$418</f>
        <v>49.1813986896297</v>
      </c>
      <c r="K437" s="1" t="n">
        <f aca="false">K436*$D$420/$D$418</f>
        <v>20.3004071186982</v>
      </c>
      <c r="L437" s="1" t="n">
        <f aca="false">L436*$D$420/$D$418</f>
        <v>269.137356233463</v>
      </c>
      <c r="M437" s="1" t="n">
        <f aca="false">M436*$D$420/$D$418</f>
        <v>10235.8001213238</v>
      </c>
      <c r="N437" s="1" t="n">
        <f aca="false">N436*$D$420/$D$418</f>
        <v>1808.8290590403</v>
      </c>
      <c r="O437" s="1" t="n">
        <f aca="false">O436*$D$420/$D$418</f>
        <v>426.308549492663</v>
      </c>
      <c r="P437" s="1"/>
      <c r="Q437" s="1"/>
      <c r="R437" s="1"/>
      <c r="S437" s="1"/>
      <c r="T437" s="1"/>
      <c r="U437" s="1"/>
      <c r="V437" s="1"/>
      <c r="W437" s="1"/>
      <c r="X437" s="1"/>
      <c r="Y437" s="0" t="str">
        <f aca="false">IF(B437&lt;=1997, "prop 99/2000", "")</f>
        <v>prop 99/2000</v>
      </c>
    </row>
    <row r="438" customFormat="false" ht="12.8" hidden="false" customHeight="false" outlineLevel="0" collapsed="false">
      <c r="A438" s="0" t="s">
        <v>98</v>
      </c>
      <c r="B438" s="0" t="n">
        <v>1982</v>
      </c>
      <c r="C438" s="1"/>
      <c r="D438" s="1" t="n">
        <f aca="false">D437*$D$420/$D$418</f>
        <v>26649.4992128349</v>
      </c>
      <c r="E438" s="1" t="n">
        <f aca="false">E437*$D$420/$D$418</f>
        <v>0</v>
      </c>
      <c r="F438" s="1" t="n">
        <f aca="false">F437*$D$420/$D$418</f>
        <v>4003.49649963852</v>
      </c>
      <c r="G438" s="1" t="n">
        <f aca="false">G437*$D$420/$D$418</f>
        <v>928.090136172795</v>
      </c>
      <c r="H438" s="1" t="n">
        <f aca="false">H437*$D$420/$D$418</f>
        <v>175.926066040069</v>
      </c>
      <c r="I438" s="1" t="n">
        <f aca="false">I437*$D$420/$D$418</f>
        <v>8615.66324705554</v>
      </c>
      <c r="J438" s="1" t="n">
        <f aca="false">J437*$D$420/$D$418</f>
        <v>44.311495733565</v>
      </c>
      <c r="K438" s="1" t="n">
        <f aca="false">K437*$D$420/$D$418</f>
        <v>18.2902769623651</v>
      </c>
      <c r="L438" s="1" t="n">
        <f aca="false">L437*$D$420/$D$418</f>
        <v>242.487589418573</v>
      </c>
      <c r="M438" s="1" t="n">
        <f aca="false">M437*$D$420/$D$418</f>
        <v>9222.2593397146</v>
      </c>
      <c r="N438" s="1" t="n">
        <f aca="false">N437*$D$420/$D$418</f>
        <v>1629.72024521363</v>
      </c>
      <c r="O438" s="1" t="n">
        <f aca="false">O437*$D$420/$D$418</f>
        <v>384.095816209668</v>
      </c>
      <c r="P438" s="1"/>
      <c r="Q438" s="1"/>
      <c r="R438" s="1"/>
      <c r="S438" s="1"/>
      <c r="T438" s="1"/>
      <c r="U438" s="1"/>
      <c r="V438" s="1"/>
      <c r="W438" s="1"/>
      <c r="X438" s="1"/>
      <c r="Y438" s="0" t="str">
        <f aca="false">IF(B438&lt;=1997, "prop 99/2000", "")</f>
        <v>prop 99/2000</v>
      </c>
    </row>
    <row r="439" customFormat="false" ht="12.8" hidden="false" customHeight="false" outlineLevel="0" collapsed="false">
      <c r="A439" s="0" t="s">
        <v>98</v>
      </c>
      <c r="B439" s="0" t="n">
        <v>1981</v>
      </c>
      <c r="C439" s="1"/>
      <c r="D439" s="1" t="n">
        <f aca="false">D438*$D$420/$D$418</f>
        <v>24010.6870104159</v>
      </c>
      <c r="E439" s="1" t="n">
        <f aca="false">E438*$D$420/$D$418</f>
        <v>0</v>
      </c>
      <c r="F439" s="1" t="n">
        <f aca="false">F438*$D$420/$D$418</f>
        <v>3607.07346252193</v>
      </c>
      <c r="G439" s="1" t="n">
        <f aca="false">G438*$D$420/$D$418</f>
        <v>836.191389531507</v>
      </c>
      <c r="H439" s="1" t="n">
        <f aca="false">H438*$D$420/$D$418</f>
        <v>158.506006995712</v>
      </c>
      <c r="I439" s="1" t="n">
        <f aca="false">I438*$D$420/$D$418</f>
        <v>7762.547129312</v>
      </c>
      <c r="J439" s="1" t="n">
        <f aca="false">J438*$D$420/$D$418</f>
        <v>39.923806692382</v>
      </c>
      <c r="K439" s="1" t="n">
        <f aca="false">K438*$D$420/$D$418</f>
        <v>16.4791882943024</v>
      </c>
      <c r="L439" s="1" t="n">
        <f aca="false">L438*$D$420/$D$418</f>
        <v>218.476661303844</v>
      </c>
      <c r="M439" s="1" t="n">
        <f aca="false">M438*$D$420/$D$418</f>
        <v>8309.07855964984</v>
      </c>
      <c r="N439" s="1" t="n">
        <f aca="false">N438*$D$420/$D$418</f>
        <v>1468.34664358408</v>
      </c>
      <c r="O439" s="1" t="n">
        <f aca="false">O438*$D$420/$D$418</f>
        <v>346.06295418035</v>
      </c>
      <c r="P439" s="1"/>
      <c r="Q439" s="1"/>
      <c r="R439" s="1"/>
      <c r="S439" s="1"/>
      <c r="T439" s="1"/>
      <c r="U439" s="1"/>
      <c r="V439" s="1"/>
      <c r="W439" s="1"/>
      <c r="X439" s="1"/>
      <c r="Y439" s="0" t="str">
        <f aca="false">IF(B439&lt;=1997, "prop 99/2000", "")</f>
        <v>prop 99/2000</v>
      </c>
    </row>
    <row r="440" customFormat="false" ht="12.8" hidden="false" customHeight="false" outlineLevel="0" collapsed="false">
      <c r="A440" s="0" t="s">
        <v>98</v>
      </c>
      <c r="B440" s="0" t="n">
        <v>1980</v>
      </c>
      <c r="C440" s="1"/>
      <c r="D440" s="1" t="n">
        <f aca="false">D439*$D$420/$D$418</f>
        <v>21633.1678921191</v>
      </c>
      <c r="E440" s="1" t="n">
        <f aca="false">E439*$D$420/$D$418</f>
        <v>0</v>
      </c>
      <c r="F440" s="1" t="n">
        <f aca="false">F439*$D$420/$D$418</f>
        <v>3249.90391903796</v>
      </c>
      <c r="G440" s="1" t="n">
        <f aca="false">G439*$D$420/$D$418</f>
        <v>753.392383642843</v>
      </c>
      <c r="H440" s="1" t="n">
        <f aca="false">H439*$D$420/$D$418</f>
        <v>142.810868333761</v>
      </c>
      <c r="I440" s="1" t="n">
        <f aca="false">I439*$D$420/$D$418</f>
        <v>6993.90589057473</v>
      </c>
      <c r="J440" s="1" t="n">
        <f aca="false">J439*$D$420/$D$418</f>
        <v>35.9705831280106</v>
      </c>
      <c r="K440" s="1" t="n">
        <f aca="false">K439*$D$420/$D$418</f>
        <v>14.8474321847533</v>
      </c>
      <c r="L440" s="1" t="n">
        <f aca="false">L439*$D$420/$D$418</f>
        <v>196.843276181369</v>
      </c>
      <c r="M440" s="1" t="n">
        <f aca="false">M439*$D$420/$D$418</f>
        <v>7486.32021365051</v>
      </c>
      <c r="N440" s="1" t="n">
        <f aca="false">N439*$D$420/$D$418</f>
        <v>1322.95212755487</v>
      </c>
      <c r="O440" s="1" t="n">
        <f aca="false">O439*$D$420/$D$418</f>
        <v>311.796075879819</v>
      </c>
      <c r="P440" s="1"/>
      <c r="Q440" s="1"/>
      <c r="R440" s="1"/>
      <c r="S440" s="1"/>
      <c r="T440" s="1"/>
      <c r="U440" s="1"/>
      <c r="V440" s="1"/>
      <c r="W440" s="1"/>
      <c r="X440" s="1"/>
      <c r="Y440" s="0" t="str">
        <f aca="false">IF(B440&lt;=1997, "prop 99/2000", "")</f>
        <v>prop 99/2000</v>
      </c>
    </row>
    <row r="441" customFormat="false" ht="12.8" hidden="false" customHeight="false" outlineLevel="0" collapsed="false">
      <c r="A441" s="0" t="s">
        <v>98</v>
      </c>
      <c r="B441" s="0" t="n">
        <v>1979</v>
      </c>
      <c r="C441" s="1"/>
      <c r="D441" s="1" t="n">
        <f aca="false">D440*$D$420/$D$418</f>
        <v>19491.0688247111</v>
      </c>
      <c r="E441" s="1" t="n">
        <f aca="false">E440*$D$420/$D$418</f>
        <v>0</v>
      </c>
      <c r="F441" s="1" t="n">
        <f aca="false">F440*$D$420/$D$418</f>
        <v>2928.10101948792</v>
      </c>
      <c r="G441" s="1" t="n">
        <f aca="false">G440*$D$420/$D$418</f>
        <v>678.792069419722</v>
      </c>
      <c r="H441" s="1" t="n">
        <f aca="false">H440*$D$420/$D$418</f>
        <v>128.669849810768</v>
      </c>
      <c r="I441" s="1" t="n">
        <f aca="false">I440*$D$420/$D$418</f>
        <v>6301.37489555586</v>
      </c>
      <c r="J441" s="1" t="n">
        <f aca="false">J440*$D$420/$D$418</f>
        <v>32.4088046147165</v>
      </c>
      <c r="K441" s="1" t="n">
        <f aca="false">K440*$D$420/$D$418</f>
        <v>13.3772512665</v>
      </c>
      <c r="L441" s="1" t="n">
        <f aca="false">L440*$D$420/$D$418</f>
        <v>177.352011636279</v>
      </c>
      <c r="M441" s="1" t="n">
        <f aca="false">M440*$D$420/$D$418</f>
        <v>6745.0307442603</v>
      </c>
      <c r="N441" s="1" t="n">
        <f aca="false">N440*$D$420/$D$418</f>
        <v>1191.95446078721</v>
      </c>
      <c r="O441" s="1" t="n">
        <f aca="false">O440*$D$420/$D$418</f>
        <v>280.9222765965</v>
      </c>
      <c r="P441" s="1"/>
      <c r="Q441" s="1"/>
      <c r="R441" s="1"/>
      <c r="S441" s="1"/>
      <c r="T441" s="1"/>
      <c r="U441" s="1"/>
      <c r="V441" s="1"/>
      <c r="W441" s="1"/>
      <c r="X441" s="1"/>
      <c r="Y441" s="0" t="str">
        <f aca="false">IF(B441&lt;=1997, "prop 99/2000", "")</f>
        <v>prop 99/2000</v>
      </c>
    </row>
    <row r="442" customFormat="false" ht="12.8" hidden="false" customHeight="false" outlineLevel="0" collapsed="false">
      <c r="A442" s="0" t="s">
        <v>99</v>
      </c>
      <c r="B442" s="0" t="n">
        <v>2018</v>
      </c>
      <c r="C442" s="1" t="n">
        <v>1583142</v>
      </c>
      <c r="D442" s="1" t="n">
        <v>733440</v>
      </c>
      <c r="E442" s="1" t="n">
        <v>10</v>
      </c>
      <c r="F442" s="1" t="n">
        <v>53321</v>
      </c>
      <c r="G442" s="1" t="n">
        <v>17573</v>
      </c>
      <c r="H442" s="1" t="n">
        <v>161534</v>
      </c>
      <c r="I442" s="1" t="n">
        <v>41010</v>
      </c>
      <c r="J442" s="1" t="n">
        <v>33</v>
      </c>
      <c r="K442" s="1" t="n">
        <v>3734</v>
      </c>
      <c r="L442" s="1" t="n">
        <v>3961</v>
      </c>
      <c r="M442" s="1" t="n">
        <v>369495</v>
      </c>
      <c r="N442" s="1" t="n">
        <v>110674</v>
      </c>
      <c r="O442" s="1" t="n">
        <v>9689</v>
      </c>
      <c r="P442" s="1" t="n">
        <v>1</v>
      </c>
      <c r="Q442" s="1" t="n">
        <v>34359</v>
      </c>
      <c r="R442" s="1" t="n">
        <v>29836</v>
      </c>
      <c r="S442" s="1" t="n">
        <v>173</v>
      </c>
      <c r="T442" s="1" t="n">
        <v>208</v>
      </c>
      <c r="U442" s="1" t="n">
        <v>4</v>
      </c>
      <c r="V442" s="1" t="n">
        <v>225</v>
      </c>
      <c r="W442" s="1" t="n">
        <v>519</v>
      </c>
      <c r="X442" s="1" t="n">
        <v>13343</v>
      </c>
      <c r="Y442" s="0" t="str">
        <f aca="false">IF(B442&lt;=1997, "prop 99/2000", "")</f>
        <v/>
      </c>
    </row>
    <row r="443" customFormat="false" ht="12.8" hidden="false" customHeight="false" outlineLevel="0" collapsed="false">
      <c r="A443" s="0" t="s">
        <v>99</v>
      </c>
      <c r="B443" s="0" t="n">
        <v>2017</v>
      </c>
      <c r="C443" s="1" t="n">
        <v>1518393</v>
      </c>
      <c r="D443" s="1" t="n">
        <v>704169</v>
      </c>
      <c r="E443" s="1" t="n">
        <v>10</v>
      </c>
      <c r="F443" s="1" t="n">
        <v>51664</v>
      </c>
      <c r="G443" s="1" t="n">
        <v>16350</v>
      </c>
      <c r="H443" s="1" t="n">
        <v>152990</v>
      </c>
      <c r="I443" s="1" t="n">
        <v>38381</v>
      </c>
      <c r="J443" s="1" t="n">
        <v>33</v>
      </c>
      <c r="K443" s="1" t="n">
        <v>3638</v>
      </c>
      <c r="L443" s="1" t="n">
        <v>3771</v>
      </c>
      <c r="M443" s="1" t="n">
        <v>358848</v>
      </c>
      <c r="N443" s="1" t="n">
        <v>106706</v>
      </c>
      <c r="O443" s="1" t="n">
        <v>9427</v>
      </c>
      <c r="P443" s="1" t="n">
        <v>1</v>
      </c>
      <c r="Q443" s="1" t="n">
        <v>31706</v>
      </c>
      <c r="R443" s="1" t="n">
        <v>27635</v>
      </c>
      <c r="S443" s="1" t="n">
        <v>172</v>
      </c>
      <c r="T443" s="1" t="n">
        <v>192</v>
      </c>
      <c r="U443" s="1" t="n">
        <v>4</v>
      </c>
      <c r="V443" s="1" t="n">
        <v>218</v>
      </c>
      <c r="W443" s="1" t="n">
        <v>499</v>
      </c>
      <c r="X443" s="1" t="n">
        <v>11979</v>
      </c>
      <c r="Y443" s="0" t="str">
        <f aca="false">IF(B443&lt;=1997, "prop 99/2000", "")</f>
        <v/>
      </c>
    </row>
    <row r="444" customFormat="false" ht="12.8" hidden="false" customHeight="false" outlineLevel="0" collapsed="false">
      <c r="A444" s="0" t="s">
        <v>99</v>
      </c>
      <c r="B444" s="0" t="n">
        <v>2016</v>
      </c>
      <c r="C444" s="1" t="n">
        <v>1459464</v>
      </c>
      <c r="D444" s="1" t="n">
        <v>677021</v>
      </c>
      <c r="E444" s="1" t="n">
        <v>10</v>
      </c>
      <c r="F444" s="1" t="n">
        <v>49759</v>
      </c>
      <c r="G444" s="1" t="n">
        <v>15385</v>
      </c>
      <c r="H444" s="1" t="n">
        <v>145541</v>
      </c>
      <c r="I444" s="1" t="n">
        <v>36233</v>
      </c>
      <c r="J444" s="1" t="n">
        <v>35</v>
      </c>
      <c r="K444" s="1" t="n">
        <v>3320</v>
      </c>
      <c r="L444" s="1" t="n">
        <v>3613</v>
      </c>
      <c r="M444" s="1" t="n">
        <v>349551</v>
      </c>
      <c r="N444" s="1" t="n">
        <v>103349</v>
      </c>
      <c r="O444" s="1" t="n">
        <v>9057</v>
      </c>
      <c r="P444" s="1" t="n">
        <v>1</v>
      </c>
      <c r="Q444" s="1" t="n">
        <v>29250</v>
      </c>
      <c r="R444" s="1" t="n">
        <v>25709</v>
      </c>
      <c r="S444" s="1" t="n">
        <v>173</v>
      </c>
      <c r="T444" s="1" t="n">
        <v>172</v>
      </c>
      <c r="U444" s="1" t="n">
        <v>4</v>
      </c>
      <c r="V444" s="1" t="n">
        <v>213</v>
      </c>
      <c r="W444" s="1" t="n">
        <v>484</v>
      </c>
      <c r="X444" s="1" t="n">
        <v>10584</v>
      </c>
      <c r="Y444" s="0" t="str">
        <f aca="false">IF(B444&lt;=1997, "prop 99/2000", "")</f>
        <v/>
      </c>
    </row>
    <row r="445" customFormat="false" ht="12.8" hidden="false" customHeight="false" outlineLevel="0" collapsed="false">
      <c r="A445" s="0" t="s">
        <v>99</v>
      </c>
      <c r="B445" s="0" t="n">
        <v>2015</v>
      </c>
      <c r="C445" s="1" t="n">
        <v>1405990</v>
      </c>
      <c r="D445" s="1" t="n">
        <v>652713</v>
      </c>
      <c r="E445" s="1" t="n">
        <v>10</v>
      </c>
      <c r="F445" s="1" t="n">
        <v>48647</v>
      </c>
      <c r="G445" s="1" t="n">
        <v>14624</v>
      </c>
      <c r="H445" s="1" t="n">
        <v>138471</v>
      </c>
      <c r="I445" s="1" t="n">
        <v>34490</v>
      </c>
      <c r="J445" s="1" t="n">
        <v>38</v>
      </c>
      <c r="K445" s="1" t="n">
        <v>1478</v>
      </c>
      <c r="L445" s="1" t="n">
        <v>3498</v>
      </c>
      <c r="M445" s="1" t="n">
        <v>340715</v>
      </c>
      <c r="N445" s="1" t="n">
        <v>100209</v>
      </c>
      <c r="O445" s="1" t="n">
        <v>8867</v>
      </c>
      <c r="P445" s="1" t="n">
        <v>1</v>
      </c>
      <c r="Q445" s="1" t="n">
        <v>27107</v>
      </c>
      <c r="R445" s="1" t="n">
        <v>24666</v>
      </c>
      <c r="S445" s="1" t="n">
        <v>173</v>
      </c>
      <c r="T445" s="1" t="n">
        <v>152</v>
      </c>
      <c r="U445" s="1" t="n">
        <v>4</v>
      </c>
      <c r="V445" s="1" t="n">
        <v>207</v>
      </c>
      <c r="W445" s="1" t="n">
        <v>447</v>
      </c>
      <c r="X445" s="1" t="n">
        <v>9473</v>
      </c>
      <c r="Y445" s="0" t="str">
        <f aca="false">IF(B445&lt;=1997, "prop 99/2000", "")</f>
        <v/>
      </c>
    </row>
    <row r="446" customFormat="false" ht="12.8" hidden="false" customHeight="false" outlineLevel="0" collapsed="false">
      <c r="A446" s="0" t="s">
        <v>99</v>
      </c>
      <c r="B446" s="0" t="n">
        <v>2014</v>
      </c>
      <c r="C446" s="1" t="n">
        <v>1339401</v>
      </c>
      <c r="D446" s="1" t="n">
        <v>621596</v>
      </c>
      <c r="E446" s="1" t="n">
        <v>10</v>
      </c>
      <c r="F446" s="1" t="n">
        <v>47395</v>
      </c>
      <c r="G446" s="1" t="n">
        <v>14129</v>
      </c>
      <c r="H446" s="1" t="n">
        <v>130073</v>
      </c>
      <c r="I446" s="1" t="n">
        <v>32430</v>
      </c>
      <c r="J446" s="1" t="n">
        <v>39</v>
      </c>
      <c r="K446" s="1" t="n">
        <v>1308</v>
      </c>
      <c r="L446" s="1" t="n">
        <v>3347</v>
      </c>
      <c r="M446" s="1" t="n">
        <v>328492</v>
      </c>
      <c r="N446" s="1" t="n">
        <v>94959</v>
      </c>
      <c r="O446" s="1" t="n">
        <v>8616</v>
      </c>
      <c r="P446" s="1" t="n">
        <v>1</v>
      </c>
      <c r="Q446" s="1" t="n">
        <v>24590</v>
      </c>
      <c r="R446" s="1" t="n">
        <v>23256</v>
      </c>
      <c r="S446" s="1" t="n">
        <v>173</v>
      </c>
      <c r="T446" s="1" t="n">
        <v>140</v>
      </c>
      <c r="U446" s="1" t="n">
        <v>4</v>
      </c>
      <c r="V446" s="1" t="n">
        <v>210</v>
      </c>
      <c r="W446" s="1" t="n">
        <v>410</v>
      </c>
      <c r="X446" s="1" t="n">
        <v>8223</v>
      </c>
      <c r="Y446" s="0" t="str">
        <f aca="false">IF(B446&lt;=1997, "prop 99/2000", "")</f>
        <v/>
      </c>
    </row>
    <row r="447" customFormat="false" ht="12.8" hidden="false" customHeight="false" outlineLevel="0" collapsed="false">
      <c r="A447" s="0" t="s">
        <v>99</v>
      </c>
      <c r="B447" s="0" t="n">
        <v>2013</v>
      </c>
      <c r="C447" s="1" t="n">
        <v>1253199</v>
      </c>
      <c r="D447" s="1" t="n">
        <v>580821</v>
      </c>
      <c r="E447" s="1" t="n">
        <v>10</v>
      </c>
      <c r="F447" s="1" t="n">
        <v>45487</v>
      </c>
      <c r="G447" s="1" t="n">
        <v>13009</v>
      </c>
      <c r="H447" s="1" t="n">
        <v>118480</v>
      </c>
      <c r="I447" s="1" t="n">
        <v>30180</v>
      </c>
      <c r="J447" s="1" t="n">
        <v>39</v>
      </c>
      <c r="K447" s="1" t="n">
        <v>1256</v>
      </c>
      <c r="L447" s="1" t="n">
        <v>3089</v>
      </c>
      <c r="M447" s="1" t="n">
        <v>313390</v>
      </c>
      <c r="N447" s="1" t="n">
        <v>88341</v>
      </c>
      <c r="O447" s="1" t="n">
        <v>8199</v>
      </c>
      <c r="P447" s="1" t="n">
        <v>1</v>
      </c>
      <c r="Q447" s="1" t="n">
        <v>21621</v>
      </c>
      <c r="R447" s="1" t="n">
        <v>21427</v>
      </c>
      <c r="S447" s="1" t="n">
        <v>173</v>
      </c>
      <c r="T447" s="1" t="n">
        <v>126</v>
      </c>
      <c r="U447" s="1" t="n">
        <v>4</v>
      </c>
      <c r="V447" s="1" t="n">
        <v>190</v>
      </c>
      <c r="W447" s="1" t="n">
        <v>382</v>
      </c>
      <c r="X447" s="1" t="n">
        <v>6974</v>
      </c>
      <c r="Y447" s="0" t="str">
        <f aca="false">IF(B447&lt;=1997, "prop 99/2000", "")</f>
        <v/>
      </c>
    </row>
    <row r="448" customFormat="false" ht="12.8" hidden="false" customHeight="false" outlineLevel="0" collapsed="false">
      <c r="A448" s="0" t="s">
        <v>99</v>
      </c>
      <c r="B448" s="0" t="n">
        <v>2012</v>
      </c>
      <c r="C448" s="1" t="n">
        <v>1157245</v>
      </c>
      <c r="D448" s="1" t="n">
        <v>533427</v>
      </c>
      <c r="E448" s="1" t="n">
        <v>10</v>
      </c>
      <c r="F448" s="1" t="n">
        <v>43392</v>
      </c>
      <c r="G448" s="1" t="n">
        <v>11435</v>
      </c>
      <c r="H448" s="1" t="n">
        <v>107365</v>
      </c>
      <c r="I448" s="1" t="n">
        <v>27424</v>
      </c>
      <c r="J448" s="1" t="n">
        <v>47</v>
      </c>
      <c r="K448" s="1" t="n">
        <v>1159</v>
      </c>
      <c r="L448" s="1" t="n">
        <v>2757</v>
      </c>
      <c r="M448" s="1" t="n">
        <v>297043</v>
      </c>
      <c r="N448" s="1" t="n">
        <v>81361</v>
      </c>
      <c r="O448" s="1" t="n">
        <v>7293</v>
      </c>
      <c r="P448" s="1" t="n">
        <v>1</v>
      </c>
      <c r="Q448" s="1" t="n">
        <v>18950</v>
      </c>
      <c r="R448" s="1" t="n">
        <v>18912</v>
      </c>
      <c r="S448" s="1" t="n">
        <v>172</v>
      </c>
      <c r="T448" s="1" t="n">
        <v>114</v>
      </c>
      <c r="U448" s="1" t="n">
        <v>2</v>
      </c>
      <c r="V448" s="1" t="n">
        <v>180</v>
      </c>
      <c r="W448" s="1" t="n">
        <v>326</v>
      </c>
      <c r="X448" s="1" t="n">
        <v>5875</v>
      </c>
      <c r="Y448" s="0" t="str">
        <f aca="false">IF(B448&lt;=1997, "prop 99/2000", "")</f>
        <v/>
      </c>
    </row>
    <row r="449" customFormat="false" ht="12.8" hidden="false" customHeight="false" outlineLevel="0" collapsed="false">
      <c r="A449" s="0" t="s">
        <v>99</v>
      </c>
      <c r="B449" s="0" t="n">
        <v>2011</v>
      </c>
      <c r="C449" s="1" t="n">
        <v>1064852</v>
      </c>
      <c r="D449" s="1" t="n">
        <v>487006</v>
      </c>
      <c r="E449" s="1" t="n">
        <v>10</v>
      </c>
      <c r="F449" s="1" t="n">
        <v>41384</v>
      </c>
      <c r="G449" s="1" t="n">
        <v>10413</v>
      </c>
      <c r="H449" s="1" t="n">
        <v>97457</v>
      </c>
      <c r="I449" s="1" t="n">
        <v>24817</v>
      </c>
      <c r="J449" s="1" t="n">
        <v>54</v>
      </c>
      <c r="K449" s="1" t="n">
        <v>1024</v>
      </c>
      <c r="L449" s="1" t="n">
        <v>2450</v>
      </c>
      <c r="M449" s="1" t="n">
        <v>278515</v>
      </c>
      <c r="N449" s="1" t="n">
        <v>74844</v>
      </c>
      <c r="O449" s="1" t="n">
        <v>6882</v>
      </c>
      <c r="P449" s="1" t="n">
        <v>1</v>
      </c>
      <c r="Q449" s="1" t="n">
        <v>17142</v>
      </c>
      <c r="R449" s="1" t="n">
        <v>17295</v>
      </c>
      <c r="S449" s="1" t="n">
        <v>172</v>
      </c>
      <c r="T449" s="1" t="n">
        <v>98</v>
      </c>
      <c r="U449" s="1" t="n">
        <v>2</v>
      </c>
      <c r="V449" s="1" t="n">
        <v>149</v>
      </c>
      <c r="W449" s="1" t="n">
        <v>274</v>
      </c>
      <c r="X449" s="1" t="n">
        <v>4863</v>
      </c>
      <c r="Y449" s="0" t="str">
        <f aca="false">IF(B449&lt;=1997, "prop 99/2000", "")</f>
        <v/>
      </c>
    </row>
    <row r="450" customFormat="false" ht="12.8" hidden="false" customHeight="false" outlineLevel="0" collapsed="false">
      <c r="A450" s="0" t="s">
        <v>99</v>
      </c>
      <c r="B450" s="0" t="n">
        <v>2010</v>
      </c>
      <c r="C450" s="1" t="n">
        <v>972529</v>
      </c>
      <c r="D450" s="1" t="n">
        <v>447089</v>
      </c>
      <c r="E450" s="1" t="n">
        <v>10</v>
      </c>
      <c r="F450" s="1" t="n">
        <v>39187</v>
      </c>
      <c r="G450" s="1" t="n">
        <v>9373</v>
      </c>
      <c r="H450" s="1" t="n">
        <v>89115</v>
      </c>
      <c r="I450" s="1" t="n">
        <v>22648</v>
      </c>
      <c r="J450" s="1" t="n">
        <v>58</v>
      </c>
      <c r="K450" s="1" t="n">
        <v>951</v>
      </c>
      <c r="L450" s="1" t="n">
        <v>2180</v>
      </c>
      <c r="M450" s="1" t="n">
        <v>252583</v>
      </c>
      <c r="N450" s="1" t="n">
        <v>67389</v>
      </c>
      <c r="O450" s="1" t="n">
        <v>6377</v>
      </c>
      <c r="P450" s="1" t="n">
        <v>1</v>
      </c>
      <c r="Q450" s="1" t="n">
        <v>15462</v>
      </c>
      <c r="R450" s="1" t="n">
        <v>15646</v>
      </c>
      <c r="S450" s="1" t="n">
        <v>171</v>
      </c>
      <c r="T450" s="1" t="n">
        <v>94</v>
      </c>
      <c r="U450" s="1" t="n">
        <v>0</v>
      </c>
      <c r="V450" s="1" t="n">
        <v>133</v>
      </c>
      <c r="W450" s="1" t="n">
        <v>228</v>
      </c>
      <c r="X450" s="1" t="n">
        <v>3834</v>
      </c>
      <c r="Y450" s="0" t="str">
        <f aca="false">IF(B450&lt;=1997, "prop 99/2000", "")</f>
        <v/>
      </c>
    </row>
    <row r="451" customFormat="false" ht="12.8" hidden="false" customHeight="false" outlineLevel="0" collapsed="false">
      <c r="A451" s="0" t="s">
        <v>99</v>
      </c>
      <c r="B451" s="0" t="n">
        <v>2009</v>
      </c>
      <c r="C451" s="1" t="n">
        <v>883386</v>
      </c>
      <c r="D451" s="1" t="n">
        <v>407750</v>
      </c>
      <c r="E451" s="1" t="n">
        <v>10</v>
      </c>
      <c r="F451" s="1" t="n">
        <v>37355</v>
      </c>
      <c r="G451" s="1" t="n">
        <v>8284</v>
      </c>
      <c r="H451" s="1" t="n">
        <v>80844</v>
      </c>
      <c r="I451" s="1" t="n">
        <v>21458</v>
      </c>
      <c r="J451" s="1" t="n">
        <v>62</v>
      </c>
      <c r="K451" s="1" t="n">
        <v>906</v>
      </c>
      <c r="L451" s="1" t="n">
        <v>1937</v>
      </c>
      <c r="M451" s="1" t="n">
        <v>227004</v>
      </c>
      <c r="N451" s="1" t="n">
        <v>59969</v>
      </c>
      <c r="O451" s="1" t="n">
        <v>5970</v>
      </c>
      <c r="P451" s="1" t="n">
        <v>1</v>
      </c>
      <c r="Q451" s="1" t="n">
        <v>14025</v>
      </c>
      <c r="R451" s="1" t="n">
        <v>14181</v>
      </c>
      <c r="S451" s="1" t="n">
        <v>168</v>
      </c>
      <c r="T451" s="1" t="n">
        <v>86</v>
      </c>
      <c r="U451" s="1" t="n">
        <v>0</v>
      </c>
      <c r="V451" s="1" t="n">
        <v>119</v>
      </c>
      <c r="W451" s="1" t="n">
        <v>136</v>
      </c>
      <c r="X451" s="1" t="n">
        <v>3121</v>
      </c>
      <c r="Y451" s="0" t="str">
        <f aca="false">IF(B451&lt;=1997, "prop 99/2000", "")</f>
        <v/>
      </c>
    </row>
    <row r="452" customFormat="false" ht="12.8" hidden="false" customHeight="false" outlineLevel="0" collapsed="false">
      <c r="A452" s="0" t="s">
        <v>99</v>
      </c>
      <c r="B452" s="0" t="n">
        <v>2008</v>
      </c>
      <c r="C452" s="1" t="n">
        <v>807115</v>
      </c>
      <c r="D452" s="1" t="n">
        <v>374604</v>
      </c>
      <c r="E452" s="1" t="n">
        <v>10</v>
      </c>
      <c r="F452" s="1" t="n">
        <v>35962</v>
      </c>
      <c r="G452" s="1" t="n">
        <v>7588</v>
      </c>
      <c r="H452" s="1" t="n">
        <v>74097</v>
      </c>
      <c r="I452" s="1" t="n">
        <v>20354</v>
      </c>
      <c r="J452" s="1" t="n">
        <v>85</v>
      </c>
      <c r="K452" s="1" t="n">
        <v>869</v>
      </c>
      <c r="L452" s="1" t="n">
        <v>1757</v>
      </c>
      <c r="M452" s="1" t="n">
        <v>203686</v>
      </c>
      <c r="N452" s="1" t="n">
        <v>53814</v>
      </c>
      <c r="O452" s="1" t="n">
        <v>5491</v>
      </c>
      <c r="P452" s="1" t="n">
        <v>1</v>
      </c>
      <c r="Q452" s="1" t="n">
        <v>12902</v>
      </c>
      <c r="R452" s="1" t="n">
        <v>13001</v>
      </c>
      <c r="S452" s="1" t="n">
        <v>163</v>
      </c>
      <c r="T452" s="1" t="n">
        <v>74</v>
      </c>
      <c r="U452" s="1" t="n">
        <v>0</v>
      </c>
      <c r="V452" s="1" t="n">
        <v>103</v>
      </c>
      <c r="W452" s="1" t="n">
        <v>112</v>
      </c>
      <c r="X452" s="1" t="n">
        <v>2442</v>
      </c>
      <c r="Y452" s="0" t="str">
        <f aca="false">IF(B452&lt;=1997, "prop 99/2000", "")</f>
        <v/>
      </c>
    </row>
    <row r="453" customFormat="false" ht="12.8" hidden="false" customHeight="false" outlineLevel="0" collapsed="false">
      <c r="A453" s="0" t="s">
        <v>99</v>
      </c>
      <c r="B453" s="0" t="n">
        <v>2007</v>
      </c>
      <c r="C453" s="1" t="n">
        <v>730574</v>
      </c>
      <c r="D453" s="1" t="n">
        <v>346806</v>
      </c>
      <c r="E453" s="1" t="n">
        <v>10</v>
      </c>
      <c r="F453" s="1" t="n">
        <v>34198</v>
      </c>
      <c r="G453" s="1" t="n">
        <v>6792</v>
      </c>
      <c r="H453" s="1" t="n">
        <v>55599</v>
      </c>
      <c r="I453" s="1" t="n">
        <v>32804</v>
      </c>
      <c r="J453" s="1" t="n">
        <v>96</v>
      </c>
      <c r="K453" s="1" t="n">
        <v>863</v>
      </c>
      <c r="L453" s="1" t="n">
        <v>1539</v>
      </c>
      <c r="M453" s="1" t="n">
        <v>175555</v>
      </c>
      <c r="N453" s="1" t="n">
        <v>46205</v>
      </c>
      <c r="O453" s="1" t="n">
        <v>4990</v>
      </c>
      <c r="P453" s="1" t="n">
        <v>0</v>
      </c>
      <c r="Q453" s="1" t="n">
        <v>11504</v>
      </c>
      <c r="R453" s="1" t="n">
        <v>11639</v>
      </c>
      <c r="S453" s="1" t="n">
        <v>157</v>
      </c>
      <c r="T453" s="1" t="n">
        <v>67</v>
      </c>
      <c r="U453" s="1" t="n">
        <v>0</v>
      </c>
      <c r="V453" s="1" t="n">
        <v>80</v>
      </c>
      <c r="W453" s="1" t="n">
        <v>81</v>
      </c>
      <c r="X453" s="1" t="n">
        <v>1589</v>
      </c>
      <c r="Y453" s="0" t="str">
        <f aca="false">IF(B453&lt;=1997, "prop 99/2000", "")</f>
        <v/>
      </c>
    </row>
    <row r="454" customFormat="false" ht="12.8" hidden="false" customHeight="false" outlineLevel="0" collapsed="false">
      <c r="A454" s="0" t="s">
        <v>99</v>
      </c>
      <c r="B454" s="0" t="n">
        <v>2006</v>
      </c>
      <c r="C454" s="1" t="n">
        <v>663972</v>
      </c>
      <c r="D454" s="1" t="n">
        <v>324042</v>
      </c>
      <c r="E454" s="1" t="n">
        <v>10</v>
      </c>
      <c r="F454" s="1" t="n">
        <v>32839</v>
      </c>
      <c r="G454" s="1" t="n">
        <v>6189</v>
      </c>
      <c r="H454" s="1" t="n">
        <v>45272</v>
      </c>
      <c r="I454" s="1" t="n">
        <v>39460</v>
      </c>
      <c r="J454" s="1" t="n">
        <v>96</v>
      </c>
      <c r="K454" s="1" t="n">
        <v>854</v>
      </c>
      <c r="L454" s="1" t="n">
        <v>1425</v>
      </c>
      <c r="M454" s="1" t="n">
        <v>149374</v>
      </c>
      <c r="N454" s="1" t="n">
        <v>37563</v>
      </c>
      <c r="O454" s="1" t="n">
        <v>4622</v>
      </c>
      <c r="P454" s="1" t="n">
        <v>0</v>
      </c>
      <c r="Q454" s="1" t="n">
        <v>10377</v>
      </c>
      <c r="R454" s="1" t="n">
        <v>10332</v>
      </c>
      <c r="S454" s="1" t="n">
        <v>142</v>
      </c>
      <c r="T454" s="1" t="n">
        <v>77</v>
      </c>
      <c r="U454" s="1" t="n">
        <v>0</v>
      </c>
      <c r="V454" s="1" t="n">
        <v>78</v>
      </c>
      <c r="W454" s="1" t="n">
        <v>60</v>
      </c>
      <c r="X454" s="1" t="n">
        <v>1160</v>
      </c>
      <c r="Y454" s="0" t="str">
        <f aca="false">IF(B454&lt;=1997, "prop 99/2000", "")</f>
        <v/>
      </c>
    </row>
    <row r="455" customFormat="false" ht="12.8" hidden="false" customHeight="false" outlineLevel="0" collapsed="false">
      <c r="A455" s="0" t="s">
        <v>99</v>
      </c>
      <c r="B455" s="0" t="n">
        <v>2005</v>
      </c>
      <c r="C455" s="1" t="n">
        <v>614966</v>
      </c>
      <c r="D455" s="1" t="n">
        <v>305964</v>
      </c>
      <c r="E455" s="1" t="n">
        <v>10</v>
      </c>
      <c r="F455" s="1" t="n">
        <v>32069</v>
      </c>
      <c r="G455" s="1" t="n">
        <v>5932</v>
      </c>
      <c r="H455" s="1" t="n">
        <v>38985</v>
      </c>
      <c r="I455" s="1" t="n">
        <v>42723</v>
      </c>
      <c r="J455" s="1" t="n">
        <v>79</v>
      </c>
      <c r="K455" s="1" t="n">
        <v>850</v>
      </c>
      <c r="L455" s="1" t="n">
        <v>1317</v>
      </c>
      <c r="M455" s="1" t="n">
        <v>131285</v>
      </c>
      <c r="N455" s="1" t="n">
        <v>30783</v>
      </c>
      <c r="O455" s="1" t="n">
        <v>4307</v>
      </c>
      <c r="P455" s="1" t="n">
        <v>0</v>
      </c>
      <c r="Q455" s="1" t="n">
        <v>10081</v>
      </c>
      <c r="R455" s="1" t="n">
        <v>9336</v>
      </c>
      <c r="S455" s="1" t="n">
        <v>120</v>
      </c>
      <c r="T455" s="1" t="n">
        <v>79</v>
      </c>
      <c r="U455" s="1" t="n">
        <v>0</v>
      </c>
      <c r="V455" s="1" t="n">
        <v>76</v>
      </c>
      <c r="W455" s="1" t="n">
        <v>43</v>
      </c>
      <c r="X455" s="1" t="n">
        <v>927</v>
      </c>
      <c r="Y455" s="0" t="str">
        <f aca="false">IF(B455&lt;=1997, "prop 99/2000", "")</f>
        <v/>
      </c>
    </row>
    <row r="456" customFormat="false" ht="12.8" hidden="false" customHeight="false" outlineLevel="0" collapsed="false">
      <c r="A456" s="0" t="s">
        <v>99</v>
      </c>
      <c r="B456" s="0" t="n">
        <v>2004</v>
      </c>
      <c r="C456" s="1" t="n">
        <v>566889</v>
      </c>
      <c r="D456" s="1" t="n">
        <v>287985</v>
      </c>
      <c r="E456" s="1" t="n">
        <v>10</v>
      </c>
      <c r="F456" s="1" t="n">
        <v>30932</v>
      </c>
      <c r="G456" s="1" t="n">
        <v>5757</v>
      </c>
      <c r="H456" s="1" t="n">
        <v>28330</v>
      </c>
      <c r="I456" s="1" t="n">
        <v>49311</v>
      </c>
      <c r="J456" s="1" t="n">
        <v>79</v>
      </c>
      <c r="K456" s="1" t="n">
        <v>840</v>
      </c>
      <c r="L456" s="1" t="n">
        <v>1252</v>
      </c>
      <c r="M456" s="1" t="n">
        <v>114184</v>
      </c>
      <c r="N456" s="1" t="n">
        <v>25091</v>
      </c>
      <c r="O456" s="1" t="n">
        <v>3861</v>
      </c>
      <c r="P456" s="1" t="n">
        <v>0</v>
      </c>
      <c r="Q456" s="1" t="n">
        <v>9298</v>
      </c>
      <c r="R456" s="1" t="n">
        <v>8925</v>
      </c>
      <c r="S456" s="1" t="n">
        <v>103</v>
      </c>
      <c r="T456" s="1" t="n">
        <v>82</v>
      </c>
      <c r="U456" s="1" t="n">
        <v>0</v>
      </c>
      <c r="V456" s="1" t="n">
        <v>73</v>
      </c>
      <c r="W456" s="1" t="n">
        <v>36</v>
      </c>
      <c r="X456" s="1" t="n">
        <v>740</v>
      </c>
      <c r="Y456" s="0" t="str">
        <f aca="false">IF(B456&lt;=1997, "prop 99/2000", "")</f>
        <v/>
      </c>
    </row>
    <row r="457" customFormat="false" ht="12.8" hidden="false" customHeight="false" outlineLevel="0" collapsed="false">
      <c r="A457" s="0" t="s">
        <v>99</v>
      </c>
      <c r="B457" s="0" t="n">
        <v>2003</v>
      </c>
      <c r="C457" s="1" t="n">
        <v>519990</v>
      </c>
      <c r="D457" s="1" t="n">
        <v>269425</v>
      </c>
      <c r="E457" s="1" t="n">
        <v>10</v>
      </c>
      <c r="F457" s="1" t="n">
        <v>29512</v>
      </c>
      <c r="G457" s="1" t="n">
        <v>5377</v>
      </c>
      <c r="H457" s="1" t="n">
        <v>23345</v>
      </c>
      <c r="I457" s="1" t="n">
        <v>49557</v>
      </c>
      <c r="J457" s="1" t="n">
        <v>100</v>
      </c>
      <c r="K457" s="1" t="n">
        <v>833</v>
      </c>
      <c r="L457" s="1" t="n">
        <v>1170</v>
      </c>
      <c r="M457" s="1" t="n">
        <v>99719</v>
      </c>
      <c r="N457" s="1" t="n">
        <v>20376</v>
      </c>
      <c r="O457" s="1" t="n">
        <v>3522</v>
      </c>
      <c r="P457" s="1" t="n">
        <v>1</v>
      </c>
      <c r="Q457" s="1" t="n">
        <v>8395</v>
      </c>
      <c r="R457" s="1" t="n">
        <v>7846</v>
      </c>
      <c r="S457" s="1" t="n">
        <v>78</v>
      </c>
      <c r="T457" s="1" t="n">
        <v>100</v>
      </c>
      <c r="U457" s="1" t="n">
        <v>0</v>
      </c>
      <c r="V457" s="1" t="n">
        <v>63</v>
      </c>
      <c r="W457" s="1" t="n">
        <v>32</v>
      </c>
      <c r="X457" s="1" t="n">
        <v>529</v>
      </c>
      <c r="Y457" s="0" t="str">
        <f aca="false">IF(B457&lt;=1997, "prop 99/2000", "")</f>
        <v/>
      </c>
    </row>
    <row r="458" customFormat="false" ht="12.8" hidden="false" customHeight="false" outlineLevel="0" collapsed="false">
      <c r="A458" s="0" t="s">
        <v>99</v>
      </c>
      <c r="B458" s="0" t="n">
        <v>2002</v>
      </c>
      <c r="C458" s="1" t="n">
        <v>477887</v>
      </c>
      <c r="D458" s="1" t="n">
        <v>253041</v>
      </c>
      <c r="E458" s="1" t="n">
        <v>10</v>
      </c>
      <c r="F458" s="1" t="n">
        <v>27908</v>
      </c>
      <c r="G458" s="1" t="n">
        <v>4713</v>
      </c>
      <c r="H458" s="1" t="n">
        <v>18024</v>
      </c>
      <c r="I458" s="1" t="n">
        <v>50914</v>
      </c>
      <c r="J458" s="1" t="n">
        <v>107</v>
      </c>
      <c r="K458" s="1" t="n">
        <v>805</v>
      </c>
      <c r="L458" s="1" t="n">
        <v>1072</v>
      </c>
      <c r="M458" s="1" t="n">
        <v>87655</v>
      </c>
      <c r="N458" s="1" t="n">
        <v>15935</v>
      </c>
      <c r="O458" s="1" t="n">
        <v>3288</v>
      </c>
      <c r="P458" s="1" t="n">
        <v>0</v>
      </c>
      <c r="Q458" s="1" t="n">
        <v>7478</v>
      </c>
      <c r="R458" s="1" t="n">
        <v>6625</v>
      </c>
      <c r="S458" s="1" t="n">
        <v>55</v>
      </c>
      <c r="T458" s="1" t="n">
        <v>101</v>
      </c>
      <c r="U458" s="1" t="n">
        <v>0</v>
      </c>
      <c r="V458" s="1" t="n">
        <v>61</v>
      </c>
      <c r="W458" s="1" t="n">
        <v>26</v>
      </c>
      <c r="X458" s="1" t="n">
        <v>69</v>
      </c>
      <c r="Y458" s="0" t="str">
        <f aca="false">IF(B458&lt;=1997, "prop 99/2000", "")</f>
        <v/>
      </c>
    </row>
    <row r="459" customFormat="false" ht="12.8" hidden="false" customHeight="false" outlineLevel="0" collapsed="false">
      <c r="A459" s="0" t="s">
        <v>99</v>
      </c>
      <c r="B459" s="0" t="n">
        <v>2001</v>
      </c>
      <c r="C459" s="1" t="n">
        <v>434566</v>
      </c>
      <c r="D459" s="1" t="n">
        <v>235702</v>
      </c>
      <c r="E459" s="1" t="n">
        <v>10</v>
      </c>
      <c r="F459" s="1" t="n">
        <v>26321</v>
      </c>
      <c r="G459" s="1" t="n">
        <v>4130</v>
      </c>
      <c r="H459" s="1" t="n">
        <v>9763</v>
      </c>
      <c r="I459" s="1" t="n">
        <v>54240</v>
      </c>
      <c r="J459" s="1" t="n">
        <v>143</v>
      </c>
      <c r="K459" s="1" t="n">
        <v>775</v>
      </c>
      <c r="L459" s="1" t="n">
        <v>997</v>
      </c>
      <c r="M459" s="1" t="n">
        <v>75577</v>
      </c>
      <c r="N459" s="1" t="n">
        <v>11524</v>
      </c>
      <c r="O459" s="1" t="n">
        <v>3031</v>
      </c>
      <c r="P459" s="1" t="n">
        <v>0</v>
      </c>
      <c r="Q459" s="1" t="n">
        <v>6385</v>
      </c>
      <c r="R459" s="1" t="n">
        <v>5700</v>
      </c>
      <c r="S459" s="1" t="n">
        <v>45</v>
      </c>
      <c r="T459" s="1" t="n">
        <v>105</v>
      </c>
      <c r="U459" s="1" t="n">
        <v>0</v>
      </c>
      <c r="V459" s="1" t="n">
        <v>60</v>
      </c>
      <c r="W459" s="1" t="n">
        <v>16</v>
      </c>
      <c r="X459" s="1" t="n">
        <v>42</v>
      </c>
      <c r="Y459" s="0" t="str">
        <f aca="false">IF(B459&lt;=1997, "prop 99/2000", "")</f>
        <v/>
      </c>
    </row>
    <row r="460" customFormat="false" ht="12.8" hidden="false" customHeight="false" outlineLevel="0" collapsed="false">
      <c r="A460" s="0" t="s">
        <v>99</v>
      </c>
      <c r="B460" s="0" t="n">
        <v>2000</v>
      </c>
      <c r="C460" s="1" t="n">
        <v>397358</v>
      </c>
      <c r="D460" s="1" t="n">
        <v>220101</v>
      </c>
      <c r="E460" s="1" t="n">
        <v>10</v>
      </c>
      <c r="F460" s="1" t="n">
        <v>25084</v>
      </c>
      <c r="G460" s="1" t="n">
        <v>3709</v>
      </c>
      <c r="H460" s="1" t="n">
        <v>6464</v>
      </c>
      <c r="I460" s="1" t="n">
        <v>53143</v>
      </c>
      <c r="J460" s="1" t="n">
        <v>141</v>
      </c>
      <c r="K460" s="1" t="n">
        <v>737</v>
      </c>
      <c r="L460" s="1" t="n">
        <v>875</v>
      </c>
      <c r="M460" s="1" t="n">
        <v>65365</v>
      </c>
      <c r="N460" s="1" t="n">
        <v>8145</v>
      </c>
      <c r="O460" s="1" t="n">
        <v>2782</v>
      </c>
      <c r="P460" s="1"/>
      <c r="Q460" s="1" t="n">
        <v>5585</v>
      </c>
      <c r="R460" s="1" t="n">
        <v>5024</v>
      </c>
      <c r="S460" s="1" t="n">
        <v>19</v>
      </c>
      <c r="T460" s="1" t="n">
        <v>104</v>
      </c>
      <c r="U460" s="1"/>
      <c r="V460" s="1" t="n">
        <v>60</v>
      </c>
      <c r="W460" s="1" t="n">
        <v>5</v>
      </c>
      <c r="X460" s="1" t="n">
        <v>5</v>
      </c>
      <c r="Y460" s="0" t="str">
        <f aca="false">IF(B460&lt;=1997, "prop 99/2000", "")</f>
        <v/>
      </c>
    </row>
    <row r="461" customFormat="false" ht="12.8" hidden="false" customHeight="false" outlineLevel="0" collapsed="false">
      <c r="A461" s="0" t="s">
        <v>99</v>
      </c>
      <c r="B461" s="0" t="n">
        <v>1999</v>
      </c>
      <c r="C461" s="1" t="n">
        <v>358093</v>
      </c>
      <c r="D461" s="1" t="n">
        <v>204788</v>
      </c>
      <c r="E461" s="1" t="n">
        <v>10</v>
      </c>
      <c r="F461" s="1" t="n">
        <v>23349</v>
      </c>
      <c r="G461" s="1" t="n">
        <v>3429</v>
      </c>
      <c r="H461" s="1" t="n">
        <v>1544</v>
      </c>
      <c r="I461" s="1" t="n">
        <v>51033</v>
      </c>
      <c r="J461" s="1" t="n">
        <v>147</v>
      </c>
      <c r="K461" s="1" t="n">
        <v>642</v>
      </c>
      <c r="L461" s="1" t="n">
        <v>791</v>
      </c>
      <c r="M461" s="1" t="n">
        <v>55338</v>
      </c>
      <c r="N461" s="1" t="n">
        <v>5129</v>
      </c>
      <c r="O461" s="1" t="n">
        <v>2447</v>
      </c>
      <c r="P461" s="1"/>
      <c r="Q461" s="1" t="n">
        <v>4730</v>
      </c>
      <c r="R461" s="1" t="n">
        <v>4565</v>
      </c>
      <c r="S461" s="1"/>
      <c r="T461" s="1" t="n">
        <v>95</v>
      </c>
      <c r="U461" s="1"/>
      <c r="V461" s="1" t="n">
        <v>54</v>
      </c>
      <c r="W461" s="1" t="n">
        <v>2</v>
      </c>
      <c r="X461" s="1"/>
      <c r="Y461" s="0" t="str">
        <f aca="false">IF(B461&lt;=1997, "prop 99/2000", "")</f>
        <v/>
      </c>
    </row>
    <row r="462" customFormat="false" ht="12.8" hidden="false" customHeight="false" outlineLevel="0" collapsed="false">
      <c r="A462" s="0" t="s">
        <v>99</v>
      </c>
      <c r="B462" s="0" t="n">
        <v>1998</v>
      </c>
      <c r="C462" s="1" t="n">
        <v>332302</v>
      </c>
      <c r="D462" s="1" t="n">
        <v>191856</v>
      </c>
      <c r="E462" s="1" t="n">
        <v>10</v>
      </c>
      <c r="F462" s="1" t="n">
        <v>22505</v>
      </c>
      <c r="G462" s="1" t="n">
        <v>3361</v>
      </c>
      <c r="H462" s="1" t="n">
        <v>516</v>
      </c>
      <c r="I462" s="1" t="n">
        <v>48085</v>
      </c>
      <c r="J462" s="1" t="n">
        <v>149</v>
      </c>
      <c r="K462" s="1" t="n">
        <v>474</v>
      </c>
      <c r="L462" s="1" t="n">
        <v>712</v>
      </c>
      <c r="M462" s="1" t="n">
        <v>46998</v>
      </c>
      <c r="N462" s="1" t="n">
        <v>3605</v>
      </c>
      <c r="O462" s="1" t="n">
        <v>2166</v>
      </c>
      <c r="P462" s="1" t="n">
        <v>0</v>
      </c>
      <c r="Q462" s="1" t="n">
        <v>2727</v>
      </c>
      <c r="R462" s="1" t="n">
        <v>4500</v>
      </c>
      <c r="S462" s="1"/>
      <c r="T462" s="1" t="n">
        <v>4587</v>
      </c>
      <c r="U462" s="1" t="n">
        <v>0</v>
      </c>
      <c r="V462" s="1" t="n">
        <v>51</v>
      </c>
      <c r="W462" s="1" t="n">
        <v>0</v>
      </c>
      <c r="X462" s="1"/>
      <c r="Y462" s="0" t="str">
        <f aca="false">IF(B462&lt;=1997, "prop 99/2000", "")</f>
        <v/>
      </c>
    </row>
    <row r="463" customFormat="false" ht="12.8" hidden="false" customHeight="false" outlineLevel="0" collapsed="false">
      <c r="A463" s="0" t="s">
        <v>99</v>
      </c>
      <c r="B463" s="0" t="n">
        <v>1997</v>
      </c>
      <c r="C463" s="1"/>
      <c r="D463" s="1" t="n">
        <f aca="false">D462*$D$461/$D$460</f>
        <v>178508.078236809</v>
      </c>
      <c r="E463" s="1" t="n">
        <f aca="false">E462*$D$461/$D$460</f>
        <v>9.30427394696071</v>
      </c>
      <c r="F463" s="1" t="n">
        <f aca="false">F462*$D$461/$D$460</f>
        <v>20939.2685176351</v>
      </c>
      <c r="G463" s="1" t="n">
        <f aca="false">G462*$D$461/$D$460</f>
        <v>3127.1664735735</v>
      </c>
      <c r="H463" s="1" t="n">
        <f aca="false">H462*$D$461/$D$460</f>
        <v>480.100535663173</v>
      </c>
      <c r="I463" s="1" t="n">
        <f aca="false">I462*$D$461/$D$460</f>
        <v>44739.6012739606</v>
      </c>
      <c r="J463" s="1" t="n">
        <f aca="false">J462*$D$461/$D$460</f>
        <v>138.633681809715</v>
      </c>
      <c r="K463" s="1" t="n">
        <f aca="false">K462*$D$461/$D$460</f>
        <v>441.022585085938</v>
      </c>
      <c r="L463" s="1" t="n">
        <f aca="false">L462*$D$461/$D$460</f>
        <v>662.464305023603</v>
      </c>
      <c r="M463" s="1" t="n">
        <f aca="false">M462*$D$461/$D$460</f>
        <v>43728.226695926</v>
      </c>
      <c r="N463" s="1" t="n">
        <f aca="false">N462*$D$461/$D$460</f>
        <v>3354.19075787934</v>
      </c>
      <c r="O463" s="1" t="n">
        <f aca="false">O462*$D$461/$D$460</f>
        <v>2015.30573691169</v>
      </c>
      <c r="P463" s="1"/>
      <c r="Q463" s="1"/>
      <c r="R463" s="1"/>
      <c r="S463" s="1"/>
      <c r="T463" s="1"/>
      <c r="U463" s="1"/>
      <c r="V463" s="1"/>
      <c r="W463" s="1"/>
      <c r="X463" s="1"/>
      <c r="Y463" s="0" t="str">
        <f aca="false">IF(B463&lt;=1997, "prop 99/2000", "")</f>
        <v>prop 99/2000</v>
      </c>
    </row>
    <row r="464" customFormat="false" ht="12.8" hidden="false" customHeight="false" outlineLevel="0" collapsed="false">
      <c r="A464" s="0" t="s">
        <v>99</v>
      </c>
      <c r="B464" s="0" t="n">
        <v>1996</v>
      </c>
      <c r="C464" s="1"/>
      <c r="D464" s="1" t="n">
        <f aca="false">D463*$D$461/$D$460</f>
        <v>166088.806166077</v>
      </c>
      <c r="E464" s="1" t="n">
        <f aca="false">E463*$D$461/$D$460</f>
        <v>8.65695136800919</v>
      </c>
      <c r="F464" s="1" t="n">
        <f aca="false">F463*$D$461/$D$460</f>
        <v>19482.4690537047</v>
      </c>
      <c r="G464" s="1" t="n">
        <f aca="false">G463*$D$461/$D$460</f>
        <v>2909.60135478789</v>
      </c>
      <c r="H464" s="1" t="n">
        <f aca="false">H463*$D$461/$D$460</f>
        <v>446.698690589274</v>
      </c>
      <c r="I464" s="1" t="n">
        <f aca="false">I463*$D$461/$D$460</f>
        <v>41626.9506530722</v>
      </c>
      <c r="J464" s="1" t="n">
        <f aca="false">J463*$D$461/$D$460</f>
        <v>128.988575383337</v>
      </c>
      <c r="K464" s="1" t="n">
        <f aca="false">K463*$D$461/$D$460</f>
        <v>410.339494843636</v>
      </c>
      <c r="L464" s="1" t="n">
        <f aca="false">L463*$D$461/$D$460</f>
        <v>616.374937402254</v>
      </c>
      <c r="M464" s="1" t="n">
        <f aca="false">M463*$D$461/$D$460</f>
        <v>40685.9400393696</v>
      </c>
      <c r="N464" s="1" t="n">
        <f aca="false">N463*$D$461/$D$460</f>
        <v>3120.83096816731</v>
      </c>
      <c r="O464" s="1" t="n">
        <f aca="false">O463*$D$461/$D$460</f>
        <v>1875.09566631079</v>
      </c>
      <c r="P464" s="1"/>
      <c r="Q464" s="1"/>
      <c r="R464" s="1"/>
      <c r="S464" s="1"/>
      <c r="T464" s="1"/>
      <c r="U464" s="1"/>
      <c r="V464" s="1"/>
      <c r="W464" s="1"/>
      <c r="X464" s="1"/>
      <c r="Y464" s="0" t="str">
        <f aca="false">IF(B464&lt;=1997, "prop 99/2000", "")</f>
        <v>prop 99/2000</v>
      </c>
    </row>
    <row r="465" customFormat="false" ht="12.8" hidden="false" customHeight="false" outlineLevel="0" collapsed="false">
      <c r="A465" s="0" t="s">
        <v>99</v>
      </c>
      <c r="B465" s="0" t="n">
        <v>1995</v>
      </c>
      <c r="C465" s="1"/>
      <c r="D465" s="1" t="n">
        <f aca="false">D464*$D$461/$D$460</f>
        <v>154533.575209284</v>
      </c>
      <c r="E465" s="1" t="n">
        <f aca="false">E464*$D$461/$D$460</f>
        <v>8.05466470734738</v>
      </c>
      <c r="F465" s="1" t="n">
        <f aca="false">F464*$D$461/$D$460</f>
        <v>18127.0229238853</v>
      </c>
      <c r="G465" s="1" t="n">
        <f aca="false">G464*$D$461/$D$460</f>
        <v>2707.17280813945</v>
      </c>
      <c r="H465" s="1" t="n">
        <f aca="false">H464*$D$461/$D$460</f>
        <v>415.620698899125</v>
      </c>
      <c r="I465" s="1" t="n">
        <f aca="false">I464*$D$461/$D$460</f>
        <v>38730.8552452799</v>
      </c>
      <c r="J465" s="1" t="n">
        <f aca="false">J464*$D$461/$D$460</f>
        <v>120.014504139476</v>
      </c>
      <c r="K465" s="1" t="n">
        <f aca="false">K464*$D$461/$D$460</f>
        <v>381.791107128266</v>
      </c>
      <c r="L465" s="1" t="n">
        <f aca="false">L464*$D$461/$D$460</f>
        <v>573.492127163134</v>
      </c>
      <c r="M465" s="1" t="n">
        <f aca="false">M464*$D$461/$D$460</f>
        <v>37855.3131915912</v>
      </c>
      <c r="N465" s="1" t="n">
        <f aca="false">N464*$D$461/$D$460</f>
        <v>2903.70662699873</v>
      </c>
      <c r="O465" s="1" t="n">
        <f aca="false">O464*$D$461/$D$460</f>
        <v>1744.64037561144</v>
      </c>
      <c r="P465" s="1"/>
      <c r="Q465" s="1"/>
      <c r="R465" s="1"/>
      <c r="S465" s="1"/>
      <c r="T465" s="1"/>
      <c r="U465" s="1"/>
      <c r="V465" s="1"/>
      <c r="W465" s="1"/>
      <c r="X465" s="1"/>
      <c r="Y465" s="0" t="str">
        <f aca="false">IF(B465&lt;=1997, "prop 99/2000", "")</f>
        <v>prop 99/2000</v>
      </c>
    </row>
    <row r="466" customFormat="false" ht="12.8" hidden="false" customHeight="false" outlineLevel="0" collapsed="false">
      <c r="A466" s="0" t="s">
        <v>99</v>
      </c>
      <c r="B466" s="0" t="n">
        <v>1994</v>
      </c>
      <c r="C466" s="1"/>
      <c r="D466" s="1" t="n">
        <f aca="false">D465*$D$461/$D$460</f>
        <v>143782.271775043</v>
      </c>
      <c r="E466" s="1" t="n">
        <f aca="false">E465*$D$461/$D$460</f>
        <v>7.49428069880762</v>
      </c>
      <c r="F466" s="1" t="n">
        <f aca="false">F465*$D$461/$D$460</f>
        <v>16865.8787126665</v>
      </c>
      <c r="G466" s="1" t="n">
        <f aca="false">G465*$D$461/$D$460</f>
        <v>2518.82774286924</v>
      </c>
      <c r="H466" s="1" t="n">
        <f aca="false">H465*$D$461/$D$460</f>
        <v>386.704884058473</v>
      </c>
      <c r="I466" s="1" t="n">
        <f aca="false">I465*$D$461/$D$460</f>
        <v>36036.2487402164</v>
      </c>
      <c r="J466" s="1" t="n">
        <f aca="false">J465*$D$461/$D$460</f>
        <v>111.664782412234</v>
      </c>
      <c r="K466" s="1" t="n">
        <f aca="false">K465*$D$461/$D$460</f>
        <v>355.228905123481</v>
      </c>
      <c r="L466" s="1" t="n">
        <f aca="false">L465*$D$461/$D$460</f>
        <v>533.592785755103</v>
      </c>
      <c r="M466" s="1" t="n">
        <f aca="false">M465*$D$461/$D$460</f>
        <v>35221.620428256</v>
      </c>
      <c r="N466" s="1" t="n">
        <f aca="false">N465*$D$461/$D$460</f>
        <v>2701.68819192015</v>
      </c>
      <c r="O466" s="1" t="n">
        <f aca="false">O465*$D$461/$D$460</f>
        <v>1623.26119936173</v>
      </c>
      <c r="P466" s="1"/>
      <c r="Q466" s="1"/>
      <c r="R466" s="1"/>
      <c r="S466" s="1"/>
      <c r="T466" s="1"/>
      <c r="U466" s="1"/>
      <c r="V466" s="1"/>
      <c r="W466" s="1"/>
      <c r="X466" s="1"/>
      <c r="Y466" s="0" t="str">
        <f aca="false">IF(B466&lt;=1997, "prop 99/2000", "")</f>
        <v>prop 99/2000</v>
      </c>
    </row>
    <row r="467" customFormat="false" ht="12.8" hidden="false" customHeight="false" outlineLevel="0" collapsed="false">
      <c r="A467" s="0" t="s">
        <v>99</v>
      </c>
      <c r="B467" s="0" t="n">
        <v>1993</v>
      </c>
      <c r="C467" s="1"/>
      <c r="D467" s="1" t="n">
        <f aca="false">D466*$D$461/$D$460</f>
        <v>133778.964531136</v>
      </c>
      <c r="E467" s="1" t="n">
        <f aca="false">E466*$D$461/$D$460</f>
        <v>6.97288406571263</v>
      </c>
      <c r="F467" s="1" t="n">
        <f aca="false">F466*$D$461/$D$460</f>
        <v>15692.4755898863</v>
      </c>
      <c r="G467" s="1" t="n">
        <f aca="false">G466*$D$461/$D$460</f>
        <v>2343.58633448601</v>
      </c>
      <c r="H467" s="1" t="n">
        <f aca="false">H466*$D$461/$D$460</f>
        <v>359.800817790771</v>
      </c>
      <c r="I467" s="1" t="n">
        <f aca="false">I466*$D$461/$D$460</f>
        <v>33529.1130299792</v>
      </c>
      <c r="J467" s="1" t="n">
        <f aca="false">J466*$D$461/$D$460</f>
        <v>103.895972579118</v>
      </c>
      <c r="K467" s="1" t="n">
        <f aca="false">K466*$D$461/$D$460</f>
        <v>330.514704714778</v>
      </c>
      <c r="L467" s="1" t="n">
        <f aca="false">L466*$D$461/$D$460</f>
        <v>496.469345478739</v>
      </c>
      <c r="M467" s="1" t="n">
        <f aca="false">M466*$D$461/$D$460</f>
        <v>32771.1605320362</v>
      </c>
      <c r="N467" s="1" t="n">
        <f aca="false">N466*$D$461/$D$460</f>
        <v>2513.7247056894</v>
      </c>
      <c r="O467" s="1" t="n">
        <f aca="false">O466*$D$461/$D$460</f>
        <v>1510.32668863335</v>
      </c>
      <c r="P467" s="1"/>
      <c r="Q467" s="1"/>
      <c r="R467" s="1"/>
      <c r="S467" s="1"/>
      <c r="T467" s="1"/>
      <c r="U467" s="1"/>
      <c r="V467" s="1"/>
      <c r="W467" s="1"/>
      <c r="X467" s="1"/>
      <c r="Y467" s="0" t="str">
        <f aca="false">IF(B467&lt;=1997, "prop 99/2000", "")</f>
        <v>prop 99/2000</v>
      </c>
    </row>
    <row r="468" customFormat="false" ht="12.8" hidden="false" customHeight="false" outlineLevel="0" collapsed="false">
      <c r="A468" s="0" t="s">
        <v>99</v>
      </c>
      <c r="B468" s="0" t="n">
        <v>1992</v>
      </c>
      <c r="C468" s="1"/>
      <c r="D468" s="1" t="n">
        <f aca="false">D467*$D$461/$D$460</f>
        <v>124471.613433843</v>
      </c>
      <c r="E468" s="1" t="n">
        <f aca="false">E467*$D$461/$D$460</f>
        <v>6.48776235477875</v>
      </c>
      <c r="F468" s="1" t="n">
        <f aca="false">F467*$D$461/$D$460</f>
        <v>14600.7091794296</v>
      </c>
      <c r="G468" s="1" t="n">
        <f aca="false">G467*$D$461/$D$460</f>
        <v>2180.53692744114</v>
      </c>
      <c r="H468" s="1" t="n">
        <f aca="false">H467*$D$461/$D$460</f>
        <v>334.768537506583</v>
      </c>
      <c r="I468" s="1" t="n">
        <f aca="false">I467*$D$461/$D$460</f>
        <v>31196.4052829536</v>
      </c>
      <c r="J468" s="1" t="n">
        <f aca="false">J467*$D$461/$D$460</f>
        <v>96.6676590862033</v>
      </c>
      <c r="K468" s="1" t="n">
        <f aca="false">K467*$D$461/$D$460</f>
        <v>307.519935616513</v>
      </c>
      <c r="L468" s="1" t="n">
        <f aca="false">L467*$D$461/$D$460</f>
        <v>461.928679660247</v>
      </c>
      <c r="M468" s="1" t="n">
        <f aca="false">M467*$D$461/$D$460</f>
        <v>30491.1855149892</v>
      </c>
      <c r="N468" s="1" t="n">
        <f aca="false">N467*$D$461/$D$460</f>
        <v>2338.83832889774</v>
      </c>
      <c r="O468" s="1" t="n">
        <f aca="false">O467*$D$461/$D$460</f>
        <v>1405.24932604508</v>
      </c>
      <c r="P468" s="1"/>
      <c r="Q468" s="1"/>
      <c r="R468" s="1"/>
      <c r="S468" s="1"/>
      <c r="T468" s="1"/>
      <c r="U468" s="1"/>
      <c r="V468" s="1"/>
      <c r="W468" s="1"/>
      <c r="X468" s="1"/>
      <c r="Y468" s="0" t="str">
        <f aca="false">IF(B468&lt;=1997, "prop 99/2000", "")</f>
        <v>prop 99/2000</v>
      </c>
    </row>
    <row r="469" customFormat="false" ht="12.8" hidden="false" customHeight="false" outlineLevel="0" collapsed="false">
      <c r="A469" s="0" t="s">
        <v>99</v>
      </c>
      <c r="B469" s="0" t="n">
        <v>1991</v>
      </c>
      <c r="C469" s="1"/>
      <c r="D469" s="1" t="n">
        <f aca="false">D468*$D$461/$D$460</f>
        <v>115811.799000867</v>
      </c>
      <c r="E469" s="1" t="n">
        <f aca="false">E468*$D$461/$D$460</f>
        <v>6.03639182516404</v>
      </c>
      <c r="F469" s="1" t="n">
        <f aca="false">F468*$D$461/$D$460</f>
        <v>13584.8998025317</v>
      </c>
      <c r="G469" s="1" t="n">
        <f aca="false">G468*$D$461/$D$460</f>
        <v>2028.83129243763</v>
      </c>
      <c r="H469" s="1" t="n">
        <f aca="false">H468*$D$461/$D$460</f>
        <v>311.477818178464</v>
      </c>
      <c r="I469" s="1" t="n">
        <f aca="false">I468*$D$461/$D$460</f>
        <v>29025.9900913013</v>
      </c>
      <c r="J469" s="1" t="n">
        <f aca="false">J468*$D$461/$D$460</f>
        <v>89.9422381949442</v>
      </c>
      <c r="K469" s="1" t="n">
        <f aca="false">K468*$D$461/$D$460</f>
        <v>286.124972512775</v>
      </c>
      <c r="L469" s="1" t="n">
        <f aca="false">L468*$D$461/$D$460</f>
        <v>429.79109795168</v>
      </c>
      <c r="M469" s="1" t="n">
        <f aca="false">M468*$D$461/$D$460</f>
        <v>28369.8342999059</v>
      </c>
      <c r="N469" s="1" t="n">
        <f aca="false">N468*$D$461/$D$460</f>
        <v>2176.11925297164</v>
      </c>
      <c r="O469" s="1" t="n">
        <f aca="false">O468*$D$461/$D$460</f>
        <v>1307.48246933053</v>
      </c>
      <c r="P469" s="1"/>
      <c r="Q469" s="1"/>
      <c r="R469" s="1"/>
      <c r="S469" s="1"/>
      <c r="T469" s="1"/>
      <c r="U469" s="1"/>
      <c r="V469" s="1"/>
      <c r="W469" s="1"/>
      <c r="X469" s="1"/>
      <c r="Y469" s="0" t="str">
        <f aca="false">IF(B469&lt;=1997, "prop 99/2000", "")</f>
        <v>prop 99/2000</v>
      </c>
    </row>
    <row r="470" customFormat="false" ht="12.8" hidden="false" customHeight="false" outlineLevel="0" collapsed="false">
      <c r="A470" s="0" t="s">
        <v>99</v>
      </c>
      <c r="B470" s="0" t="n">
        <v>1990</v>
      </c>
      <c r="C470" s="1"/>
      <c r="D470" s="1" t="n">
        <f aca="false">D469*$D$461/$D$460</f>
        <v>107754.470419442</v>
      </c>
      <c r="E470" s="1" t="n">
        <f aca="false">E469*$D$461/$D$460</f>
        <v>5.61642431925204</v>
      </c>
      <c r="F470" s="1" t="n">
        <f aca="false">F469*$D$461/$D$460</f>
        <v>12639.7629304767</v>
      </c>
      <c r="G470" s="1" t="n">
        <f aca="false">G469*$D$461/$D$460</f>
        <v>1887.68021370061</v>
      </c>
      <c r="H470" s="1" t="n">
        <f aca="false">H469*$D$461/$D$460</f>
        <v>289.807494873405</v>
      </c>
      <c r="I470" s="1" t="n">
        <f aca="false">I469*$D$461/$D$460</f>
        <v>27006.5763391234</v>
      </c>
      <c r="J470" s="1" t="n">
        <f aca="false">J469*$D$461/$D$460</f>
        <v>83.6847223568554</v>
      </c>
      <c r="K470" s="1" t="n">
        <f aca="false">K469*$D$461/$D$460</f>
        <v>266.218512732547</v>
      </c>
      <c r="L470" s="1" t="n">
        <f aca="false">L469*$D$461/$D$460</f>
        <v>399.889411530745</v>
      </c>
      <c r="M470" s="1" t="n">
        <f aca="false">M469*$D$461/$D$460</f>
        <v>26396.0710156207</v>
      </c>
      <c r="N470" s="1" t="n">
        <f aca="false">N469*$D$461/$D$460</f>
        <v>2024.72096709036</v>
      </c>
      <c r="O470" s="1" t="n">
        <f aca="false">O469*$D$461/$D$460</f>
        <v>1216.51750754999</v>
      </c>
      <c r="P470" s="1"/>
      <c r="Q470" s="1"/>
      <c r="R470" s="1"/>
      <c r="S470" s="1"/>
      <c r="T470" s="1"/>
      <c r="U470" s="1"/>
      <c r="V470" s="1"/>
      <c r="W470" s="1"/>
      <c r="X470" s="1"/>
      <c r="Y470" s="0" t="str">
        <f aca="false">IF(B470&lt;=1997, "prop 99/2000", "")</f>
        <v>prop 99/2000</v>
      </c>
    </row>
    <row r="471" customFormat="false" ht="12.8" hidden="false" customHeight="false" outlineLevel="0" collapsed="false">
      <c r="A471" s="0" t="s">
        <v>99</v>
      </c>
      <c r="B471" s="0" t="n">
        <v>1989</v>
      </c>
      <c r="C471" s="1"/>
      <c r="D471" s="1" t="n">
        <f aca="false">D470*$D$461/$D$460</f>
        <v>100257.711179216</v>
      </c>
      <c r="E471" s="1" t="n">
        <f aca="false">E470*$D$461/$D$460</f>
        <v>5.22567504686933</v>
      </c>
      <c r="F471" s="1" t="n">
        <f aca="false">F470*$D$461/$D$460</f>
        <v>11760.3816929794</v>
      </c>
      <c r="G471" s="1" t="n">
        <f aca="false">G470*$D$461/$D$460</f>
        <v>1756.34938325278</v>
      </c>
      <c r="H471" s="1" t="n">
        <f aca="false">H470*$D$461/$D$460</f>
        <v>269.644832418458</v>
      </c>
      <c r="I471" s="1" t="n">
        <f aca="false">I470*$D$461/$D$460</f>
        <v>25127.6584628712</v>
      </c>
      <c r="J471" s="1" t="n">
        <f aca="false">J470*$D$461/$D$460</f>
        <v>77.862558198353</v>
      </c>
      <c r="K471" s="1" t="n">
        <f aca="false">K470*$D$461/$D$460</f>
        <v>247.696997221606</v>
      </c>
      <c r="L471" s="1" t="n">
        <f aca="false">L470*$D$461/$D$460</f>
        <v>372.068063337096</v>
      </c>
      <c r="M471" s="1" t="n">
        <f aca="false">M470*$D$461/$D$460</f>
        <v>24559.6275852765</v>
      </c>
      <c r="N471" s="1" t="n">
        <f aca="false">N470*$D$461/$D$460</f>
        <v>1883.85585439639</v>
      </c>
      <c r="O471" s="1" t="n">
        <f aca="false">O470*$D$461/$D$460</f>
        <v>1131.8812151519</v>
      </c>
      <c r="P471" s="1"/>
      <c r="Q471" s="1"/>
      <c r="R471" s="1"/>
      <c r="S471" s="1"/>
      <c r="T471" s="1"/>
      <c r="U471" s="1"/>
      <c r="V471" s="1"/>
      <c r="W471" s="1"/>
      <c r="X471" s="1"/>
      <c r="Y471" s="0" t="str">
        <f aca="false">IF(B471&lt;=1997, "prop 99/2000", "")</f>
        <v>prop 99/2000</v>
      </c>
    </row>
    <row r="472" customFormat="false" ht="12.8" hidden="false" customHeight="false" outlineLevel="0" collapsed="false">
      <c r="A472" s="0" t="s">
        <v>99</v>
      </c>
      <c r="B472" s="0" t="n">
        <v>1988</v>
      </c>
      <c r="C472" s="1"/>
      <c r="D472" s="1" t="n">
        <f aca="false">D471*$D$461/$D$460</f>
        <v>93282.5210106694</v>
      </c>
      <c r="E472" s="1" t="n">
        <f aca="false">E471*$D$461/$D$460</f>
        <v>4.8621112193869</v>
      </c>
      <c r="F472" s="1" t="n">
        <f aca="false">F471*$D$461/$D$460</f>
        <v>10942.1812992302</v>
      </c>
      <c r="G472" s="1" t="n">
        <f aca="false">G471*$D$461/$D$460</f>
        <v>1634.15558083594</v>
      </c>
      <c r="H472" s="1" t="n">
        <f aca="false">H471*$D$461/$D$460</f>
        <v>250.884938920364</v>
      </c>
      <c r="I472" s="1" t="n">
        <f aca="false">I471*$D$461/$D$460</f>
        <v>23379.4617984219</v>
      </c>
      <c r="J472" s="1" t="n">
        <f aca="false">J471*$D$461/$D$460</f>
        <v>72.4454571688649</v>
      </c>
      <c r="K472" s="1" t="n">
        <f aca="false">K471*$D$461/$D$460</f>
        <v>230.464071798939</v>
      </c>
      <c r="L472" s="1" t="n">
        <f aca="false">L471*$D$461/$D$460</f>
        <v>346.182318820348</v>
      </c>
      <c r="M472" s="1" t="n">
        <f aca="false">M471*$D$461/$D$460</f>
        <v>22850.9503088746</v>
      </c>
      <c r="N472" s="1" t="n">
        <f aca="false">N471*$D$461/$D$460</f>
        <v>1752.79109458898</v>
      </c>
      <c r="O472" s="1" t="n">
        <f aca="false">O471*$D$461/$D$460</f>
        <v>1053.1332901192</v>
      </c>
      <c r="P472" s="1"/>
      <c r="Q472" s="1"/>
      <c r="R472" s="1"/>
      <c r="S472" s="1"/>
      <c r="T472" s="1"/>
      <c r="U472" s="1"/>
      <c r="V472" s="1"/>
      <c r="W472" s="1"/>
      <c r="X472" s="1"/>
      <c r="Y472" s="0" t="str">
        <f aca="false">IF(B472&lt;=1997, "prop 99/2000", "")</f>
        <v>prop 99/2000</v>
      </c>
    </row>
    <row r="473" customFormat="false" ht="12.8" hidden="false" customHeight="false" outlineLevel="0" collapsed="false">
      <c r="A473" s="0" t="s">
        <v>99</v>
      </c>
      <c r="B473" s="0" t="n">
        <v>1987</v>
      </c>
      <c r="C473" s="1"/>
      <c r="D473" s="1" t="n">
        <f aca="false">D472*$D$461/$D$460</f>
        <v>86792.6129946386</v>
      </c>
      <c r="E473" s="1" t="n">
        <f aca="false">E472*$D$461/$D$460</f>
        <v>4.5238414745767</v>
      </c>
      <c r="F473" s="1" t="n">
        <f aca="false">F472*$D$461/$D$460</f>
        <v>10180.9052385349</v>
      </c>
      <c r="G473" s="1" t="n">
        <f aca="false">G472*$D$461/$D$460</f>
        <v>1520.46311960523</v>
      </c>
      <c r="H473" s="1" t="n">
        <f aca="false">H472*$D$461/$D$460</f>
        <v>233.430220088157</v>
      </c>
      <c r="I473" s="1" t="n">
        <f aca="false">I472*$D$461/$D$460</f>
        <v>21752.891730502</v>
      </c>
      <c r="J473" s="1" t="n">
        <f aca="false">J472*$D$461/$D$460</f>
        <v>67.4052379711928</v>
      </c>
      <c r="K473" s="1" t="n">
        <f aca="false">K472*$D$461/$D$460</f>
        <v>214.430085894935</v>
      </c>
      <c r="L473" s="1" t="n">
        <f aca="false">L472*$D$461/$D$460</f>
        <v>322.097512989861</v>
      </c>
      <c r="M473" s="1" t="n">
        <f aca="false">M472*$D$461/$D$460</f>
        <v>21261.1501622155</v>
      </c>
      <c r="N473" s="1" t="n">
        <f aca="false">N472*$D$461/$D$460</f>
        <v>1630.8448515849</v>
      </c>
      <c r="O473" s="1" t="n">
        <f aca="false">O472*$D$461/$D$460</f>
        <v>979.864063393312</v>
      </c>
      <c r="P473" s="1"/>
      <c r="Q473" s="1"/>
      <c r="R473" s="1"/>
      <c r="S473" s="1"/>
      <c r="T473" s="1"/>
      <c r="U473" s="1"/>
      <c r="V473" s="1"/>
      <c r="W473" s="1"/>
      <c r="X473" s="1"/>
      <c r="Y473" s="0" t="str">
        <f aca="false">IF(B473&lt;=1997, "prop 99/2000", "")</f>
        <v>prop 99/2000</v>
      </c>
    </row>
    <row r="474" customFormat="false" ht="12.8" hidden="false" customHeight="false" outlineLevel="0" collapsed="false">
      <c r="A474" s="0" t="s">
        <v>99</v>
      </c>
      <c r="B474" s="0" t="n">
        <v>1986</v>
      </c>
      <c r="C474" s="1"/>
      <c r="D474" s="1" t="n">
        <f aca="false">D473*$D$461/$D$460</f>
        <v>80754.224787466</v>
      </c>
      <c r="E474" s="1" t="n">
        <f aca="false">E473*$D$461/$D$460</f>
        <v>4.20910603720843</v>
      </c>
      <c r="F474" s="1" t="n">
        <f aca="false">F473*$D$461/$D$460</f>
        <v>9472.59313673757</v>
      </c>
      <c r="G474" s="1" t="n">
        <f aca="false">G473*$D$461/$D$460</f>
        <v>1414.68053910575</v>
      </c>
      <c r="H474" s="1" t="n">
        <f aca="false">H473*$D$461/$D$460</f>
        <v>217.189871519955</v>
      </c>
      <c r="I474" s="1" t="n">
        <f aca="false">I473*$D$461/$D$460</f>
        <v>20239.4863799167</v>
      </c>
      <c r="J474" s="1" t="n">
        <f aca="false">J473*$D$461/$D$460</f>
        <v>62.7156799544056</v>
      </c>
      <c r="K474" s="1" t="n">
        <f aca="false">K473*$D$461/$D$460</f>
        <v>199.511626163679</v>
      </c>
      <c r="L474" s="1" t="n">
        <f aca="false">L473*$D$461/$D$460</f>
        <v>299.68834984924</v>
      </c>
      <c r="M474" s="1" t="n">
        <f aca="false">M473*$D$461/$D$460</f>
        <v>19781.9565536722</v>
      </c>
      <c r="N474" s="1" t="n">
        <f aca="false">N473*$D$461/$D$460</f>
        <v>1517.38272641364</v>
      </c>
      <c r="O474" s="1" t="n">
        <f aca="false">O473*$D$461/$D$460</f>
        <v>911.692367659346</v>
      </c>
      <c r="P474" s="1"/>
      <c r="Q474" s="1"/>
      <c r="R474" s="1"/>
      <c r="S474" s="1"/>
      <c r="T474" s="1"/>
      <c r="U474" s="1"/>
      <c r="V474" s="1"/>
      <c r="W474" s="1"/>
      <c r="X474" s="1"/>
      <c r="Y474" s="0" t="str">
        <f aca="false">IF(B474&lt;=1997, "prop 99/2000", "")</f>
        <v>prop 99/2000</v>
      </c>
    </row>
    <row r="475" customFormat="false" ht="12.8" hidden="false" customHeight="false" outlineLevel="0" collapsed="false">
      <c r="A475" s="0" t="s">
        <v>99</v>
      </c>
      <c r="B475" s="0" t="n">
        <v>1985</v>
      </c>
      <c r="C475" s="1"/>
      <c r="D475" s="1" t="n">
        <f aca="false">D474*$D$461/$D$460</f>
        <v>75135.9429797029</v>
      </c>
      <c r="E475" s="1" t="n">
        <f aca="false">E474*$D$461/$D$460</f>
        <v>3.91626756419934</v>
      </c>
      <c r="F475" s="1" t="n">
        <f aca="false">F474*$D$461/$D$460</f>
        <v>8813.56015323062</v>
      </c>
      <c r="G475" s="1" t="n">
        <f aca="false">G474*$D$461/$D$460</f>
        <v>1316.2575283274</v>
      </c>
      <c r="H475" s="1" t="n">
        <f aca="false">H474*$D$461/$D$460</f>
        <v>202.079406312686</v>
      </c>
      <c r="I475" s="1" t="n">
        <f aca="false">I474*$D$461/$D$460</f>
        <v>18831.3725824525</v>
      </c>
      <c r="J475" s="1" t="n">
        <f aca="false">J474*$D$461/$D$460</f>
        <v>58.3523867065702</v>
      </c>
      <c r="K475" s="1" t="n">
        <f aca="false">K474*$D$461/$D$460</f>
        <v>185.631082543049</v>
      </c>
      <c r="L475" s="1" t="n">
        <f aca="false">L474*$D$461/$D$460</f>
        <v>278.838250570993</v>
      </c>
      <c r="M475" s="1" t="n">
        <f aca="false">M474*$D$461/$D$460</f>
        <v>18405.6742982241</v>
      </c>
      <c r="N475" s="1" t="n">
        <f aca="false">N474*$D$461/$D$460</f>
        <v>1411.81445689386</v>
      </c>
      <c r="O475" s="1" t="n">
        <f aca="false">O474*$D$461/$D$460</f>
        <v>848.263554405578</v>
      </c>
      <c r="P475" s="1"/>
      <c r="Q475" s="1"/>
      <c r="R475" s="1"/>
      <c r="S475" s="1"/>
      <c r="T475" s="1"/>
      <c r="U475" s="1"/>
      <c r="V475" s="1"/>
      <c r="W475" s="1"/>
      <c r="X475" s="1"/>
      <c r="Y475" s="0" t="str">
        <f aca="false">IF(B475&lt;=1997, "prop 99/2000", "")</f>
        <v>prop 99/2000</v>
      </c>
    </row>
    <row r="476" customFormat="false" ht="12.8" hidden="false" customHeight="false" outlineLevel="0" collapsed="false">
      <c r="A476" s="0" t="s">
        <v>99</v>
      </c>
      <c r="B476" s="0" t="n">
        <v>1984</v>
      </c>
      <c r="C476" s="1"/>
      <c r="D476" s="1" t="n">
        <f aca="false">D475*$D$461/$D$460</f>
        <v>69908.5396746375</v>
      </c>
      <c r="E476" s="1" t="n">
        <f aca="false">E475*$D$461/$D$460</f>
        <v>3.64380262669072</v>
      </c>
      <c r="F476" s="1" t="n">
        <f aca="false">F475*$D$461/$D$460</f>
        <v>8200.37781136747</v>
      </c>
      <c r="G476" s="1" t="n">
        <f aca="false">G475*$D$461/$D$460</f>
        <v>1224.68206283075</v>
      </c>
      <c r="H476" s="1" t="n">
        <f aca="false">H475*$D$461/$D$460</f>
        <v>188.020215537241</v>
      </c>
      <c r="I476" s="1" t="n">
        <f aca="false">I475*$D$461/$D$460</f>
        <v>17521.2249304423</v>
      </c>
      <c r="J476" s="1" t="n">
        <f aca="false">J475*$D$461/$D$460</f>
        <v>54.2926591376918</v>
      </c>
      <c r="K476" s="1" t="n">
        <f aca="false">K475*$D$461/$D$460</f>
        <v>172.71624450514</v>
      </c>
      <c r="L476" s="1" t="n">
        <f aca="false">L475*$D$461/$D$460</f>
        <v>259.43874702038</v>
      </c>
      <c r="M476" s="1" t="n">
        <f aca="false">M475*$D$461/$D$460</f>
        <v>17125.1435849211</v>
      </c>
      <c r="N476" s="1" t="n">
        <f aca="false">N475*$D$461/$D$460</f>
        <v>1313.59084692201</v>
      </c>
      <c r="O476" s="1" t="n">
        <f aca="false">O475*$D$461/$D$460</f>
        <v>789.247648941211</v>
      </c>
      <c r="P476" s="1"/>
      <c r="Q476" s="1"/>
      <c r="R476" s="1"/>
      <c r="S476" s="1"/>
      <c r="T476" s="1"/>
      <c r="U476" s="1"/>
      <c r="V476" s="1"/>
      <c r="W476" s="1"/>
      <c r="X476" s="1"/>
      <c r="Y476" s="0" t="str">
        <f aca="false">IF(B476&lt;=1997, "prop 99/2000", "")</f>
        <v>prop 99/2000</v>
      </c>
    </row>
    <row r="477" customFormat="false" ht="12.8" hidden="false" customHeight="false" outlineLevel="0" collapsed="false">
      <c r="A477" s="0" t="s">
        <v>99</v>
      </c>
      <c r="B477" s="0" t="n">
        <v>1983</v>
      </c>
      <c r="C477" s="1"/>
      <c r="D477" s="1" t="n">
        <f aca="false">D476*$D$461/$D$460</f>
        <v>65044.8204364799</v>
      </c>
      <c r="E477" s="1" t="n">
        <f aca="false">E476*$D$461/$D$460</f>
        <v>3.39029378473855</v>
      </c>
      <c r="F477" s="1" t="n">
        <f aca="false">F476*$D$461/$D$460</f>
        <v>7629.85616255411</v>
      </c>
      <c r="G477" s="1" t="n">
        <f aca="false">G476*$D$461/$D$460</f>
        <v>1139.47774105063</v>
      </c>
      <c r="H477" s="1" t="n">
        <f aca="false">H476*$D$461/$D$460</f>
        <v>174.939159292509</v>
      </c>
      <c r="I477" s="1" t="n">
        <f aca="false">I476*$D$461/$D$460</f>
        <v>16302.2276639153</v>
      </c>
      <c r="J477" s="1" t="n">
        <f aca="false">J476*$D$461/$D$460</f>
        <v>50.5153773926044</v>
      </c>
      <c r="K477" s="1" t="n">
        <f aca="false">K476*$D$461/$D$460</f>
        <v>160.699925396607</v>
      </c>
      <c r="L477" s="1" t="n">
        <f aca="false">L476*$D$461/$D$460</f>
        <v>241.388917473385</v>
      </c>
      <c r="M477" s="1" t="n">
        <f aca="false">M476*$D$461/$D$460</f>
        <v>15933.7027295142</v>
      </c>
      <c r="N477" s="1" t="n">
        <f aca="false">N476*$D$461/$D$460</f>
        <v>1222.20090939825</v>
      </c>
      <c r="O477" s="1" t="n">
        <f aca="false">O476*$D$461/$D$460</f>
        <v>734.33763377437</v>
      </c>
      <c r="P477" s="1"/>
      <c r="Q477" s="1"/>
      <c r="R477" s="1"/>
      <c r="S477" s="1"/>
      <c r="T477" s="1"/>
      <c r="U477" s="1"/>
      <c r="V477" s="1"/>
      <c r="W477" s="1"/>
      <c r="X477" s="1"/>
      <c r="Y477" s="0" t="str">
        <f aca="false">IF(B477&lt;=1997, "prop 99/2000", "")</f>
        <v>prop 99/2000</v>
      </c>
    </row>
    <row r="478" customFormat="false" ht="12.8" hidden="false" customHeight="false" outlineLevel="0" collapsed="false">
      <c r="A478" s="0" t="s">
        <v>99</v>
      </c>
      <c r="B478" s="0" t="n">
        <v>1982</v>
      </c>
      <c r="C478" s="1"/>
      <c r="D478" s="1" t="n">
        <f aca="false">D477*$D$461/$D$460</f>
        <v>60519.4828171878</v>
      </c>
      <c r="E478" s="1" t="n">
        <f aca="false">E477*$D$461/$D$460</f>
        <v>3.15442221338857</v>
      </c>
      <c r="F478" s="1" t="n">
        <f aca="false">F477*$D$461/$D$460</f>
        <v>7099.02719123099</v>
      </c>
      <c r="G478" s="1" t="n">
        <f aca="false">G477*$D$461/$D$460</f>
        <v>1060.2013059199</v>
      </c>
      <c r="H478" s="1" t="n">
        <f aca="false">H477*$D$461/$D$460</f>
        <v>162.76818621085</v>
      </c>
      <c r="I478" s="1" t="n">
        <f aca="false">I477*$D$461/$D$460</f>
        <v>15168.039213079</v>
      </c>
      <c r="J478" s="1" t="n">
        <f aca="false">J477*$D$461/$D$460</f>
        <v>47.0008909794898</v>
      </c>
      <c r="K478" s="1" t="n">
        <f aca="false">K477*$D$461/$D$460</f>
        <v>149.519612914618</v>
      </c>
      <c r="L478" s="1" t="n">
        <f aca="false">L477*$D$461/$D$460</f>
        <v>224.594861593267</v>
      </c>
      <c r="M478" s="1" t="n">
        <f aca="false">M477*$D$461/$D$460</f>
        <v>14825.1535184836</v>
      </c>
      <c r="N478" s="1" t="n">
        <f aca="false">N477*$D$461/$D$460</f>
        <v>1137.16920792658</v>
      </c>
      <c r="O478" s="1" t="n">
        <f aca="false">O477*$D$461/$D$460</f>
        <v>683.247851419965</v>
      </c>
      <c r="P478" s="1"/>
      <c r="Q478" s="1"/>
      <c r="R478" s="1"/>
      <c r="S478" s="1"/>
      <c r="T478" s="1"/>
      <c r="U478" s="1"/>
      <c r="V478" s="1"/>
      <c r="W478" s="1"/>
      <c r="X478" s="1"/>
      <c r="Y478" s="0" t="str">
        <f aca="false">IF(B478&lt;=1997, "prop 99/2000", "")</f>
        <v>prop 99/2000</v>
      </c>
    </row>
    <row r="479" customFormat="false" ht="12.8" hidden="false" customHeight="false" outlineLevel="0" collapsed="false">
      <c r="A479" s="0" t="s">
        <v>99</v>
      </c>
      <c r="B479" s="0" t="n">
        <v>1981</v>
      </c>
      <c r="C479" s="1"/>
      <c r="D479" s="1" t="n">
        <f aca="false">D478*$D$461/$D$460</f>
        <v>56308.9847259497</v>
      </c>
      <c r="E479" s="1" t="n">
        <f aca="false">E478*$D$461/$D$460</f>
        <v>2.93496084177454</v>
      </c>
      <c r="F479" s="1" t="n">
        <f aca="false">F478*$D$461/$D$460</f>
        <v>6605.12937441362</v>
      </c>
      <c r="G479" s="1" t="n">
        <f aca="false">G478*$D$461/$D$460</f>
        <v>986.440338920425</v>
      </c>
      <c r="H479" s="1" t="n">
        <f aca="false">H478*$D$461/$D$460</f>
        <v>151.443979435567</v>
      </c>
      <c r="I479" s="1" t="n">
        <f aca="false">I478*$D$461/$D$460</f>
        <v>14112.7592076729</v>
      </c>
      <c r="J479" s="1" t="n">
        <f aca="false">J478*$D$461/$D$460</f>
        <v>43.7309165424407</v>
      </c>
      <c r="K479" s="1" t="n">
        <f aca="false">K478*$D$461/$D$460</f>
        <v>139.117143900113</v>
      </c>
      <c r="L479" s="1" t="n">
        <f aca="false">L478*$D$461/$D$460</f>
        <v>208.969211934348</v>
      </c>
      <c r="M479" s="1" t="n">
        <f aca="false">M478*$D$461/$D$460</f>
        <v>13793.728964172</v>
      </c>
      <c r="N479" s="1" t="n">
        <f aca="false">N478*$D$461/$D$460</f>
        <v>1058.05338345972</v>
      </c>
      <c r="O479" s="1" t="n">
        <f aca="false">O478*$D$461/$D$460</f>
        <v>635.712518328366</v>
      </c>
      <c r="P479" s="1"/>
      <c r="Q479" s="1"/>
      <c r="R479" s="1"/>
      <c r="S479" s="1"/>
      <c r="T479" s="1"/>
      <c r="U479" s="1"/>
      <c r="V479" s="1"/>
      <c r="W479" s="1"/>
      <c r="X479" s="1"/>
      <c r="Y479" s="0" t="str">
        <f aca="false">IF(B479&lt;=1997, "prop 99/2000", "")</f>
        <v>prop 99/2000</v>
      </c>
    </row>
    <row r="480" customFormat="false" ht="12.8" hidden="false" customHeight="false" outlineLevel="0" collapsed="false">
      <c r="A480" s="0" t="s">
        <v>99</v>
      </c>
      <c r="B480" s="0" t="n">
        <v>1980</v>
      </c>
      <c r="C480" s="1"/>
      <c r="D480" s="1" t="n">
        <f aca="false">D479*$D$461/$D$460</f>
        <v>52391.4219565463</v>
      </c>
      <c r="E480" s="1" t="n">
        <f aca="false">E479*$D$461/$D$460</f>
        <v>2.73076796954728</v>
      </c>
      <c r="F480" s="1" t="n">
        <f aca="false">F479*$D$461/$D$460</f>
        <v>6145.59331546615</v>
      </c>
      <c r="G480" s="1" t="n">
        <f aca="false">G479*$D$461/$D$460</f>
        <v>917.81111456484</v>
      </c>
      <c r="H480" s="1" t="n">
        <f aca="false">H479*$D$461/$D$460</f>
        <v>140.90762722864</v>
      </c>
      <c r="I480" s="1" t="n">
        <f aca="false">I479*$D$461/$D$460</f>
        <v>13130.8977815681</v>
      </c>
      <c r="J480" s="1" t="n">
        <f aca="false">J479*$D$461/$D$460</f>
        <v>40.6884427462545</v>
      </c>
      <c r="K480" s="1" t="n">
        <f aca="false">K479*$D$461/$D$460</f>
        <v>129.438401756541</v>
      </c>
      <c r="L480" s="1" t="n">
        <f aca="false">L479*$D$461/$D$460</f>
        <v>194.430679431766</v>
      </c>
      <c r="M480" s="1" t="n">
        <f aca="false">M479*$D$461/$D$460</f>
        <v>12834.0633032783</v>
      </c>
      <c r="N480" s="1" t="n">
        <f aca="false">N479*$D$461/$D$460</f>
        <v>984.441853021794</v>
      </c>
      <c r="O480" s="1" t="n">
        <f aca="false">O479*$D$461/$D$460</f>
        <v>591.484342203941</v>
      </c>
      <c r="P480" s="1"/>
      <c r="Q480" s="1"/>
      <c r="R480" s="1"/>
      <c r="S480" s="1"/>
      <c r="T480" s="1"/>
      <c r="U480" s="1"/>
      <c r="V480" s="1"/>
      <c r="W480" s="1"/>
      <c r="X480" s="1"/>
      <c r="Y480" s="0" t="str">
        <f aca="false">IF(B480&lt;=1997, "prop 99/2000", "")</f>
        <v>prop 99/2000</v>
      </c>
    </row>
    <row r="481" customFormat="false" ht="12.8" hidden="false" customHeight="false" outlineLevel="0" collapsed="false">
      <c r="A481" s="0" t="s">
        <v>99</v>
      </c>
      <c r="B481" s="0" t="n">
        <v>1979</v>
      </c>
      <c r="C481" s="1"/>
      <c r="D481" s="1" t="n">
        <f aca="false">D480*$D$461/$D$460</f>
        <v>48746.4142354519</v>
      </c>
      <c r="E481" s="1" t="n">
        <f aca="false">E480*$D$461/$D$460</f>
        <v>2.54078132742535</v>
      </c>
      <c r="F481" s="1" t="n">
        <f aca="false">F480*$D$461/$D$460</f>
        <v>5718.02837737076</v>
      </c>
      <c r="G481" s="1" t="n">
        <f aca="false">G480*$D$461/$D$460</f>
        <v>853.956604147662</v>
      </c>
      <c r="H481" s="1" t="n">
        <f aca="false">H480*$D$461/$D$460</f>
        <v>131.104316495148</v>
      </c>
      <c r="I481" s="1" t="n">
        <f aca="false">I480*$D$461/$D$460</f>
        <v>12217.3470129248</v>
      </c>
      <c r="J481" s="1" t="n">
        <f aca="false">J480*$D$461/$D$460</f>
        <v>37.8576417786378</v>
      </c>
      <c r="K481" s="1" t="n">
        <f aca="false">K480*$D$461/$D$460</f>
        <v>120.433034919962</v>
      </c>
      <c r="L481" s="1" t="n">
        <f aca="false">L480*$D$461/$D$460</f>
        <v>180.903630512685</v>
      </c>
      <c r="M481" s="1" t="n">
        <f aca="false">M480*$D$461/$D$460</f>
        <v>11941.1640826337</v>
      </c>
      <c r="N481" s="1" t="n">
        <f aca="false">N480*$D$461/$D$460</f>
        <v>915.95166853684</v>
      </c>
      <c r="O481" s="1" t="n">
        <f aca="false">O480*$D$461/$D$460</f>
        <v>550.333235520332</v>
      </c>
      <c r="P481" s="1"/>
      <c r="Q481" s="1"/>
      <c r="R481" s="1"/>
      <c r="S481" s="1"/>
      <c r="T481" s="1"/>
      <c r="U481" s="1"/>
      <c r="V481" s="1"/>
      <c r="W481" s="1"/>
      <c r="X481" s="1"/>
      <c r="Y481" s="0" t="str">
        <f aca="false">IF(B481&lt;=1997, "prop 99/2000", "")</f>
        <v>prop 99/2000</v>
      </c>
    </row>
    <row r="482" customFormat="false" ht="12.8" hidden="false" customHeight="false" outlineLevel="0" collapsed="false">
      <c r="A482" s="0" t="s">
        <v>100</v>
      </c>
      <c r="B482" s="0" t="n">
        <v>2018</v>
      </c>
      <c r="C482" s="1" t="n">
        <v>11191341</v>
      </c>
      <c r="D482" s="1" t="n">
        <v>6169791</v>
      </c>
      <c r="E482" s="1" t="n">
        <v>0</v>
      </c>
      <c r="F482" s="1" t="n">
        <v>334674</v>
      </c>
      <c r="G482" s="1" t="n">
        <v>71325</v>
      </c>
      <c r="H482" s="1" t="n">
        <v>930601</v>
      </c>
      <c r="I482" s="1" t="n">
        <v>335713</v>
      </c>
      <c r="J482" s="1" t="n">
        <v>24</v>
      </c>
      <c r="K482" s="1" t="n">
        <v>49977</v>
      </c>
      <c r="L482" s="1" t="n">
        <v>47041</v>
      </c>
      <c r="M482" s="1" t="n">
        <v>2520486</v>
      </c>
      <c r="N482" s="1" t="n">
        <v>291267</v>
      </c>
      <c r="O482" s="1" t="n">
        <v>78114</v>
      </c>
      <c r="P482" s="1" t="n">
        <v>9</v>
      </c>
      <c r="Q482" s="1" t="n">
        <v>189205</v>
      </c>
      <c r="R482" s="1" t="n">
        <v>87873</v>
      </c>
      <c r="S482" s="1" t="n">
        <v>1421</v>
      </c>
      <c r="T482" s="1" t="n">
        <v>1364</v>
      </c>
      <c r="U482" s="1" t="n">
        <v>47</v>
      </c>
      <c r="V482" s="1" t="n">
        <v>2212</v>
      </c>
      <c r="W482" s="1" t="n">
        <v>5383</v>
      </c>
      <c r="X482" s="1" t="n">
        <v>74814</v>
      </c>
      <c r="Y482" s="0" t="str">
        <f aca="false">IF(B482&lt;=1997, "prop 99/2000", "")</f>
        <v/>
      </c>
    </row>
    <row r="483" customFormat="false" ht="12.8" hidden="false" customHeight="false" outlineLevel="0" collapsed="false">
      <c r="A483" s="0" t="s">
        <v>100</v>
      </c>
      <c r="B483" s="0" t="n">
        <v>2017</v>
      </c>
      <c r="C483" s="1" t="n">
        <v>10711876</v>
      </c>
      <c r="D483" s="1" t="n">
        <v>5901355</v>
      </c>
      <c r="E483" s="1" t="n">
        <v>0</v>
      </c>
      <c r="F483" s="1" t="n">
        <v>328235</v>
      </c>
      <c r="G483" s="1" t="n">
        <v>67003</v>
      </c>
      <c r="H483" s="1" t="n">
        <v>873033</v>
      </c>
      <c r="I483" s="1" t="n">
        <v>309590</v>
      </c>
      <c r="J483" s="1" t="n">
        <v>24</v>
      </c>
      <c r="K483" s="1" t="n">
        <v>48786</v>
      </c>
      <c r="L483" s="1" t="n">
        <v>45814</v>
      </c>
      <c r="M483" s="1" t="n">
        <v>2447853</v>
      </c>
      <c r="N483" s="1" t="n">
        <v>278961</v>
      </c>
      <c r="O483" s="1" t="n">
        <v>75613</v>
      </c>
      <c r="P483" s="1" t="n">
        <v>9</v>
      </c>
      <c r="Q483" s="1" t="n">
        <v>176580</v>
      </c>
      <c r="R483" s="1" t="n">
        <v>82547</v>
      </c>
      <c r="S483" s="1" t="n">
        <v>1420</v>
      </c>
      <c r="T483" s="1" t="n">
        <v>1289</v>
      </c>
      <c r="U483" s="1" t="n">
        <v>47</v>
      </c>
      <c r="V483" s="1" t="n">
        <v>2164</v>
      </c>
      <c r="W483" s="1" t="n">
        <v>5124</v>
      </c>
      <c r="X483" s="1" t="n">
        <v>66429</v>
      </c>
      <c r="Y483" s="0" t="str">
        <f aca="false">IF(B483&lt;=1997, "prop 99/2000", "")</f>
        <v/>
      </c>
    </row>
    <row r="484" customFormat="false" ht="12.8" hidden="false" customHeight="false" outlineLevel="0" collapsed="false">
      <c r="A484" s="0" t="s">
        <v>100</v>
      </c>
      <c r="B484" s="0" t="n">
        <v>2016</v>
      </c>
      <c r="C484" s="1" t="n">
        <v>10277988</v>
      </c>
      <c r="D484" s="1" t="n">
        <v>5652316</v>
      </c>
      <c r="E484" s="1" t="n">
        <v>0</v>
      </c>
      <c r="F484" s="1" t="n">
        <v>323729</v>
      </c>
      <c r="G484" s="1" t="n">
        <v>64745</v>
      </c>
      <c r="H484" s="1" t="n">
        <v>824024</v>
      </c>
      <c r="I484" s="1" t="n">
        <v>291204</v>
      </c>
      <c r="J484" s="1" t="n">
        <v>24</v>
      </c>
      <c r="K484" s="1" t="n">
        <v>45467</v>
      </c>
      <c r="L484" s="1" t="n">
        <v>44514</v>
      </c>
      <c r="M484" s="1" t="n">
        <v>2379738</v>
      </c>
      <c r="N484" s="1" t="n">
        <v>268287</v>
      </c>
      <c r="O484" s="1" t="n">
        <v>73318</v>
      </c>
      <c r="P484" s="1" t="n">
        <v>9</v>
      </c>
      <c r="Q484" s="1" t="n">
        <v>163779</v>
      </c>
      <c r="R484" s="1" t="n">
        <v>79071</v>
      </c>
      <c r="S484" s="1" t="n">
        <v>1417</v>
      </c>
      <c r="T484" s="1" t="n">
        <v>1271</v>
      </c>
      <c r="U484" s="1" t="n">
        <v>47</v>
      </c>
      <c r="V484" s="1" t="n">
        <v>2078</v>
      </c>
      <c r="W484" s="1" t="n">
        <v>4883</v>
      </c>
      <c r="X484" s="1" t="n">
        <v>58067</v>
      </c>
      <c r="Y484" s="0" t="str">
        <f aca="false">IF(B484&lt;=1997, "prop 99/2000", "")</f>
        <v/>
      </c>
    </row>
    <row r="485" customFormat="false" ht="12.8" hidden="false" customHeight="false" outlineLevel="0" collapsed="false">
      <c r="A485" s="0" t="s">
        <v>100</v>
      </c>
      <c r="B485" s="0" t="n">
        <v>2015</v>
      </c>
      <c r="C485" s="1" t="n">
        <v>9877798</v>
      </c>
      <c r="D485" s="1" t="n">
        <v>5441609</v>
      </c>
      <c r="E485" s="1" t="n">
        <v>0</v>
      </c>
      <c r="F485" s="1" t="n">
        <v>318436</v>
      </c>
      <c r="G485" s="1" t="n">
        <v>63067</v>
      </c>
      <c r="H485" s="1" t="n">
        <v>783208</v>
      </c>
      <c r="I485" s="1" t="n">
        <v>273991</v>
      </c>
      <c r="J485" s="1" t="n">
        <v>24</v>
      </c>
      <c r="K485" s="1" t="n">
        <v>28749</v>
      </c>
      <c r="L485" s="1" t="n">
        <v>43346</v>
      </c>
      <c r="M485" s="1" t="n">
        <v>2308174</v>
      </c>
      <c r="N485" s="1" t="n">
        <v>257972</v>
      </c>
      <c r="O485" s="1" t="n">
        <v>71950</v>
      </c>
      <c r="P485" s="1" t="n">
        <v>9</v>
      </c>
      <c r="Q485" s="1" t="n">
        <v>151140</v>
      </c>
      <c r="R485" s="1" t="n">
        <v>75741</v>
      </c>
      <c r="S485" s="1" t="n">
        <v>1416</v>
      </c>
      <c r="T485" s="1" t="n">
        <v>1104</v>
      </c>
      <c r="U485" s="1" t="n">
        <v>46</v>
      </c>
      <c r="V485" s="1" t="n">
        <v>2052</v>
      </c>
      <c r="W485" s="1" t="n">
        <v>4493</v>
      </c>
      <c r="X485" s="1" t="n">
        <v>51271</v>
      </c>
      <c r="Y485" s="0" t="str">
        <f aca="false">IF(B485&lt;=1997, "prop 99/2000", "")</f>
        <v/>
      </c>
    </row>
    <row r="486" customFormat="false" ht="12.8" hidden="false" customHeight="false" outlineLevel="0" collapsed="false">
      <c r="A486" s="0" t="s">
        <v>100</v>
      </c>
      <c r="B486" s="0" t="n">
        <v>2014</v>
      </c>
      <c r="C486" s="1" t="n">
        <v>9437008</v>
      </c>
      <c r="D486" s="1" t="n">
        <v>5215337</v>
      </c>
      <c r="E486" s="1" t="n">
        <v>0</v>
      </c>
      <c r="F486" s="1" t="n">
        <v>311620</v>
      </c>
      <c r="G486" s="1" t="n">
        <v>60915</v>
      </c>
      <c r="H486" s="1" t="n">
        <v>739016</v>
      </c>
      <c r="I486" s="1" t="n">
        <v>258602</v>
      </c>
      <c r="J486" s="1" t="n">
        <v>25</v>
      </c>
      <c r="K486" s="1" t="n">
        <v>18848</v>
      </c>
      <c r="L486" s="1" t="n">
        <v>41588</v>
      </c>
      <c r="M486" s="1" t="n">
        <v>2213379</v>
      </c>
      <c r="N486" s="1" t="n">
        <v>242782</v>
      </c>
      <c r="O486" s="1" t="n">
        <v>70618</v>
      </c>
      <c r="P486" s="1" t="n">
        <v>9</v>
      </c>
      <c r="Q486" s="1" t="n">
        <v>138129</v>
      </c>
      <c r="R486" s="1" t="n">
        <v>72819</v>
      </c>
      <c r="S486" s="1" t="n">
        <v>1413</v>
      </c>
      <c r="T486" s="1" t="n">
        <v>1042</v>
      </c>
      <c r="U486" s="1" t="n">
        <v>47</v>
      </c>
      <c r="V486" s="1" t="n">
        <v>2001</v>
      </c>
      <c r="W486" s="1" t="n">
        <v>4068</v>
      </c>
      <c r="X486" s="1" t="n">
        <v>44750</v>
      </c>
      <c r="Y486" s="0" t="str">
        <f aca="false">IF(B486&lt;=1997, "prop 99/2000", "")</f>
        <v/>
      </c>
    </row>
    <row r="487" customFormat="false" ht="12.8" hidden="false" customHeight="false" outlineLevel="0" collapsed="false">
      <c r="A487" s="0" t="s">
        <v>100</v>
      </c>
      <c r="B487" s="0" t="n">
        <v>2013</v>
      </c>
      <c r="C487" s="1" t="n">
        <v>8884663</v>
      </c>
      <c r="D487" s="1" t="n">
        <v>4926454</v>
      </c>
      <c r="E487" s="1" t="n">
        <v>0</v>
      </c>
      <c r="F487" s="1" t="n">
        <v>299132</v>
      </c>
      <c r="G487" s="1" t="n">
        <v>56645</v>
      </c>
      <c r="H487" s="1" t="n">
        <v>673514</v>
      </c>
      <c r="I487" s="1" t="n">
        <v>236685</v>
      </c>
      <c r="J487" s="1" t="n">
        <v>34</v>
      </c>
      <c r="K487" s="1" t="n">
        <v>17162</v>
      </c>
      <c r="L487" s="1" t="n">
        <v>39069</v>
      </c>
      <c r="M487" s="1" t="n">
        <v>2106326</v>
      </c>
      <c r="N487" s="1" t="n">
        <v>224198</v>
      </c>
      <c r="O487" s="1" t="n">
        <v>67366</v>
      </c>
      <c r="P487" s="1" t="n">
        <v>9</v>
      </c>
      <c r="Q487" s="1" t="n">
        <v>124531</v>
      </c>
      <c r="R487" s="1" t="n">
        <v>67853</v>
      </c>
      <c r="S487" s="1" t="n">
        <v>1412</v>
      </c>
      <c r="T487" s="1" t="n">
        <v>988</v>
      </c>
      <c r="U487" s="1" t="n">
        <v>45</v>
      </c>
      <c r="V487" s="1" t="n">
        <v>1931</v>
      </c>
      <c r="W487" s="1" t="n">
        <v>3577</v>
      </c>
      <c r="X487" s="1" t="n">
        <v>37732</v>
      </c>
      <c r="Y487" s="0" t="str">
        <f aca="false">IF(B487&lt;=1997, "prop 99/2000", "")</f>
        <v/>
      </c>
    </row>
    <row r="488" customFormat="false" ht="12.8" hidden="false" customHeight="false" outlineLevel="0" collapsed="false">
      <c r="A488" s="0" t="s">
        <v>100</v>
      </c>
      <c r="B488" s="0" t="n">
        <v>2012</v>
      </c>
      <c r="C488" s="1" t="n">
        <v>8295192</v>
      </c>
      <c r="D488" s="1" t="n">
        <v>4602143</v>
      </c>
      <c r="E488" s="1" t="n">
        <v>0</v>
      </c>
      <c r="F488" s="1" t="n">
        <v>285123</v>
      </c>
      <c r="G488" s="1" t="n">
        <v>52301</v>
      </c>
      <c r="H488" s="1" t="n">
        <v>613155</v>
      </c>
      <c r="I488" s="1" t="n">
        <v>215545</v>
      </c>
      <c r="J488" s="1" t="n">
        <v>77</v>
      </c>
      <c r="K488" s="1" t="n">
        <v>16088</v>
      </c>
      <c r="L488" s="1" t="n">
        <v>36174</v>
      </c>
      <c r="M488" s="1" t="n">
        <v>1992166</v>
      </c>
      <c r="N488" s="1" t="n">
        <v>205390</v>
      </c>
      <c r="O488" s="1" t="n">
        <v>63685</v>
      </c>
      <c r="P488" s="1" t="n">
        <v>9</v>
      </c>
      <c r="Q488" s="1" t="n">
        <v>111899</v>
      </c>
      <c r="R488" s="1" t="n">
        <v>62889</v>
      </c>
      <c r="S488" s="1" t="n">
        <v>1411</v>
      </c>
      <c r="T488" s="1" t="n">
        <v>931</v>
      </c>
      <c r="U488" s="1" t="n">
        <v>46</v>
      </c>
      <c r="V488" s="1" t="n">
        <v>1843</v>
      </c>
      <c r="W488" s="1" t="n">
        <v>3025</v>
      </c>
      <c r="X488" s="1" t="n">
        <v>31292</v>
      </c>
      <c r="Y488" s="0" t="str">
        <f aca="false">IF(B488&lt;=1997, "prop 99/2000", "")</f>
        <v/>
      </c>
    </row>
    <row r="489" customFormat="false" ht="12.8" hidden="false" customHeight="false" outlineLevel="0" collapsed="false">
      <c r="A489" s="0" t="s">
        <v>100</v>
      </c>
      <c r="B489" s="0" t="n">
        <v>2011</v>
      </c>
      <c r="C489" s="1" t="n">
        <v>7662556</v>
      </c>
      <c r="D489" s="1" t="n">
        <v>4252225</v>
      </c>
      <c r="E489" s="1" t="n">
        <v>0</v>
      </c>
      <c r="F489" s="1" t="n">
        <v>271004</v>
      </c>
      <c r="G489" s="1" t="n">
        <v>48338</v>
      </c>
      <c r="H489" s="1" t="n">
        <v>552417</v>
      </c>
      <c r="I489" s="1" t="n">
        <v>195052</v>
      </c>
      <c r="J489" s="1" t="n">
        <v>90</v>
      </c>
      <c r="K489" s="1" t="n">
        <v>14255</v>
      </c>
      <c r="L489" s="1" t="n">
        <v>33002</v>
      </c>
      <c r="M489" s="1" t="n">
        <v>1858361</v>
      </c>
      <c r="N489" s="1" t="n">
        <v>186895</v>
      </c>
      <c r="O489" s="1" t="n">
        <v>60545</v>
      </c>
      <c r="P489" s="1" t="n">
        <v>9</v>
      </c>
      <c r="Q489" s="1" t="n">
        <v>100489</v>
      </c>
      <c r="R489" s="1" t="n">
        <v>58376</v>
      </c>
      <c r="S489" s="1" t="n">
        <v>1407</v>
      </c>
      <c r="T489" s="1" t="n">
        <v>896</v>
      </c>
      <c r="U489" s="1" t="n">
        <v>36</v>
      </c>
      <c r="V489" s="1" t="n">
        <v>1633</v>
      </c>
      <c r="W489" s="1" t="n">
        <v>2278</v>
      </c>
      <c r="X489" s="1" t="n">
        <v>25248</v>
      </c>
      <c r="Y489" s="0" t="str">
        <f aca="false">IF(B489&lt;=1997, "prop 99/2000", "")</f>
        <v/>
      </c>
    </row>
    <row r="490" customFormat="false" ht="12.8" hidden="false" customHeight="false" outlineLevel="0" collapsed="false">
      <c r="A490" s="0" t="s">
        <v>100</v>
      </c>
      <c r="B490" s="0" t="n">
        <v>2010</v>
      </c>
      <c r="C490" s="1" t="n">
        <v>7005640</v>
      </c>
      <c r="D490" s="1" t="n">
        <v>3922908</v>
      </c>
      <c r="E490" s="1" t="n">
        <v>0</v>
      </c>
      <c r="F490" s="1" t="n">
        <v>254779</v>
      </c>
      <c r="G490" s="1" t="n">
        <v>43554</v>
      </c>
      <c r="H490" s="1" t="n">
        <v>492045</v>
      </c>
      <c r="I490" s="1" t="n">
        <v>177196</v>
      </c>
      <c r="J490" s="1" t="n">
        <v>100</v>
      </c>
      <c r="K490" s="1" t="n">
        <v>13171</v>
      </c>
      <c r="L490" s="1" t="n">
        <v>29584</v>
      </c>
      <c r="M490" s="1" t="n">
        <v>1682276</v>
      </c>
      <c r="N490" s="1" t="n">
        <v>166292</v>
      </c>
      <c r="O490" s="1" t="n">
        <v>56297</v>
      </c>
      <c r="P490" s="1" t="n">
        <v>10</v>
      </c>
      <c r="Q490" s="1" t="n">
        <v>89948</v>
      </c>
      <c r="R490" s="1" t="n">
        <v>53003</v>
      </c>
      <c r="S490" s="1" t="n">
        <v>1400</v>
      </c>
      <c r="T490" s="1" t="n">
        <v>878</v>
      </c>
      <c r="U490" s="1" t="n">
        <v>33</v>
      </c>
      <c r="V490" s="1" t="n">
        <v>1404</v>
      </c>
      <c r="W490" s="1" t="n">
        <v>1399</v>
      </c>
      <c r="X490" s="1" t="n">
        <v>19363</v>
      </c>
      <c r="Y490" s="0" t="str">
        <f aca="false">IF(B490&lt;=1997, "prop 99/2000", "")</f>
        <v/>
      </c>
    </row>
    <row r="491" customFormat="false" ht="12.8" hidden="false" customHeight="false" outlineLevel="0" collapsed="false">
      <c r="A491" s="0" t="s">
        <v>100</v>
      </c>
      <c r="B491" s="0" t="n">
        <v>2009</v>
      </c>
      <c r="C491" s="1" t="n">
        <v>6382234</v>
      </c>
      <c r="D491" s="1" t="n">
        <v>3600042</v>
      </c>
      <c r="E491" s="1" t="n">
        <v>0</v>
      </c>
      <c r="F491" s="1" t="n">
        <v>238676</v>
      </c>
      <c r="G491" s="1" t="n">
        <v>38165</v>
      </c>
      <c r="H491" s="1" t="n">
        <v>436003</v>
      </c>
      <c r="I491" s="1" t="n">
        <v>164107</v>
      </c>
      <c r="J491" s="1" t="n">
        <v>121</v>
      </c>
      <c r="K491" s="1" t="n">
        <v>12794</v>
      </c>
      <c r="L491" s="1" t="n">
        <v>26924</v>
      </c>
      <c r="M491" s="1" t="n">
        <v>1515804</v>
      </c>
      <c r="N491" s="1" t="n">
        <v>148664</v>
      </c>
      <c r="O491" s="1" t="n">
        <v>52908</v>
      </c>
      <c r="P491" s="1" t="n">
        <v>10</v>
      </c>
      <c r="Q491" s="1" t="n">
        <v>81355</v>
      </c>
      <c r="R491" s="1" t="n">
        <v>47234</v>
      </c>
      <c r="S491" s="1" t="n">
        <v>1397</v>
      </c>
      <c r="T491" s="1" t="n">
        <v>861</v>
      </c>
      <c r="U491" s="1" t="n">
        <v>29</v>
      </c>
      <c r="V491" s="1" t="n">
        <v>1225</v>
      </c>
      <c r="W491" s="1" t="n">
        <v>836</v>
      </c>
      <c r="X491" s="1" t="n">
        <v>15079</v>
      </c>
      <c r="Y491" s="0" t="str">
        <f aca="false">IF(B491&lt;=1997, "prop 99/2000", "")</f>
        <v/>
      </c>
    </row>
    <row r="492" customFormat="false" ht="12.8" hidden="false" customHeight="false" outlineLevel="0" collapsed="false">
      <c r="A492" s="0" t="s">
        <v>100</v>
      </c>
      <c r="B492" s="0" t="n">
        <v>2008</v>
      </c>
      <c r="C492" s="1" t="n">
        <v>5836035</v>
      </c>
      <c r="D492" s="1" t="n">
        <v>3308626</v>
      </c>
      <c r="E492" s="1" t="n">
        <v>0</v>
      </c>
      <c r="F492" s="1" t="n">
        <v>228164</v>
      </c>
      <c r="G492" s="1" t="n">
        <v>35329</v>
      </c>
      <c r="H492" s="1" t="n">
        <v>396421</v>
      </c>
      <c r="I492" s="1" t="n">
        <v>154689</v>
      </c>
      <c r="J492" s="1" t="n">
        <v>121</v>
      </c>
      <c r="K492" s="1" t="n">
        <v>12465</v>
      </c>
      <c r="L492" s="1" t="n">
        <v>24487</v>
      </c>
      <c r="M492" s="1" t="n">
        <v>1358179</v>
      </c>
      <c r="N492" s="1" t="n">
        <v>133941</v>
      </c>
      <c r="O492" s="1" t="n">
        <v>49536</v>
      </c>
      <c r="P492" s="1" t="n">
        <v>10</v>
      </c>
      <c r="Q492" s="1" t="n">
        <v>74486</v>
      </c>
      <c r="R492" s="1" t="n">
        <v>43983</v>
      </c>
      <c r="S492" s="1" t="n">
        <v>1393</v>
      </c>
      <c r="T492" s="1" t="n">
        <v>883</v>
      </c>
      <c r="U492" s="1" t="n">
        <v>24</v>
      </c>
      <c r="V492" s="1" t="n">
        <v>1128</v>
      </c>
      <c r="W492" s="1" t="n">
        <v>548</v>
      </c>
      <c r="X492" s="1" t="n">
        <v>11622</v>
      </c>
      <c r="Y492" s="0" t="str">
        <f aca="false">IF(B492&lt;=1997, "prop 99/2000", "")</f>
        <v/>
      </c>
    </row>
    <row r="493" customFormat="false" ht="12.8" hidden="false" customHeight="false" outlineLevel="0" collapsed="false">
      <c r="A493" s="0" t="s">
        <v>100</v>
      </c>
      <c r="B493" s="0" t="n">
        <v>2007</v>
      </c>
      <c r="C493" s="1" t="n">
        <v>5271000</v>
      </c>
      <c r="D493" s="1" t="n">
        <v>3053052</v>
      </c>
      <c r="E493" s="1" t="n">
        <v>1</v>
      </c>
      <c r="F493" s="1" t="n">
        <v>216009</v>
      </c>
      <c r="G493" s="1" t="n">
        <v>31373</v>
      </c>
      <c r="H493" s="1" t="n">
        <v>289385</v>
      </c>
      <c r="I493" s="1" t="n">
        <v>219367</v>
      </c>
      <c r="J493" s="1" t="n">
        <v>132</v>
      </c>
      <c r="K493" s="1" t="n">
        <v>12441</v>
      </c>
      <c r="L493" s="1" t="n">
        <v>21737</v>
      </c>
      <c r="M493" s="1" t="n">
        <v>1149831</v>
      </c>
      <c r="N493" s="1" t="n">
        <v>112529</v>
      </c>
      <c r="O493" s="1" t="n">
        <v>46358</v>
      </c>
      <c r="P493" s="1" t="n">
        <v>10</v>
      </c>
      <c r="Q493" s="1" t="n">
        <v>68724</v>
      </c>
      <c r="R493" s="1" t="n">
        <v>39561</v>
      </c>
      <c r="S493" s="1" t="n">
        <v>1294</v>
      </c>
      <c r="T493" s="1" t="n">
        <v>883</v>
      </c>
      <c r="U493" s="1" t="n">
        <v>19</v>
      </c>
      <c r="V493" s="1" t="n">
        <v>990</v>
      </c>
      <c r="W493" s="1" t="n">
        <v>310</v>
      </c>
      <c r="X493" s="1" t="n">
        <v>6994</v>
      </c>
      <c r="Y493" s="0" t="str">
        <f aca="false">IF(B493&lt;=1997, "prop 99/2000", "")</f>
        <v/>
      </c>
    </row>
    <row r="494" customFormat="false" ht="12.8" hidden="false" customHeight="false" outlineLevel="0" collapsed="false">
      <c r="A494" s="0" t="s">
        <v>100</v>
      </c>
      <c r="B494" s="0" t="n">
        <v>2006</v>
      </c>
      <c r="C494" s="1" t="n">
        <v>4796027</v>
      </c>
      <c r="D494" s="1" t="n">
        <v>2844079</v>
      </c>
      <c r="E494" s="1" t="n">
        <v>3</v>
      </c>
      <c r="F494" s="1" t="n">
        <v>205831</v>
      </c>
      <c r="G494" s="1" t="n">
        <v>28496</v>
      </c>
      <c r="H494" s="1" t="n">
        <v>225919</v>
      </c>
      <c r="I494" s="1" t="n">
        <v>250796</v>
      </c>
      <c r="J494" s="1" t="n">
        <v>188</v>
      </c>
      <c r="K494" s="1" t="n">
        <v>12375</v>
      </c>
      <c r="L494" s="1" t="n">
        <v>19550</v>
      </c>
      <c r="M494" s="1" t="n">
        <v>966369</v>
      </c>
      <c r="N494" s="1" t="n">
        <v>91166</v>
      </c>
      <c r="O494" s="1" t="n">
        <v>43678</v>
      </c>
      <c r="P494" s="1" t="n">
        <v>9</v>
      </c>
      <c r="Q494" s="1" t="n">
        <v>63702</v>
      </c>
      <c r="R494" s="1" t="n">
        <v>36336</v>
      </c>
      <c r="S494" s="1" t="n">
        <v>1075</v>
      </c>
      <c r="T494" s="1" t="n">
        <v>927</v>
      </c>
      <c r="U494" s="1" t="n">
        <v>11</v>
      </c>
      <c r="V494" s="1" t="n">
        <v>905</v>
      </c>
      <c r="W494" s="1" t="n">
        <v>200</v>
      </c>
      <c r="X494" s="1" t="n">
        <v>4412</v>
      </c>
      <c r="Y494" s="0" t="str">
        <f aca="false">IF(B494&lt;=1997, "prop 99/2000", "")</f>
        <v/>
      </c>
    </row>
    <row r="495" customFormat="false" ht="12.8" hidden="false" customHeight="false" outlineLevel="0" collapsed="false">
      <c r="A495" s="0" t="s">
        <v>100</v>
      </c>
      <c r="B495" s="0" t="n">
        <v>2005</v>
      </c>
      <c r="C495" s="1" t="n">
        <v>4429807</v>
      </c>
      <c r="D495" s="1" t="n">
        <v>2676808</v>
      </c>
      <c r="E495" s="1" t="n">
        <v>5</v>
      </c>
      <c r="F495" s="1" t="n">
        <v>197766</v>
      </c>
      <c r="G495" s="1" t="n">
        <v>27184</v>
      </c>
      <c r="H495" s="1" t="n">
        <v>186970</v>
      </c>
      <c r="I495" s="1" t="n">
        <v>263838</v>
      </c>
      <c r="J495" s="1" t="n">
        <v>212</v>
      </c>
      <c r="K495" s="1" t="n">
        <v>12286</v>
      </c>
      <c r="L495" s="1" t="n">
        <v>16985</v>
      </c>
      <c r="M495" s="1" t="n">
        <v>831320</v>
      </c>
      <c r="N495" s="1" t="n">
        <v>75484</v>
      </c>
      <c r="O495" s="1" t="n">
        <v>41298</v>
      </c>
      <c r="P495" s="1" t="n">
        <v>9</v>
      </c>
      <c r="Q495" s="1" t="n">
        <v>59671</v>
      </c>
      <c r="R495" s="1" t="n">
        <v>34264</v>
      </c>
      <c r="S495" s="1" t="n">
        <v>820</v>
      </c>
      <c r="T495" s="1" t="n">
        <v>939</v>
      </c>
      <c r="U495" s="1" t="n">
        <v>11</v>
      </c>
      <c r="V495" s="1" t="n">
        <v>819</v>
      </c>
      <c r="W495" s="1" t="n">
        <v>149</v>
      </c>
      <c r="X495" s="1" t="n">
        <v>2969</v>
      </c>
      <c r="Y495" s="0" t="str">
        <f aca="false">IF(B495&lt;=1997, "prop 99/2000", "")</f>
        <v/>
      </c>
    </row>
    <row r="496" customFormat="false" ht="12.8" hidden="false" customHeight="false" outlineLevel="0" collapsed="false">
      <c r="A496" s="0" t="s">
        <v>100</v>
      </c>
      <c r="B496" s="0" t="n">
        <v>2004</v>
      </c>
      <c r="C496" s="1" t="n">
        <v>4133805</v>
      </c>
      <c r="D496" s="1" t="n">
        <v>2535966</v>
      </c>
      <c r="E496" s="1" t="n">
        <v>8</v>
      </c>
      <c r="F496" s="1" t="n">
        <v>189401</v>
      </c>
      <c r="G496" s="1" t="n">
        <v>24910</v>
      </c>
      <c r="H496" s="1" t="n">
        <v>133214</v>
      </c>
      <c r="I496" s="1" t="n">
        <v>291458</v>
      </c>
      <c r="J496" s="1" t="n">
        <v>261</v>
      </c>
      <c r="K496" s="1" t="n">
        <v>12115</v>
      </c>
      <c r="L496" s="1" t="n">
        <v>15323</v>
      </c>
      <c r="M496" s="1" t="n">
        <v>736361</v>
      </c>
      <c r="N496" s="1" t="n">
        <v>63899</v>
      </c>
      <c r="O496" s="1" t="n">
        <v>38926</v>
      </c>
      <c r="P496" s="1" t="n">
        <v>8</v>
      </c>
      <c r="Q496" s="1" t="n">
        <v>55479</v>
      </c>
      <c r="R496" s="1" t="n">
        <v>32004</v>
      </c>
      <c r="S496" s="1" t="n">
        <v>652</v>
      </c>
      <c r="T496" s="1" t="n">
        <v>946</v>
      </c>
      <c r="U496" s="1" t="n">
        <v>10</v>
      </c>
      <c r="V496" s="1" t="n">
        <v>755</v>
      </c>
      <c r="W496" s="1" t="n">
        <v>116</v>
      </c>
      <c r="X496" s="1" t="n">
        <v>1993</v>
      </c>
      <c r="Y496" s="0" t="str">
        <f aca="false">IF(B496&lt;=1997, "prop 99/2000", "")</f>
        <v/>
      </c>
    </row>
    <row r="497" customFormat="false" ht="12.8" hidden="false" customHeight="false" outlineLevel="0" collapsed="false">
      <c r="A497" s="0" t="s">
        <v>100</v>
      </c>
      <c r="B497" s="0" t="n">
        <v>2003</v>
      </c>
      <c r="C497" s="1" t="n">
        <v>3883887</v>
      </c>
      <c r="D497" s="1" t="n">
        <v>2416542</v>
      </c>
      <c r="E497" s="1" t="n">
        <v>19</v>
      </c>
      <c r="F497" s="1" t="n">
        <v>183391</v>
      </c>
      <c r="G497" s="1" t="n">
        <v>22203</v>
      </c>
      <c r="H497" s="1" t="n">
        <v>111636</v>
      </c>
      <c r="I497" s="1" t="n">
        <v>292952</v>
      </c>
      <c r="J497" s="1" t="n">
        <v>309</v>
      </c>
      <c r="K497" s="1" t="n">
        <v>11861</v>
      </c>
      <c r="L497" s="1" t="n">
        <v>13889</v>
      </c>
      <c r="M497" s="1" t="n">
        <v>655872</v>
      </c>
      <c r="N497" s="1" t="n">
        <v>54493</v>
      </c>
      <c r="O497" s="1" t="n">
        <v>37017</v>
      </c>
      <c r="P497" s="1" t="n">
        <v>8</v>
      </c>
      <c r="Q497" s="1" t="n">
        <v>50900</v>
      </c>
      <c r="R497" s="1" t="n">
        <v>29277</v>
      </c>
      <c r="S497" s="1" t="n">
        <v>429</v>
      </c>
      <c r="T497" s="1" t="n">
        <v>976</v>
      </c>
      <c r="U497" s="1" t="n">
        <v>10</v>
      </c>
      <c r="V497" s="1" t="n">
        <v>721</v>
      </c>
      <c r="W497" s="1" t="n">
        <v>98</v>
      </c>
      <c r="X497" s="1" t="n">
        <v>1284</v>
      </c>
      <c r="Y497" s="0" t="str">
        <f aca="false">IF(B497&lt;=1997, "prop 99/2000", "")</f>
        <v/>
      </c>
    </row>
    <row r="498" customFormat="false" ht="12.8" hidden="false" customHeight="false" outlineLevel="0" collapsed="false">
      <c r="A498" s="0" t="s">
        <v>100</v>
      </c>
      <c r="B498" s="0" t="n">
        <v>2002</v>
      </c>
      <c r="C498" s="1" t="n">
        <v>475982</v>
      </c>
      <c r="D498" s="1" t="n">
        <v>192236</v>
      </c>
      <c r="E498" s="1" t="n">
        <v>0</v>
      </c>
      <c r="F498" s="1" t="n">
        <v>31116</v>
      </c>
      <c r="G498" s="1" t="n">
        <v>7752</v>
      </c>
      <c r="H498" s="1" t="n">
        <v>18453</v>
      </c>
      <c r="I498" s="1" t="n">
        <v>50868</v>
      </c>
      <c r="J498" s="1" t="n">
        <v>245</v>
      </c>
      <c r="K498" s="1" t="n">
        <v>467</v>
      </c>
      <c r="L498" s="1" t="n">
        <v>1182</v>
      </c>
      <c r="M498" s="1" t="n">
        <v>118537</v>
      </c>
      <c r="N498" s="1" t="n">
        <v>32864</v>
      </c>
      <c r="O498" s="1" t="n">
        <v>3441</v>
      </c>
      <c r="P498" s="1" t="n">
        <v>1</v>
      </c>
      <c r="Q498" s="1" t="n">
        <v>6941</v>
      </c>
      <c r="R498" s="1" t="n">
        <v>11723</v>
      </c>
      <c r="S498" s="1" t="n">
        <v>42</v>
      </c>
      <c r="T498" s="1" t="n">
        <v>42</v>
      </c>
      <c r="U498" s="1" t="n">
        <v>0</v>
      </c>
      <c r="V498" s="1" t="n">
        <v>4</v>
      </c>
      <c r="W498" s="1" t="n">
        <v>7</v>
      </c>
      <c r="X498" s="1" t="n">
        <v>61</v>
      </c>
      <c r="Y498" s="0" t="str">
        <f aca="false">IF(B498&lt;=1997, "prop 99/2000", "")</f>
        <v/>
      </c>
    </row>
    <row r="499" customFormat="false" ht="12.8" hidden="false" customHeight="false" outlineLevel="0" collapsed="false">
      <c r="A499" s="0" t="s">
        <v>100</v>
      </c>
      <c r="B499" s="0" t="n">
        <v>2001</v>
      </c>
      <c r="C499" s="1" t="n">
        <v>3416476</v>
      </c>
      <c r="D499" s="1" t="n">
        <v>2178948</v>
      </c>
      <c r="E499" s="1" t="n">
        <v>105</v>
      </c>
      <c r="F499" s="1" t="n">
        <v>173757</v>
      </c>
      <c r="G499" s="1" t="n">
        <v>20077</v>
      </c>
      <c r="H499" s="1" t="n">
        <v>46925</v>
      </c>
      <c r="I499" s="1" t="n">
        <v>323282</v>
      </c>
      <c r="J499" s="1" t="n">
        <v>766</v>
      </c>
      <c r="K499" s="1" t="n">
        <v>10910</v>
      </c>
      <c r="L499" s="1" t="n">
        <v>11628</v>
      </c>
      <c r="M499" s="1" t="n">
        <v>511632</v>
      </c>
      <c r="N499" s="1" t="n">
        <v>34819</v>
      </c>
      <c r="O499" s="1" t="n">
        <v>33897</v>
      </c>
      <c r="P499" s="1" t="n">
        <v>8</v>
      </c>
      <c r="Q499" s="1" t="n">
        <v>41890</v>
      </c>
      <c r="R499" s="1" t="n">
        <v>25877</v>
      </c>
      <c r="S499" s="1" t="n">
        <v>43</v>
      </c>
      <c r="T499" s="1" t="n">
        <v>1049</v>
      </c>
      <c r="U499" s="1" t="n">
        <v>6</v>
      </c>
      <c r="V499" s="1" t="n">
        <v>623</v>
      </c>
      <c r="W499" s="1" t="n">
        <v>40</v>
      </c>
      <c r="X499" s="1" t="n">
        <v>194</v>
      </c>
      <c r="Y499" s="0" t="str">
        <f aca="false">IF(B499&lt;=1997, "prop 99/2000", "")</f>
        <v/>
      </c>
    </row>
    <row r="500" customFormat="false" ht="12.8" hidden="false" customHeight="false" outlineLevel="0" collapsed="false">
      <c r="A500" s="0" t="s">
        <v>100</v>
      </c>
      <c r="B500" s="0" t="n">
        <v>2000</v>
      </c>
      <c r="C500" s="1" t="n">
        <v>380518</v>
      </c>
      <c r="D500" s="1" t="n">
        <v>166981</v>
      </c>
      <c r="E500" s="1"/>
      <c r="F500" s="1" t="n">
        <v>27048</v>
      </c>
      <c r="G500" s="1" t="n">
        <v>6402</v>
      </c>
      <c r="H500" s="1" t="n">
        <v>7108</v>
      </c>
      <c r="I500" s="1" t="n">
        <v>52306</v>
      </c>
      <c r="J500" s="1" t="n">
        <v>268</v>
      </c>
      <c r="K500" s="1" t="n">
        <v>280</v>
      </c>
      <c r="L500" s="1" t="n">
        <v>1070</v>
      </c>
      <c r="M500" s="1" t="n">
        <v>82815</v>
      </c>
      <c r="N500" s="1" t="n">
        <v>19759</v>
      </c>
      <c r="O500" s="1" t="n">
        <v>2767</v>
      </c>
      <c r="P500" s="1" t="n">
        <v>1</v>
      </c>
      <c r="Q500" s="1" t="n">
        <v>4747</v>
      </c>
      <c r="R500" s="1" t="n">
        <v>8914</v>
      </c>
      <c r="S500" s="1" t="n">
        <v>4</v>
      </c>
      <c r="T500" s="1" t="n">
        <v>38</v>
      </c>
      <c r="U500" s="1"/>
      <c r="V500" s="1" t="n">
        <v>5</v>
      </c>
      <c r="W500" s="1" t="n">
        <v>1</v>
      </c>
      <c r="X500" s="1" t="n">
        <v>4</v>
      </c>
      <c r="Y500" s="0" t="str">
        <f aca="false">IF(B500&lt;=1997, "prop 99/2000", "")</f>
        <v/>
      </c>
    </row>
    <row r="501" customFormat="false" ht="12.8" hidden="false" customHeight="false" outlineLevel="0" collapsed="false">
      <c r="A501" s="0" t="s">
        <v>100</v>
      </c>
      <c r="B501" s="0" t="n">
        <v>1999</v>
      </c>
      <c r="C501" s="1" t="n">
        <v>2989039</v>
      </c>
      <c r="D501" s="1" t="n">
        <v>1965704</v>
      </c>
      <c r="E501" s="1" t="n">
        <v>151</v>
      </c>
      <c r="F501" s="1" t="n">
        <v>161489</v>
      </c>
      <c r="G501" s="1" t="n">
        <v>17690</v>
      </c>
      <c r="H501" s="1" t="n">
        <v>9119</v>
      </c>
      <c r="I501" s="1" t="n">
        <v>298784</v>
      </c>
      <c r="J501" s="1" t="n">
        <v>993</v>
      </c>
      <c r="K501" s="1" t="n">
        <v>8998</v>
      </c>
      <c r="L501" s="1" t="n">
        <v>6693</v>
      </c>
      <c r="M501" s="1" t="n">
        <v>410222</v>
      </c>
      <c r="N501" s="1" t="n">
        <v>21488</v>
      </c>
      <c r="O501" s="1" t="n">
        <v>30516</v>
      </c>
      <c r="P501" s="1" t="n">
        <v>7</v>
      </c>
      <c r="Q501" s="1" t="n">
        <v>33124</v>
      </c>
      <c r="R501" s="1" t="n">
        <v>22632</v>
      </c>
      <c r="S501" s="1"/>
      <c r="T501" s="1" t="n">
        <v>846</v>
      </c>
      <c r="U501" s="1" t="n">
        <v>3</v>
      </c>
      <c r="V501" s="1" t="n">
        <v>570</v>
      </c>
      <c r="W501" s="1" t="n">
        <v>10</v>
      </c>
      <c r="X501" s="1"/>
      <c r="Y501" s="0" t="str">
        <f aca="false">IF(B501&lt;=1997, "prop 99/2000", "")</f>
        <v/>
      </c>
    </row>
    <row r="502" customFormat="false" ht="12.8" hidden="false" customHeight="false" outlineLevel="0" collapsed="false">
      <c r="A502" s="0" t="s">
        <v>100</v>
      </c>
      <c r="B502" s="0" t="n">
        <v>1998</v>
      </c>
      <c r="C502" s="1" t="n">
        <v>2801446</v>
      </c>
      <c r="D502" s="1" t="n">
        <v>1853537</v>
      </c>
      <c r="E502" s="1" t="n">
        <v>166</v>
      </c>
      <c r="F502" s="1" t="n">
        <v>153599</v>
      </c>
      <c r="G502" s="1" t="n">
        <v>16811</v>
      </c>
      <c r="H502" s="1" t="n">
        <v>3937</v>
      </c>
      <c r="I502" s="1" t="n">
        <v>251624</v>
      </c>
      <c r="J502" s="1" t="n">
        <v>1137</v>
      </c>
      <c r="K502" s="1" t="n">
        <v>4008</v>
      </c>
      <c r="L502" s="1" t="n">
        <v>5592</v>
      </c>
      <c r="M502" s="1" t="n">
        <v>365207</v>
      </c>
      <c r="N502" s="1" t="n">
        <v>16983</v>
      </c>
      <c r="O502" s="1" t="n">
        <v>25695</v>
      </c>
      <c r="P502" s="1" t="n">
        <v>7</v>
      </c>
      <c r="Q502" s="1" t="n">
        <v>15359</v>
      </c>
      <c r="R502" s="1" t="n">
        <v>21380</v>
      </c>
      <c r="S502" s="1"/>
      <c r="T502" s="1" t="n">
        <v>65870</v>
      </c>
      <c r="U502" s="1" t="n">
        <v>0</v>
      </c>
      <c r="V502" s="1" t="n">
        <v>530</v>
      </c>
      <c r="W502" s="1" t="n">
        <v>4</v>
      </c>
      <c r="X502" s="1"/>
      <c r="Y502" s="0" t="str">
        <f aca="false">IF(B502&lt;=1997, "prop 99/2000", "")</f>
        <v/>
      </c>
    </row>
    <row r="503" customFormat="false" ht="12.8" hidden="false" customHeight="false" outlineLevel="0" collapsed="false">
      <c r="A503" s="0" t="s">
        <v>100</v>
      </c>
      <c r="B503" s="0" t="n">
        <v>1997</v>
      </c>
      <c r="C503" s="1"/>
      <c r="D503" s="1" t="n">
        <f aca="false">D502*$D$501/$D$499</f>
        <v>1672139.53478835</v>
      </c>
      <c r="E503" s="1" t="n">
        <f aca="false">E502*$D$501/$D$499</f>
        <v>149.754314467348</v>
      </c>
      <c r="F503" s="1" t="n">
        <f aca="false">F502*$D$501/$D$499</f>
        <v>138566.945469098</v>
      </c>
      <c r="G503" s="1" t="n">
        <f aca="false">G502*$D$501/$D$499</f>
        <v>15165.7818103048</v>
      </c>
      <c r="H503" s="1" t="n">
        <f aca="false">H502*$D$501/$D$499</f>
        <v>3551.70322926476</v>
      </c>
      <c r="I503" s="1" t="n">
        <f aca="false">I502*$D$501/$D$499</f>
        <v>226998.672430916</v>
      </c>
      <c r="J503" s="1" t="n">
        <f aca="false">J502*$D$501/$D$499</f>
        <v>1025.72684065889</v>
      </c>
      <c r="K503" s="1" t="n">
        <f aca="false">K502*$D$501/$D$499</f>
        <v>3615.75477340441</v>
      </c>
      <c r="L503" s="1" t="n">
        <f aca="false">L502*$D$501/$D$499</f>
        <v>5044.73570181574</v>
      </c>
      <c r="M503" s="1" t="n">
        <f aca="false">M502*$D$501/$D$499</f>
        <v>329465.806769138</v>
      </c>
      <c r="N503" s="1" t="n">
        <f aca="false">N502*$D$501/$D$499</f>
        <v>15320.9489313192</v>
      </c>
      <c r="O503" s="1" t="n">
        <f aca="false">O502*$D$501/$D$499</f>
        <v>23180.3440375814</v>
      </c>
      <c r="P503" s="1"/>
      <c r="Q503" s="1"/>
      <c r="R503" s="1"/>
      <c r="S503" s="1"/>
      <c r="T503" s="1"/>
      <c r="U503" s="1"/>
      <c r="V503" s="1"/>
      <c r="W503" s="1"/>
      <c r="X503" s="1"/>
      <c r="Y503" s="0" t="str">
        <f aca="false">IF(B503&lt;=1997, "prop 99/2000", "")</f>
        <v>prop 99/2000</v>
      </c>
    </row>
    <row r="504" customFormat="false" ht="12.8" hidden="false" customHeight="false" outlineLevel="0" collapsed="false">
      <c r="A504" s="0" t="s">
        <v>100</v>
      </c>
      <c r="B504" s="0" t="n">
        <v>1996</v>
      </c>
      <c r="C504" s="1"/>
      <c r="D504" s="1" t="n">
        <f aca="false">D503*$D$501/$D$499</f>
        <v>1508494.63690349</v>
      </c>
      <c r="E504" s="1" t="n">
        <f aca="false">E503*$D$501/$D$499</f>
        <v>135.098522298708</v>
      </c>
      <c r="F504" s="1" t="n">
        <f aca="false">F503*$D$501/$D$499</f>
        <v>125006.011605778</v>
      </c>
      <c r="G504" s="1" t="n">
        <f aca="false">G503*$D$501/$D$499</f>
        <v>13681.5738455637</v>
      </c>
      <c r="H504" s="1" t="n">
        <f aca="false">H503*$D$501/$D$499</f>
        <v>3204.11374873502</v>
      </c>
      <c r="I504" s="1" t="n">
        <f aca="false">I503*$D$501/$D$499</f>
        <v>204783.316716205</v>
      </c>
      <c r="J504" s="1" t="n">
        <f aca="false">J503*$D$501/$D$499</f>
        <v>925.343493094161</v>
      </c>
      <c r="K504" s="1" t="n">
        <f aca="false">K503*$D$501/$D$499</f>
        <v>3261.89685164591</v>
      </c>
      <c r="L504" s="1" t="n">
        <f aca="false">L503*$D$501/$D$499</f>
        <v>4551.02973912274</v>
      </c>
      <c r="M504" s="1" t="n">
        <f aca="false">M503*$D$501/$D$499</f>
        <v>297222.445982796</v>
      </c>
      <c r="N504" s="1" t="n">
        <f aca="false">N503*$D$501/$D$499</f>
        <v>13821.5554469817</v>
      </c>
      <c r="O504" s="1" t="n">
        <f aca="false">O503*$D$501/$D$499</f>
        <v>20911.7863281042</v>
      </c>
      <c r="P504" s="1"/>
      <c r="Q504" s="1"/>
      <c r="R504" s="1"/>
      <c r="S504" s="1"/>
      <c r="T504" s="1"/>
      <c r="U504" s="1"/>
      <c r="V504" s="1"/>
      <c r="W504" s="1"/>
      <c r="X504" s="1"/>
      <c r="Y504" s="0" t="str">
        <f aca="false">IF(B504&lt;=1997, "prop 99/2000", "")</f>
        <v>prop 99/2000</v>
      </c>
    </row>
    <row r="505" customFormat="false" ht="12.8" hidden="false" customHeight="false" outlineLevel="0" collapsed="false">
      <c r="A505" s="0" t="s">
        <v>100</v>
      </c>
      <c r="B505" s="0" t="n">
        <v>1995</v>
      </c>
      <c r="C505" s="1"/>
      <c r="D505" s="1" t="n">
        <f aca="false">D504*$D$501/$D$499</f>
        <v>1360864.94112744</v>
      </c>
      <c r="E505" s="1" t="n">
        <f aca="false">E504*$D$501/$D$499</f>
        <v>121.877027665029</v>
      </c>
      <c r="F505" s="1" t="n">
        <f aca="false">F504*$D$501/$D$499</f>
        <v>112772.226339282</v>
      </c>
      <c r="G505" s="1" t="n">
        <f aca="false">G504*$D$501/$D$499</f>
        <v>12342.6187474506</v>
      </c>
      <c r="H505" s="1" t="n">
        <f aca="false">H504*$D$501/$D$499</f>
        <v>2890.54131275433</v>
      </c>
      <c r="I505" s="1" t="n">
        <f aca="false">I504*$D$501/$D$499</f>
        <v>184742.079573405</v>
      </c>
      <c r="J505" s="1" t="n">
        <f aca="false">J504*$D$501/$D$499</f>
        <v>834.784219609263</v>
      </c>
      <c r="K505" s="1" t="n">
        <f aca="false">K504*$D$501/$D$499</f>
        <v>2942.66943904479</v>
      </c>
      <c r="L505" s="1" t="n">
        <f aca="false">L504*$D$501/$D$499</f>
        <v>4105.64059459543</v>
      </c>
      <c r="M505" s="1" t="n">
        <f aca="false">M504*$D$501/$D$499</f>
        <v>268134.600255796</v>
      </c>
      <c r="N505" s="1" t="n">
        <f aca="false">N504*$D$501/$D$499</f>
        <v>12468.9009688866</v>
      </c>
      <c r="O505" s="1" t="n">
        <f aca="false">O504*$D$501/$D$499</f>
        <v>18865.2423244151</v>
      </c>
      <c r="P505" s="1"/>
      <c r="Q505" s="1"/>
      <c r="R505" s="1"/>
      <c r="S505" s="1"/>
      <c r="T505" s="1"/>
      <c r="U505" s="1"/>
      <c r="V505" s="1"/>
      <c r="W505" s="1"/>
      <c r="X505" s="1"/>
      <c r="Y505" s="0" t="str">
        <f aca="false">IF(B505&lt;=1997, "prop 99/2000", "")</f>
        <v>prop 99/2000</v>
      </c>
    </row>
    <row r="506" customFormat="false" ht="12.8" hidden="false" customHeight="false" outlineLevel="0" collapsed="false">
      <c r="A506" s="0" t="s">
        <v>100</v>
      </c>
      <c r="B506" s="0" t="n">
        <v>1994</v>
      </c>
      <c r="C506" s="1"/>
      <c r="D506" s="1" t="n">
        <f aca="false">D505*$D$501/$D$499</f>
        <v>1227683.11048908</v>
      </c>
      <c r="E506" s="1" t="n">
        <f aca="false">E505*$D$501/$D$499</f>
        <v>109.949462212617</v>
      </c>
      <c r="F506" s="1" t="n">
        <f aca="false">F505*$D$501/$D$499</f>
        <v>101735.707508408</v>
      </c>
      <c r="G506" s="1" t="n">
        <f aca="false">G505*$D$501/$D$499</f>
        <v>11134.7012605802</v>
      </c>
      <c r="H506" s="1" t="n">
        <f aca="false">H505*$D$501/$D$499</f>
        <v>2607.65682368117</v>
      </c>
      <c r="I506" s="1" t="n">
        <f aca="false">I505*$D$501/$D$499</f>
        <v>166662.189637275</v>
      </c>
      <c r="J506" s="1" t="n">
        <f aca="false">J505*$D$501/$D$499</f>
        <v>753.087581540637</v>
      </c>
      <c r="K506" s="1" t="n">
        <f aca="false">K505*$D$501/$D$499</f>
        <v>2654.68340089259</v>
      </c>
      <c r="L506" s="1" t="n">
        <f aca="false">L505*$D$501/$D$499</f>
        <v>3703.8397150178</v>
      </c>
      <c r="M506" s="1" t="n">
        <f aca="false">M505*$D$501/$D$499</f>
        <v>241893.453290863</v>
      </c>
      <c r="N506" s="1" t="n">
        <f aca="false">N505*$D$501/$D$499</f>
        <v>11248.6247997402</v>
      </c>
      <c r="O506" s="1" t="n">
        <f aca="false">O505*$D$501/$D$499</f>
        <v>17018.9845274289</v>
      </c>
      <c r="P506" s="1"/>
      <c r="Q506" s="1"/>
      <c r="R506" s="1"/>
      <c r="S506" s="1"/>
      <c r="T506" s="1"/>
      <c r="U506" s="1"/>
      <c r="V506" s="1"/>
      <c r="W506" s="1"/>
      <c r="X506" s="1"/>
      <c r="Y506" s="0" t="str">
        <f aca="false">IF(B506&lt;=1997, "prop 99/2000", "")</f>
        <v>prop 99/2000</v>
      </c>
    </row>
    <row r="507" customFormat="false" ht="12.8" hidden="false" customHeight="false" outlineLevel="0" collapsed="false">
      <c r="A507" s="0" t="s">
        <v>100</v>
      </c>
      <c r="B507" s="0" t="n">
        <v>1993</v>
      </c>
      <c r="C507" s="1"/>
      <c r="D507" s="1" t="n">
        <f aca="false">D506*$D$501/$D$499</f>
        <v>1107535.19635202</v>
      </c>
      <c r="E507" s="1" t="n">
        <f aca="false">E506*$D$501/$D$499</f>
        <v>99.1891948174947</v>
      </c>
      <c r="F507" s="1" t="n">
        <f aca="false">F506*$D$501/$D$499</f>
        <v>91779.2839444119</v>
      </c>
      <c r="G507" s="1" t="n">
        <f aca="false">G506*$D$501/$D$499</f>
        <v>10044.9973137163</v>
      </c>
      <c r="H507" s="1" t="n">
        <f aca="false">H506*$D$501/$D$499</f>
        <v>2352.45698793058</v>
      </c>
      <c r="I507" s="1" t="n">
        <f aca="false">I506*$D$501/$D$499</f>
        <v>150351.698534682</v>
      </c>
      <c r="J507" s="1" t="n">
        <f aca="false">J506*$D$501/$D$499</f>
        <v>679.38623197284</v>
      </c>
      <c r="K507" s="1" t="n">
        <f aca="false">K506*$D$501/$D$499</f>
        <v>2394.88128209951</v>
      </c>
      <c r="L507" s="1" t="n">
        <f aca="false">L506*$D$501/$D$499</f>
        <v>3341.3613097556</v>
      </c>
      <c r="M507" s="1" t="n">
        <f aca="false">M506*$D$501/$D$499</f>
        <v>218220.411275378</v>
      </c>
      <c r="N507" s="1" t="n">
        <f aca="false">N506*$D$501/$D$499</f>
        <v>10147.7716601537</v>
      </c>
      <c r="O507" s="1" t="n">
        <f aca="false">O506*$D$501/$D$499</f>
        <v>15353.4118122622</v>
      </c>
      <c r="P507" s="1"/>
      <c r="Q507" s="1"/>
      <c r="R507" s="1"/>
      <c r="S507" s="1"/>
      <c r="T507" s="1"/>
      <c r="U507" s="1"/>
      <c r="V507" s="1"/>
      <c r="W507" s="1"/>
      <c r="X507" s="1"/>
      <c r="Y507" s="0" t="str">
        <f aca="false">IF(B507&lt;=1997, "prop 99/2000", "")</f>
        <v>prop 99/2000</v>
      </c>
    </row>
    <row r="508" customFormat="false" ht="12.8" hidden="false" customHeight="false" outlineLevel="0" collapsed="false">
      <c r="A508" s="0" t="s">
        <v>100</v>
      </c>
      <c r="B508" s="0" t="n">
        <v>1992</v>
      </c>
      <c r="C508" s="1"/>
      <c r="D508" s="1" t="n">
        <f aca="false">D507*$D$501/$D$499</f>
        <v>999145.626976845</v>
      </c>
      <c r="E508" s="1" t="n">
        <f aca="false">E507*$D$501/$D$499</f>
        <v>89.4819871835071</v>
      </c>
      <c r="F508" s="1" t="n">
        <f aca="false">F507*$D$501/$D$499</f>
        <v>82797.2515024067</v>
      </c>
      <c r="G508" s="1" t="n">
        <f aca="false">G507*$D$501/$D$499</f>
        <v>9061.93787073457</v>
      </c>
      <c r="H508" s="1" t="n">
        <f aca="false">H507*$D$501/$D$499</f>
        <v>2122.2324309727</v>
      </c>
      <c r="I508" s="1" t="n">
        <f aca="false">I507*$D$501/$D$499</f>
        <v>135637.443030499</v>
      </c>
      <c r="J508" s="1" t="n">
        <f aca="false">J507*$D$501/$D$499</f>
        <v>612.897707395468</v>
      </c>
      <c r="K508" s="1" t="n">
        <f aca="false">K507*$D$501/$D$499</f>
        <v>2160.50484717769</v>
      </c>
      <c r="L508" s="1" t="n">
        <f aca="false">L507*$D$501/$D$499</f>
        <v>3014.35706222995</v>
      </c>
      <c r="M508" s="1" t="n">
        <f aca="false">M507*$D$501/$D$499</f>
        <v>196864.145140525</v>
      </c>
      <c r="N508" s="1" t="n">
        <f aca="false">N507*$D$501/$D$499</f>
        <v>9154.65414661146</v>
      </c>
      <c r="O508" s="1" t="n">
        <f aca="false">O507*$D$501/$D$499</f>
        <v>13850.8413293989</v>
      </c>
      <c r="P508" s="1"/>
      <c r="Q508" s="1"/>
      <c r="R508" s="1"/>
      <c r="S508" s="1"/>
      <c r="T508" s="1"/>
      <c r="U508" s="1"/>
      <c r="V508" s="1"/>
      <c r="W508" s="1"/>
      <c r="X508" s="1"/>
      <c r="Y508" s="0" t="str">
        <f aca="false">IF(B508&lt;=1997, "prop 99/2000", "")</f>
        <v>prop 99/2000</v>
      </c>
    </row>
    <row r="509" customFormat="false" ht="12.8" hidden="false" customHeight="false" outlineLevel="0" collapsed="false">
      <c r="A509" s="0" t="s">
        <v>100</v>
      </c>
      <c r="B509" s="0" t="n">
        <v>1991</v>
      </c>
      <c r="C509" s="1"/>
      <c r="D509" s="1" t="n">
        <f aca="false">D508*$D$501/$D$499</f>
        <v>901363.665186545</v>
      </c>
      <c r="E509" s="1" t="n">
        <f aca="false">E508*$D$501/$D$499</f>
        <v>80.7247810110974</v>
      </c>
      <c r="F509" s="1" t="n">
        <f aca="false">F508*$D$501/$D$499</f>
        <v>74694.2508344792</v>
      </c>
      <c r="G509" s="1" t="n">
        <f aca="false">G508*$D$501/$D$499</f>
        <v>8175.08610588891</v>
      </c>
      <c r="H509" s="1" t="n">
        <f aca="false">H508*$D$501/$D$499</f>
        <v>1914.53893277525</v>
      </c>
      <c r="I509" s="1" t="n">
        <f aca="false">I508*$D$501/$D$499</f>
        <v>122363.206609255</v>
      </c>
      <c r="J509" s="1" t="n">
        <f aca="false">J508*$D$501/$D$499</f>
        <v>552.916120539866</v>
      </c>
      <c r="K509" s="1" t="n">
        <f aca="false">K508*$D$501/$D$499</f>
        <v>1949.06579694264</v>
      </c>
      <c r="L509" s="1" t="n">
        <f aca="false">L508*$D$501/$D$499</f>
        <v>2719.35527357866</v>
      </c>
      <c r="M509" s="1" t="n">
        <f aca="false">M508*$D$501/$D$499</f>
        <v>177597.922281445</v>
      </c>
      <c r="N509" s="1" t="n">
        <f aca="false">N508*$D$501/$D$499</f>
        <v>8258.72865006908</v>
      </c>
      <c r="O509" s="1" t="n">
        <f aca="false">O508*$D$501/$D$499</f>
        <v>12495.3207715672</v>
      </c>
      <c r="P509" s="1"/>
      <c r="Q509" s="1"/>
      <c r="R509" s="1"/>
      <c r="S509" s="1"/>
      <c r="T509" s="1"/>
      <c r="U509" s="1"/>
      <c r="V509" s="1"/>
      <c r="W509" s="1"/>
      <c r="X509" s="1"/>
      <c r="Y509" s="0" t="str">
        <f aca="false">IF(B509&lt;=1997, "prop 99/2000", "")</f>
        <v>prop 99/2000</v>
      </c>
    </row>
    <row r="510" customFormat="false" ht="12.8" hidden="false" customHeight="false" outlineLevel="0" collapsed="false">
      <c r="A510" s="0" t="s">
        <v>100</v>
      </c>
      <c r="B510" s="0" t="n">
        <v>1990</v>
      </c>
      <c r="C510" s="1"/>
      <c r="D510" s="1" t="n">
        <f aca="false">D509*$D$501/$D$499</f>
        <v>813151.191360167</v>
      </c>
      <c r="E510" s="1" t="n">
        <f aca="false">E509*$D$501/$D$499</f>
        <v>72.8246038605044</v>
      </c>
      <c r="F510" s="1" t="n">
        <f aca="false">F509*$D$501/$D$499</f>
        <v>67384.2549901784</v>
      </c>
      <c r="G510" s="1" t="n">
        <f aca="false">G509*$D$501/$D$499</f>
        <v>7375.0265993912</v>
      </c>
      <c r="H510" s="1" t="n">
        <f aca="false">H509*$D$501/$D$499</f>
        <v>1727.17147830606</v>
      </c>
      <c r="I510" s="1" t="n">
        <f aca="false">I509*$D$501/$D$499</f>
        <v>110388.060974672</v>
      </c>
      <c r="J510" s="1" t="n">
        <f aca="false">J509*$D$501/$D$499</f>
        <v>498.804666201166</v>
      </c>
      <c r="K510" s="1" t="n">
        <f aca="false">K509*$D$501/$D$499</f>
        <v>1758.31935104158</v>
      </c>
      <c r="L510" s="1" t="n">
        <f aca="false">L509*$D$501/$D$499</f>
        <v>2453.22400474663</v>
      </c>
      <c r="M510" s="1" t="n">
        <f aca="false">M509*$D$501/$D$499</f>
        <v>160217.19941014</v>
      </c>
      <c r="N510" s="1" t="n">
        <f aca="false">N509*$D$501/$D$499</f>
        <v>7450.48341784907</v>
      </c>
      <c r="O510" s="1" t="n">
        <f aca="false">O509*$D$501/$D$499</f>
        <v>11272.4590132269</v>
      </c>
      <c r="P510" s="1"/>
      <c r="Q510" s="1"/>
      <c r="R510" s="1"/>
      <c r="S510" s="1"/>
      <c r="T510" s="1"/>
      <c r="U510" s="1"/>
      <c r="V510" s="1"/>
      <c r="W510" s="1"/>
      <c r="X510" s="1"/>
      <c r="Y510" s="0" t="str">
        <f aca="false">IF(B510&lt;=1997, "prop 99/2000", "")</f>
        <v>prop 99/2000</v>
      </c>
    </row>
    <row r="511" customFormat="false" ht="12.8" hidden="false" customHeight="false" outlineLevel="0" collapsed="false">
      <c r="A511" s="0" t="s">
        <v>100</v>
      </c>
      <c r="B511" s="0" t="n">
        <v>1989</v>
      </c>
      <c r="C511" s="1"/>
      <c r="D511" s="1" t="n">
        <f aca="false">D510*$D$501/$D$499</f>
        <v>733571.6820509</v>
      </c>
      <c r="E511" s="1" t="n">
        <f aca="false">E510*$D$501/$D$499</f>
        <v>65.6975820932895</v>
      </c>
      <c r="F511" s="1" t="n">
        <f aca="false">F510*$D$501/$D$499</f>
        <v>60789.6560960673</v>
      </c>
      <c r="G511" s="1" t="n">
        <f aca="false">G510*$D$501/$D$499</f>
        <v>6653.26537692945</v>
      </c>
      <c r="H511" s="1" t="n">
        <f aca="false">H510*$D$501/$D$499</f>
        <v>1558.14084759808</v>
      </c>
      <c r="I511" s="1" t="n">
        <f aca="false">I510*$D$501/$D$499</f>
        <v>99584.8698592884</v>
      </c>
      <c r="J511" s="1" t="n">
        <f aca="false">J510*$D$501/$D$499</f>
        <v>449.98886048235</v>
      </c>
      <c r="K511" s="1" t="n">
        <f aca="false">K510*$D$501/$D$499</f>
        <v>1586.2404158428</v>
      </c>
      <c r="L511" s="1" t="n">
        <f aca="false">L510*$D$501/$D$499</f>
        <v>2213.13782569684</v>
      </c>
      <c r="M511" s="1" t="n">
        <f aca="false">M510*$D$501/$D$499</f>
        <v>144537.450985205</v>
      </c>
      <c r="N511" s="1" t="n">
        <f aca="false">N510*$D$501/$D$499</f>
        <v>6721.33757042371</v>
      </c>
      <c r="O511" s="1" t="n">
        <f aca="false">O510*$D$501/$D$499</f>
        <v>10169.2733246209</v>
      </c>
      <c r="P511" s="1"/>
      <c r="Q511" s="1"/>
      <c r="R511" s="1"/>
      <c r="S511" s="1"/>
      <c r="T511" s="1"/>
      <c r="U511" s="1"/>
      <c r="V511" s="1"/>
      <c r="W511" s="1"/>
      <c r="X511" s="1"/>
      <c r="Y511" s="0" t="str">
        <f aca="false">IF(B511&lt;=1997, "prop 99/2000", "")</f>
        <v>prop 99/2000</v>
      </c>
    </row>
    <row r="512" customFormat="false" ht="12.8" hidden="false" customHeight="false" outlineLevel="0" collapsed="false">
      <c r="A512" s="0" t="s">
        <v>100</v>
      </c>
      <c r="B512" s="0" t="n">
        <v>1988</v>
      </c>
      <c r="C512" s="1"/>
      <c r="D512" s="1" t="n">
        <f aca="false">D511*$D$501/$D$499</f>
        <v>661780.267218026</v>
      </c>
      <c r="E512" s="1" t="n">
        <f aca="false">E511*$D$501/$D$499</f>
        <v>59.2680504129091</v>
      </c>
      <c r="F512" s="1" t="n">
        <f aca="false">F511*$D$501/$D$499</f>
        <v>54840.4414179062</v>
      </c>
      <c r="G512" s="1" t="n">
        <f aca="false">G511*$D$501/$D$499</f>
        <v>6002.13973187599</v>
      </c>
      <c r="H512" s="1" t="n">
        <f aca="false">H511*$D$501/$D$499</f>
        <v>1405.6524968411</v>
      </c>
      <c r="I512" s="1" t="n">
        <f aca="false">I511*$D$501/$D$499</f>
        <v>89838.9392596256</v>
      </c>
      <c r="J512" s="1" t="n">
        <f aca="false">J511*$D$501/$D$499</f>
        <v>405.9504416836</v>
      </c>
      <c r="K512" s="1" t="n">
        <f aca="false">K511*$D$501/$D$499</f>
        <v>1431.00208466831</v>
      </c>
      <c r="L512" s="1" t="n">
        <f aca="false">L511*$D$501/$D$499</f>
        <v>1996.54781872884</v>
      </c>
      <c r="M512" s="1" t="n">
        <f aca="false">M511*$D$501/$D$499</f>
        <v>130392.210163538</v>
      </c>
      <c r="N512" s="1" t="n">
        <f aca="false">N511*$D$501/$D$499</f>
        <v>6063.55000097853</v>
      </c>
      <c r="O512" s="1" t="n">
        <f aca="false">O511*$D$501/$D$499</f>
        <v>9174.05153831145</v>
      </c>
      <c r="P512" s="1"/>
      <c r="Q512" s="1"/>
      <c r="R512" s="1"/>
      <c r="S512" s="1"/>
      <c r="T512" s="1"/>
      <c r="U512" s="1"/>
      <c r="V512" s="1"/>
      <c r="W512" s="1"/>
      <c r="X512" s="1"/>
      <c r="Y512" s="0" t="str">
        <f aca="false">IF(B512&lt;=1997, "prop 99/2000", "")</f>
        <v>prop 99/2000</v>
      </c>
    </row>
    <row r="513" customFormat="false" ht="12.8" hidden="false" customHeight="false" outlineLevel="0" collapsed="false">
      <c r="A513" s="0" t="s">
        <v>100</v>
      </c>
      <c r="B513" s="0" t="n">
        <v>1987</v>
      </c>
      <c r="C513" s="1"/>
      <c r="D513" s="1" t="n">
        <f aca="false">D512*$D$501/$D$499</f>
        <v>597014.760513579</v>
      </c>
      <c r="E513" s="1" t="n">
        <f aca="false">E512*$D$501/$D$499</f>
        <v>53.4677485506112</v>
      </c>
      <c r="F513" s="1" t="n">
        <f aca="false">F512*$D$501/$D$499</f>
        <v>49473.4500579839</v>
      </c>
      <c r="G513" s="1" t="n">
        <f aca="false">G512*$D$501/$D$499</f>
        <v>5414.73687279713</v>
      </c>
      <c r="H513" s="1" t="n">
        <f aca="false">H512*$D$501/$D$499</f>
        <v>1268.08750628769</v>
      </c>
      <c r="I513" s="1" t="n">
        <f aca="false">I512*$D$501/$D$499</f>
        <v>81046.7997668613</v>
      </c>
      <c r="J513" s="1" t="n">
        <f aca="false">J512*$D$501/$D$499</f>
        <v>366.221868084608</v>
      </c>
      <c r="K513" s="1" t="n">
        <f aca="false">K512*$D$501/$D$499</f>
        <v>1290.95624211355</v>
      </c>
      <c r="L513" s="1" t="n">
        <f aca="false">L512*$D$501/$D$499</f>
        <v>1801.15451743987</v>
      </c>
      <c r="M513" s="1" t="n">
        <f aca="false">M512*$D$501/$D$499</f>
        <v>117631.30147544</v>
      </c>
      <c r="N513" s="1" t="n">
        <f aca="false">N512*$D$501/$D$499</f>
        <v>5470.13719057247</v>
      </c>
      <c r="O513" s="1" t="n">
        <f aca="false">O512*$D$501/$D$499</f>
        <v>8276.22770486719</v>
      </c>
      <c r="P513" s="1"/>
      <c r="Q513" s="1"/>
      <c r="R513" s="1"/>
      <c r="S513" s="1"/>
      <c r="T513" s="1"/>
      <c r="U513" s="1"/>
      <c r="V513" s="1"/>
      <c r="W513" s="1"/>
      <c r="X513" s="1"/>
      <c r="Y513" s="0" t="str">
        <f aca="false">IF(B513&lt;=1997, "prop 99/2000", "")</f>
        <v>prop 99/2000</v>
      </c>
    </row>
    <row r="514" customFormat="false" ht="12.8" hidden="false" customHeight="false" outlineLevel="0" collapsed="false">
      <c r="A514" s="0" t="s">
        <v>100</v>
      </c>
      <c r="B514" s="0" t="n">
        <v>1986</v>
      </c>
      <c r="C514" s="1"/>
      <c r="D514" s="1" t="n">
        <f aca="false">D513*$D$501/$D$499</f>
        <v>538587.567395176</v>
      </c>
      <c r="E514" s="1" t="n">
        <f aca="false">E513*$D$501/$D$499</f>
        <v>48.2350965681285</v>
      </c>
      <c r="F514" s="1" t="n">
        <f aca="false">F513*$D$501/$D$499</f>
        <v>44631.7023961926</v>
      </c>
      <c r="G514" s="1" t="n">
        <f aca="false">G513*$D$501/$D$499</f>
        <v>4884.82053257114</v>
      </c>
      <c r="H514" s="1" t="n">
        <f aca="false">H513*$D$501/$D$499</f>
        <v>1143.98539270315</v>
      </c>
      <c r="I514" s="1" t="n">
        <f aca="false">I513*$D$501/$D$499</f>
        <v>73115.1080654143</v>
      </c>
      <c r="J514" s="1" t="n">
        <f aca="false">J513*$D$501/$D$499</f>
        <v>330.381354204591</v>
      </c>
      <c r="K514" s="1" t="n">
        <f aca="false">K513*$D$501/$D$499</f>
        <v>1164.6160665365</v>
      </c>
      <c r="L514" s="1" t="n">
        <f aca="false">L513*$D$501/$D$499</f>
        <v>1624.88349402997</v>
      </c>
      <c r="M514" s="1" t="n">
        <f aca="false">M513*$D$501/$D$499</f>
        <v>106119.246459979</v>
      </c>
      <c r="N514" s="1" t="n">
        <f aca="false">N513*$D$501/$D$499</f>
        <v>4934.79906636462</v>
      </c>
      <c r="O514" s="1" t="n">
        <f aca="false">O513*$D$501/$D$499</f>
        <v>7466.26991757869</v>
      </c>
      <c r="P514" s="1"/>
      <c r="Q514" s="1"/>
      <c r="R514" s="1"/>
      <c r="S514" s="1"/>
      <c r="T514" s="1"/>
      <c r="U514" s="1"/>
      <c r="V514" s="1"/>
      <c r="W514" s="1"/>
      <c r="X514" s="1"/>
      <c r="Y514" s="0" t="str">
        <f aca="false">IF(B514&lt;=1997, "prop 99/2000", "")</f>
        <v>prop 99/2000</v>
      </c>
    </row>
    <row r="515" customFormat="false" ht="12.8" hidden="false" customHeight="false" outlineLevel="0" collapsed="false">
      <c r="A515" s="0" t="s">
        <v>100</v>
      </c>
      <c r="B515" s="0" t="n">
        <v>1985</v>
      </c>
      <c r="C515" s="1"/>
      <c r="D515" s="1" t="n">
        <f aca="false">D514*$D$501/$D$499</f>
        <v>485878.385156033</v>
      </c>
      <c r="E515" s="1" t="n">
        <f aca="false">E514*$D$501/$D$499</f>
        <v>43.5145410832918</v>
      </c>
      <c r="F515" s="1" t="n">
        <f aca="false">F514*$D$501/$D$499</f>
        <v>40263.7951557382</v>
      </c>
      <c r="G515" s="1" t="n">
        <f aca="false">G514*$D$501/$D$499</f>
        <v>4406.7647599471</v>
      </c>
      <c r="H515" s="1" t="n">
        <f aca="false">H514*$D$501/$D$499</f>
        <v>1032.02860388506</v>
      </c>
      <c r="I515" s="1" t="n">
        <f aca="false">I514*$D$501/$D$499</f>
        <v>65959.6559370013</v>
      </c>
      <c r="J515" s="1" t="n">
        <f aca="false">J514*$D$501/$D$499</f>
        <v>298.048392841583</v>
      </c>
      <c r="K515" s="1" t="n">
        <f aca="false">K514*$D$501/$D$499</f>
        <v>1050.6402449508</v>
      </c>
      <c r="L515" s="1" t="n">
        <f aca="false">L514*$D$501/$D$499</f>
        <v>1465.86333576969</v>
      </c>
      <c r="M515" s="1" t="n">
        <f aca="false">M514*$D$501/$D$499</f>
        <v>95733.8253337696</v>
      </c>
      <c r="N515" s="1" t="n">
        <f aca="false">N514*$D$501/$D$499</f>
        <v>4451.85211576834</v>
      </c>
      <c r="O515" s="1" t="n">
        <f aca="false">O514*$D$501/$D$499</f>
        <v>6735.57911527219</v>
      </c>
      <c r="P515" s="1"/>
      <c r="Q515" s="1"/>
      <c r="R515" s="1"/>
      <c r="S515" s="1"/>
      <c r="T515" s="1"/>
      <c r="U515" s="1"/>
      <c r="V515" s="1"/>
      <c r="W515" s="1"/>
      <c r="X515" s="1"/>
      <c r="Y515" s="0" t="str">
        <f aca="false">IF(B515&lt;=1997, "prop 99/2000", "")</f>
        <v>prop 99/2000</v>
      </c>
    </row>
    <row r="516" customFormat="false" ht="12.8" hidden="false" customHeight="false" outlineLevel="0" collapsed="false">
      <c r="A516" s="0" t="s">
        <v>100</v>
      </c>
      <c r="B516" s="0" t="n">
        <v>1984</v>
      </c>
      <c r="C516" s="1"/>
      <c r="D516" s="1" t="n">
        <f aca="false">D515*$D$501/$D$499</f>
        <v>438327.617370747</v>
      </c>
      <c r="E516" s="1" t="n">
        <f aca="false">E515*$D$501/$D$499</f>
        <v>39.2559654776484</v>
      </c>
      <c r="F516" s="1" t="n">
        <f aca="false">F515*$D$501/$D$499</f>
        <v>36323.3556710923</v>
      </c>
      <c r="G516" s="1" t="n">
        <f aca="false">G515*$D$501/$D$499</f>
        <v>3975.49419063101</v>
      </c>
      <c r="H516" s="1" t="n">
        <f aca="false">H515*$D$501/$D$499</f>
        <v>931.028530635554</v>
      </c>
      <c r="I516" s="1" t="n">
        <f aca="false">I515*$D$501/$D$499</f>
        <v>59504.4762490832</v>
      </c>
      <c r="J516" s="1" t="n">
        <f aca="false">J515*$D$501/$D$499</f>
        <v>268.879715349917</v>
      </c>
      <c r="K516" s="1" t="n">
        <f aca="false">K515*$D$501/$D$499</f>
        <v>947.818732737439</v>
      </c>
      <c r="L516" s="1" t="n">
        <f aca="false">L515*$D$501/$D$499</f>
        <v>1322.40577681331</v>
      </c>
      <c r="M516" s="1" t="n">
        <f aca="false">M515*$D$501/$D$499</f>
        <v>86364.7794228647</v>
      </c>
      <c r="N516" s="1" t="n">
        <f aca="false">N515*$D$501/$D$499</f>
        <v>4016.16904642713</v>
      </c>
      <c r="O516" s="1" t="n">
        <f aca="false">O515*$D$501/$D$499</f>
        <v>6076.39778884444</v>
      </c>
      <c r="P516" s="1"/>
      <c r="Q516" s="1"/>
      <c r="R516" s="1"/>
      <c r="S516" s="1"/>
      <c r="T516" s="1"/>
      <c r="U516" s="1"/>
      <c r="V516" s="1"/>
      <c r="W516" s="1"/>
      <c r="X516" s="1"/>
      <c r="Y516" s="0" t="str">
        <f aca="false">IF(B516&lt;=1997, "prop 99/2000", "")</f>
        <v>prop 99/2000</v>
      </c>
    </row>
    <row r="517" customFormat="false" ht="12.8" hidden="false" customHeight="false" outlineLevel="0" collapsed="false">
      <c r="A517" s="0" t="s">
        <v>100</v>
      </c>
      <c r="B517" s="0" t="n">
        <v>1983</v>
      </c>
      <c r="C517" s="1"/>
      <c r="D517" s="1" t="n">
        <f aca="false">D516*$D$501/$D$499</f>
        <v>395430.432840135</v>
      </c>
      <c r="E517" s="1" t="n">
        <f aca="false">E516*$D$501/$D$499</f>
        <v>35.4141578244526</v>
      </c>
      <c r="F517" s="1" t="n">
        <f aca="false">F516*$D$501/$D$499</f>
        <v>32768.5495643259</v>
      </c>
      <c r="G517" s="1" t="n">
        <f aca="false">G516*$D$501/$D$499</f>
        <v>3586.43016377634</v>
      </c>
      <c r="H517" s="1" t="n">
        <f aca="false">H516*$D$501/$D$499</f>
        <v>839.91288767994</v>
      </c>
      <c r="I517" s="1" t="n">
        <f aca="false">I516*$D$501/$D$499</f>
        <v>53681.0364362655</v>
      </c>
      <c r="J517" s="1" t="n">
        <f aca="false">J516*$D$501/$D$499</f>
        <v>242.565647267486</v>
      </c>
      <c r="K517" s="1" t="n">
        <f aca="false">K516*$D$501/$D$499</f>
        <v>855.059906990398</v>
      </c>
      <c r="L517" s="1" t="n">
        <f aca="false">L516*$D$501/$D$499</f>
        <v>1192.98777442373</v>
      </c>
      <c r="M517" s="1" t="n">
        <f aca="false">M516*$D$501/$D$499</f>
        <v>77912.6405818968</v>
      </c>
      <c r="N517" s="1" t="n">
        <f aca="false">N516*$D$501/$D$499</f>
        <v>3623.12435140168</v>
      </c>
      <c r="O517" s="1" t="n">
        <f aca="false">O516*$D$501/$D$499</f>
        <v>5481.727622285</v>
      </c>
      <c r="P517" s="1"/>
      <c r="Q517" s="1"/>
      <c r="R517" s="1"/>
      <c r="S517" s="1"/>
      <c r="T517" s="1"/>
      <c r="U517" s="1"/>
      <c r="V517" s="1"/>
      <c r="W517" s="1"/>
      <c r="X517" s="1"/>
      <c r="Y517" s="0" t="str">
        <f aca="false">IF(B517&lt;=1997, "prop 99/2000", "")</f>
        <v>prop 99/2000</v>
      </c>
    </row>
    <row r="518" customFormat="false" ht="12.8" hidden="false" customHeight="false" outlineLevel="0" collapsed="false">
      <c r="A518" s="0" t="s">
        <v>100</v>
      </c>
      <c r="B518" s="0" t="n">
        <v>1982</v>
      </c>
      <c r="C518" s="1"/>
      <c r="D518" s="1" t="n">
        <f aca="false">D517*$D$501/$D$499</f>
        <v>356731.405960851</v>
      </c>
      <c r="E518" s="1" t="n">
        <f aca="false">E517*$D$501/$D$499</f>
        <v>31.9483308881891</v>
      </c>
      <c r="F518" s="1" t="n">
        <f aca="false">F517*$D$501/$D$499</f>
        <v>29561.6366029817</v>
      </c>
      <c r="G518" s="1" t="n">
        <f aca="false">G517*$D$501/$D$499</f>
        <v>3235.44211181534</v>
      </c>
      <c r="H518" s="1" t="n">
        <f aca="false">H517*$D$501/$D$499</f>
        <v>757.714329559039</v>
      </c>
      <c r="I518" s="1" t="n">
        <f aca="false">I517*$D$501/$D$499</f>
        <v>48427.5109121066</v>
      </c>
      <c r="J518" s="1" t="n">
        <f aca="false">J517*$D$501/$D$499</f>
        <v>218.826820601632</v>
      </c>
      <c r="K518" s="1" t="n">
        <f aca="false">K517*$D$501/$D$499</f>
        <v>771.378977107601</v>
      </c>
      <c r="L518" s="1" t="n">
        <f aca="false">L517*$D$501/$D$499</f>
        <v>1076.23533931779</v>
      </c>
      <c r="M518" s="1" t="n">
        <f aca="false">M517*$D$501/$D$499</f>
        <v>70287.6751727884</v>
      </c>
      <c r="N518" s="1" t="n">
        <f aca="false">N517*$D$501/$D$499</f>
        <v>3268.5452016513</v>
      </c>
      <c r="O518" s="1" t="n">
        <f aca="false">O517*$D$501/$D$499</f>
        <v>4945.25519380734</v>
      </c>
      <c r="P518" s="1"/>
      <c r="Q518" s="1"/>
      <c r="R518" s="1"/>
      <c r="S518" s="1"/>
      <c r="T518" s="1"/>
      <c r="U518" s="1"/>
      <c r="V518" s="1"/>
      <c r="W518" s="1"/>
      <c r="X518" s="1"/>
      <c r="Y518" s="0" t="str">
        <f aca="false">IF(B518&lt;=1997, "prop 99/2000", "")</f>
        <v>prop 99/2000</v>
      </c>
    </row>
    <row r="519" customFormat="false" ht="12.8" hidden="false" customHeight="false" outlineLevel="0" collapsed="false">
      <c r="A519" s="0" t="s">
        <v>100</v>
      </c>
      <c r="B519" s="0" t="n">
        <v>1981</v>
      </c>
      <c r="C519" s="1"/>
      <c r="D519" s="1" t="n">
        <f aca="false">D518*$D$501/$D$499</f>
        <v>321819.681618317</v>
      </c>
      <c r="E519" s="1" t="n">
        <f aca="false">E518*$D$501/$D$499</f>
        <v>28.8216890996191</v>
      </c>
      <c r="F519" s="1" t="n">
        <f aca="false">F518*$D$501/$D$499</f>
        <v>26668.570024171</v>
      </c>
      <c r="G519" s="1" t="n">
        <f aca="false">G518*$D$501/$D$499</f>
        <v>2918.80370755239</v>
      </c>
      <c r="H519" s="1" t="n">
        <f aca="false">H518*$D$501/$D$499</f>
        <v>683.560180633737</v>
      </c>
      <c r="I519" s="1" t="n">
        <f aca="false">I518*$D$501/$D$499</f>
        <v>43688.1246867624</v>
      </c>
      <c r="J519" s="1" t="n">
        <f aca="false">J518*$D$501/$D$499</f>
        <v>197.411207869078</v>
      </c>
      <c r="K519" s="1" t="n">
        <f aca="false">K518*$D$501/$D$499</f>
        <v>695.887529585984</v>
      </c>
      <c r="L519" s="1" t="n">
        <f aca="false">L518*$D$501/$D$499</f>
        <v>970.908948464277</v>
      </c>
      <c r="M519" s="1" t="n">
        <f aca="false">M518*$D$501/$D$499</f>
        <v>63408.9313915939</v>
      </c>
      <c r="N519" s="1" t="n">
        <f aca="false">N518*$D$501/$D$499</f>
        <v>2948.66714445079</v>
      </c>
      <c r="O519" s="1" t="n">
        <f aca="false">O518*$D$501/$D$499</f>
        <v>4461.2849482814</v>
      </c>
      <c r="P519" s="1"/>
      <c r="Q519" s="1"/>
      <c r="R519" s="1"/>
      <c r="S519" s="1"/>
      <c r="T519" s="1"/>
      <c r="U519" s="1"/>
      <c r="V519" s="1"/>
      <c r="W519" s="1"/>
      <c r="X519" s="1"/>
      <c r="Y519" s="0" t="str">
        <f aca="false">IF(B519&lt;=1997, "prop 99/2000", "")</f>
        <v>prop 99/2000</v>
      </c>
    </row>
    <row r="520" customFormat="false" ht="12.8" hidden="false" customHeight="false" outlineLevel="0" collapsed="false">
      <c r="A520" s="0" t="s">
        <v>100</v>
      </c>
      <c r="B520" s="0" t="n">
        <v>1980</v>
      </c>
      <c r="C520" s="1"/>
      <c r="D520" s="1" t="n">
        <f aca="false">D519*$D$501/$D$499</f>
        <v>290324.613270189</v>
      </c>
      <c r="E520" s="1" t="n">
        <f aca="false">E519*$D$501/$D$499</f>
        <v>26.0010379090633</v>
      </c>
      <c r="F520" s="1" t="n">
        <f aca="false">F519*$D$501/$D$499</f>
        <v>24058.6350710495</v>
      </c>
      <c r="G520" s="1" t="n">
        <f aca="false">G519*$D$501/$D$499</f>
        <v>2633.15330294737</v>
      </c>
      <c r="H520" s="1" t="n">
        <f aca="false">H519*$D$501/$D$499</f>
        <v>616.663170168568</v>
      </c>
      <c r="I520" s="1" t="n">
        <f aca="false">I519*$D$501/$D$499</f>
        <v>39412.5612218683</v>
      </c>
      <c r="J520" s="1" t="n">
        <f aca="false">J519*$D$501/$D$499</f>
        <v>178.091446401235</v>
      </c>
      <c r="K520" s="1" t="n">
        <f aca="false">K519*$D$501/$D$499</f>
        <v>627.784096021239</v>
      </c>
      <c r="L520" s="1" t="n">
        <f aca="false">L519*$D$501/$D$499</f>
        <v>875.890385466759</v>
      </c>
      <c r="M520" s="1" t="n">
        <f aca="false">M519*$D$501/$D$499</f>
        <v>57203.3798292487</v>
      </c>
      <c r="N520" s="1" t="n">
        <f aca="false">N519*$D$501/$D$499</f>
        <v>2660.09413740736</v>
      </c>
      <c r="O520" s="1" t="n">
        <f aca="false">O519*$D$501/$D$499</f>
        <v>4024.67872935772</v>
      </c>
      <c r="P520" s="1"/>
      <c r="Q520" s="1"/>
      <c r="R520" s="1"/>
      <c r="S520" s="1"/>
      <c r="T520" s="1"/>
      <c r="U520" s="1"/>
      <c r="V520" s="1"/>
      <c r="W520" s="1"/>
      <c r="X520" s="1"/>
      <c r="Y520" s="0" t="str">
        <f aca="false">IF(B520&lt;=1997, "prop 99/2000", "")</f>
        <v>prop 99/2000</v>
      </c>
    </row>
    <row r="521" customFormat="false" ht="12.8" hidden="false" customHeight="false" outlineLevel="0" collapsed="false">
      <c r="A521" s="0" t="s">
        <v>100</v>
      </c>
      <c r="B521" s="0" t="n">
        <v>1979</v>
      </c>
      <c r="C521" s="1"/>
      <c r="D521" s="1" t="n">
        <f aca="false">D520*$D$501/$D$499</f>
        <v>261911.827911297</v>
      </c>
      <c r="E521" s="1" t="n">
        <f aca="false">E520*$D$501/$D$499</f>
        <v>23.4564313705501</v>
      </c>
      <c r="F521" s="1" t="n">
        <f aca="false">F520*$D$501/$D$499</f>
        <v>21704.1229041272</v>
      </c>
      <c r="G521" s="1" t="n">
        <f aca="false">G520*$D$501/$D$499</f>
        <v>2375.45823958023</v>
      </c>
      <c r="H521" s="1" t="n">
        <f aca="false">H520*$D$501/$D$499</f>
        <v>556.313074131661</v>
      </c>
      <c r="I521" s="1" t="n">
        <f aca="false">I520*$D$501/$D$499</f>
        <v>35555.4282360439</v>
      </c>
      <c r="J521" s="1" t="n">
        <f aca="false">J520*$D$501/$D$499</f>
        <v>160.662424507924</v>
      </c>
      <c r="K521" s="1" t="n">
        <f aca="false">K520*$D$501/$D$499</f>
        <v>566.345644175691</v>
      </c>
      <c r="L521" s="1" t="n">
        <f aca="false">L520*$D$501/$D$499</f>
        <v>790.170868819977</v>
      </c>
      <c r="M521" s="1" t="n">
        <f aca="false">M520*$D$501/$D$499</f>
        <v>51605.1381418342</v>
      </c>
      <c r="N521" s="1" t="n">
        <f aca="false">N520*$D$501/$D$499</f>
        <v>2399.7624937714</v>
      </c>
      <c r="O521" s="1" t="n">
        <f aca="false">O520*$D$501/$D$499</f>
        <v>3630.80122931497</v>
      </c>
      <c r="P521" s="1"/>
      <c r="Q521" s="1"/>
      <c r="R521" s="1"/>
      <c r="S521" s="1"/>
      <c r="T521" s="1"/>
      <c r="U521" s="1"/>
      <c r="V521" s="1"/>
      <c r="W521" s="1"/>
      <c r="X521" s="1"/>
      <c r="Y521" s="0" t="str">
        <f aca="false">IF(B521&lt;=1997, "prop 99/2000", "")</f>
        <v>prop 99/2000</v>
      </c>
    </row>
    <row r="522" customFormat="false" ht="12.8" hidden="false" customHeight="false" outlineLevel="0" collapsed="false">
      <c r="A522" s="0" t="s">
        <v>101</v>
      </c>
      <c r="B522" s="0" t="n">
        <v>2018</v>
      </c>
      <c r="C522" s="1" t="n">
        <v>2013952</v>
      </c>
      <c r="D522" s="1" t="n">
        <v>599684</v>
      </c>
      <c r="E522" s="1" t="n">
        <v>0</v>
      </c>
      <c r="F522" s="1" t="n">
        <v>62038</v>
      </c>
      <c r="G522" s="1" t="n">
        <v>8679</v>
      </c>
      <c r="H522" s="1" t="n">
        <v>149713</v>
      </c>
      <c r="I522" s="1" t="n">
        <v>39919</v>
      </c>
      <c r="J522" s="1" t="n">
        <v>94</v>
      </c>
      <c r="K522" s="1" t="n">
        <v>5813</v>
      </c>
      <c r="L522" s="1" t="n">
        <v>6682</v>
      </c>
      <c r="M522" s="1" t="n">
        <v>874928</v>
      </c>
      <c r="N522" s="1" t="n">
        <v>191756</v>
      </c>
      <c r="O522" s="1" t="n">
        <v>18572</v>
      </c>
      <c r="P522" s="1" t="n">
        <v>2</v>
      </c>
      <c r="Q522" s="1" t="n">
        <v>24436</v>
      </c>
      <c r="R522" s="1" t="n">
        <v>15718</v>
      </c>
      <c r="S522" s="1" t="n">
        <v>163</v>
      </c>
      <c r="T522" s="1" t="n">
        <v>165</v>
      </c>
      <c r="U522" s="1" t="n">
        <v>0</v>
      </c>
      <c r="V522" s="1" t="n">
        <v>117</v>
      </c>
      <c r="W522" s="1" t="n">
        <v>1650</v>
      </c>
      <c r="X522" s="1" t="n">
        <v>13823</v>
      </c>
      <c r="Y522" s="0" t="str">
        <f aca="false">IF(B522&lt;=1997, "prop 99/2000", "")</f>
        <v/>
      </c>
    </row>
    <row r="523" customFormat="false" ht="12.8" hidden="false" customHeight="false" outlineLevel="0" collapsed="false">
      <c r="A523" s="0" t="s">
        <v>101</v>
      </c>
      <c r="B523" s="0" t="n">
        <v>2017</v>
      </c>
      <c r="C523" s="1" t="n">
        <v>1918077</v>
      </c>
      <c r="D523" s="1" t="n">
        <v>571646</v>
      </c>
      <c r="E523" s="1" t="n">
        <v>0</v>
      </c>
      <c r="F523" s="1" t="n">
        <v>60566</v>
      </c>
      <c r="G523" s="1" t="n">
        <v>7943</v>
      </c>
      <c r="H523" s="1" t="n">
        <v>140001</v>
      </c>
      <c r="I523" s="1" t="n">
        <v>38045</v>
      </c>
      <c r="J523" s="1" t="n">
        <v>94</v>
      </c>
      <c r="K523" s="1" t="n">
        <v>5706</v>
      </c>
      <c r="L523" s="1" t="n">
        <v>6609</v>
      </c>
      <c r="M523" s="1" t="n">
        <v>834538</v>
      </c>
      <c r="N523" s="1" t="n">
        <v>182354</v>
      </c>
      <c r="O523" s="1" t="n">
        <v>17960</v>
      </c>
      <c r="P523" s="1" t="n">
        <v>1</v>
      </c>
      <c r="Q523" s="1" t="n">
        <v>22759</v>
      </c>
      <c r="R523" s="1" t="n">
        <v>14822</v>
      </c>
      <c r="S523" s="1" t="n">
        <v>163</v>
      </c>
      <c r="T523" s="1" t="n">
        <v>211</v>
      </c>
      <c r="U523" s="1" t="n">
        <v>0</v>
      </c>
      <c r="V523" s="1" t="n">
        <v>112</v>
      </c>
      <c r="W523" s="1" t="n">
        <v>1518</v>
      </c>
      <c r="X523" s="1" t="n">
        <v>13029</v>
      </c>
      <c r="Y523" s="0" t="str">
        <f aca="false">IF(B523&lt;=1997, "prop 99/2000", "")</f>
        <v/>
      </c>
    </row>
    <row r="524" customFormat="false" ht="12.8" hidden="false" customHeight="false" outlineLevel="0" collapsed="false">
      <c r="A524" s="0" t="s">
        <v>101</v>
      </c>
      <c r="B524" s="0" t="n">
        <v>2016</v>
      </c>
      <c r="C524" s="1" t="n">
        <v>1827135</v>
      </c>
      <c r="D524" s="1" t="n">
        <v>548146</v>
      </c>
      <c r="E524" s="1" t="n">
        <v>0</v>
      </c>
      <c r="F524" s="1" t="n">
        <v>58622</v>
      </c>
      <c r="G524" s="1" t="n">
        <v>7470</v>
      </c>
      <c r="H524" s="1" t="n">
        <v>131379</v>
      </c>
      <c r="I524" s="1" t="n">
        <v>36819</v>
      </c>
      <c r="J524" s="1" t="n">
        <v>94</v>
      </c>
      <c r="K524" s="1" t="n">
        <v>5406</v>
      </c>
      <c r="L524" s="1" t="n">
        <v>6581</v>
      </c>
      <c r="M524" s="1" t="n">
        <v>792245</v>
      </c>
      <c r="N524" s="1" t="n">
        <v>173766</v>
      </c>
      <c r="O524" s="1" t="n">
        <v>17493</v>
      </c>
      <c r="P524" s="1" t="n">
        <v>1</v>
      </c>
      <c r="Q524" s="1" t="n">
        <v>21018</v>
      </c>
      <c r="R524" s="1" t="n">
        <v>14006</v>
      </c>
      <c r="S524" s="1" t="n">
        <v>163</v>
      </c>
      <c r="T524" s="1" t="n">
        <v>146</v>
      </c>
      <c r="U524" s="1" t="n">
        <v>0</v>
      </c>
      <c r="V524" s="1" t="n">
        <v>119</v>
      </c>
      <c r="W524" s="1" t="n">
        <v>1424</v>
      </c>
      <c r="X524" s="1" t="n">
        <v>12237</v>
      </c>
      <c r="Y524" s="0" t="str">
        <f aca="false">IF(B524&lt;=1997, "prop 99/2000", "")</f>
        <v/>
      </c>
    </row>
    <row r="525" customFormat="false" ht="12.8" hidden="false" customHeight="false" outlineLevel="0" collapsed="false">
      <c r="A525" s="0" t="s">
        <v>101</v>
      </c>
      <c r="B525" s="0" t="n">
        <v>2015</v>
      </c>
      <c r="C525" s="1" t="n">
        <v>1723096</v>
      </c>
      <c r="D525" s="1" t="n">
        <v>523936</v>
      </c>
      <c r="E525" s="1" t="n">
        <v>0</v>
      </c>
      <c r="F525" s="1" t="n">
        <v>56671</v>
      </c>
      <c r="G525" s="1" t="n">
        <v>7080</v>
      </c>
      <c r="H525" s="1" t="n">
        <v>123038</v>
      </c>
      <c r="I525" s="1" t="n">
        <v>35618</v>
      </c>
      <c r="J525" s="1" t="n">
        <v>94</v>
      </c>
      <c r="K525" s="1" t="n">
        <v>4753</v>
      </c>
      <c r="L525" s="1" t="n">
        <v>6404</v>
      </c>
      <c r="M525" s="1" t="n">
        <v>739193</v>
      </c>
      <c r="N525" s="1" t="n">
        <v>163724</v>
      </c>
      <c r="O525" s="1" t="n">
        <v>16980</v>
      </c>
      <c r="P525" s="1" t="n">
        <v>1</v>
      </c>
      <c r="Q525" s="1" t="n">
        <v>19203</v>
      </c>
      <c r="R525" s="1" t="n">
        <v>13267</v>
      </c>
      <c r="S525" s="1" t="n">
        <v>163</v>
      </c>
      <c r="T525" s="1" t="n">
        <v>119</v>
      </c>
      <c r="U525" s="1" t="n">
        <v>0</v>
      </c>
      <c r="V525" s="1" t="n">
        <v>113</v>
      </c>
      <c r="W525" s="1" t="n">
        <v>1289</v>
      </c>
      <c r="X525" s="1" t="n">
        <v>11450</v>
      </c>
      <c r="Y525" s="0" t="str">
        <f aca="false">IF(B525&lt;=1997, "prop 99/2000", "")</f>
        <v/>
      </c>
    </row>
    <row r="526" customFormat="false" ht="12.8" hidden="false" customHeight="false" outlineLevel="0" collapsed="false">
      <c r="A526" s="0" t="s">
        <v>101</v>
      </c>
      <c r="B526" s="0" t="n">
        <v>2014</v>
      </c>
      <c r="C526" s="1" t="n">
        <v>1585786</v>
      </c>
      <c r="D526" s="1" t="n">
        <v>492271</v>
      </c>
      <c r="E526" s="1" t="n">
        <v>0</v>
      </c>
      <c r="F526" s="1" t="n">
        <v>53847</v>
      </c>
      <c r="G526" s="1" t="n">
        <v>6598</v>
      </c>
      <c r="H526" s="1" t="n">
        <v>112933</v>
      </c>
      <c r="I526" s="1" t="n">
        <v>33471</v>
      </c>
      <c r="J526" s="1" t="n">
        <v>95</v>
      </c>
      <c r="K526" s="1" t="n">
        <v>3883</v>
      </c>
      <c r="L526" s="1" t="n">
        <v>6200</v>
      </c>
      <c r="M526" s="1" t="n">
        <v>671043</v>
      </c>
      <c r="N526" s="1" t="n">
        <v>148153</v>
      </c>
      <c r="O526" s="1" t="n">
        <v>15863</v>
      </c>
      <c r="P526" s="1" t="n">
        <v>1</v>
      </c>
      <c r="Q526" s="1" t="n">
        <v>17072</v>
      </c>
      <c r="R526" s="1" t="n">
        <v>12408</v>
      </c>
      <c r="S526" s="1" t="n">
        <v>161</v>
      </c>
      <c r="T526" s="1" t="n">
        <v>96</v>
      </c>
      <c r="U526" s="1" t="n">
        <v>0</v>
      </c>
      <c r="V526" s="1" t="n">
        <v>96</v>
      </c>
      <c r="W526" s="1" t="n">
        <v>1121</v>
      </c>
      <c r="X526" s="1" t="n">
        <v>10474</v>
      </c>
      <c r="Y526" s="0" t="str">
        <f aca="false">IF(B526&lt;=1997, "prop 99/2000", "")</f>
        <v/>
      </c>
    </row>
    <row r="527" customFormat="false" ht="12.8" hidden="false" customHeight="false" outlineLevel="0" collapsed="false">
      <c r="A527" s="0" t="s">
        <v>101</v>
      </c>
      <c r="B527" s="0" t="n">
        <v>2013</v>
      </c>
      <c r="C527" s="1" t="n">
        <v>1428355</v>
      </c>
      <c r="D527" s="1" t="n">
        <v>455649</v>
      </c>
      <c r="E527" s="1" t="n">
        <v>0</v>
      </c>
      <c r="F527" s="1" t="n">
        <v>50422</v>
      </c>
      <c r="G527" s="1" t="n">
        <v>5808</v>
      </c>
      <c r="H527" s="1" t="n">
        <v>100918</v>
      </c>
      <c r="I527" s="1" t="n">
        <v>31019</v>
      </c>
      <c r="J527" s="1" t="n">
        <v>95</v>
      </c>
      <c r="K527" s="1" t="n">
        <v>3266</v>
      </c>
      <c r="L527" s="1" t="n">
        <v>5927</v>
      </c>
      <c r="M527" s="1" t="n">
        <v>593828</v>
      </c>
      <c r="N527" s="1" t="n">
        <v>130277</v>
      </c>
      <c r="O527" s="1" t="n">
        <v>14414</v>
      </c>
      <c r="P527" s="1" t="n">
        <v>1</v>
      </c>
      <c r="Q527" s="1" t="n">
        <v>14959</v>
      </c>
      <c r="R527" s="1" t="n">
        <v>11240</v>
      </c>
      <c r="S527" s="1" t="n">
        <v>161</v>
      </c>
      <c r="T527" s="1" t="n">
        <v>83</v>
      </c>
      <c r="U527" s="1" t="n">
        <v>0</v>
      </c>
      <c r="V527" s="1" t="n">
        <v>62</v>
      </c>
      <c r="W527" s="1" t="n">
        <v>963</v>
      </c>
      <c r="X527" s="1" t="n">
        <v>9263</v>
      </c>
      <c r="Y527" s="0" t="str">
        <f aca="false">IF(B527&lt;=1997, "prop 99/2000", "")</f>
        <v/>
      </c>
    </row>
    <row r="528" customFormat="false" ht="12.8" hidden="false" customHeight="false" outlineLevel="0" collapsed="false">
      <c r="A528" s="0" t="s">
        <v>101</v>
      </c>
      <c r="B528" s="0" t="n">
        <v>2012</v>
      </c>
      <c r="C528" s="1" t="n">
        <v>1265828</v>
      </c>
      <c r="D528" s="1" t="n">
        <v>418057</v>
      </c>
      <c r="E528" s="1" t="n">
        <v>0</v>
      </c>
      <c r="F528" s="1" t="n">
        <v>47021</v>
      </c>
      <c r="G528" s="1" t="n">
        <v>5155</v>
      </c>
      <c r="H528" s="1" t="n">
        <v>90492</v>
      </c>
      <c r="I528" s="1" t="n">
        <v>28426</v>
      </c>
      <c r="J528" s="1" t="n">
        <v>106</v>
      </c>
      <c r="K528" s="1" t="n">
        <v>2582</v>
      </c>
      <c r="L528" s="1" t="n">
        <v>5602</v>
      </c>
      <c r="M528" s="1" t="n">
        <v>511914</v>
      </c>
      <c r="N528" s="1" t="n">
        <v>111108</v>
      </c>
      <c r="O528" s="1" t="n">
        <v>13274</v>
      </c>
      <c r="P528" s="1" t="n">
        <v>1</v>
      </c>
      <c r="Q528" s="1" t="n">
        <v>12890</v>
      </c>
      <c r="R528" s="1" t="n">
        <v>10216</v>
      </c>
      <c r="S528" s="1" t="n">
        <v>160</v>
      </c>
      <c r="T528" s="1" t="n">
        <v>76</v>
      </c>
      <c r="U528" s="1" t="n">
        <v>1</v>
      </c>
      <c r="V528" s="1" t="n">
        <v>38</v>
      </c>
      <c r="W528" s="1" t="n">
        <v>721</v>
      </c>
      <c r="X528" s="1" t="n">
        <v>7988</v>
      </c>
      <c r="Y528" s="0" t="str">
        <f aca="false">IF(B528&lt;=1997, "prop 99/2000", "")</f>
        <v/>
      </c>
    </row>
    <row r="529" customFormat="false" ht="12.8" hidden="false" customHeight="false" outlineLevel="0" collapsed="false">
      <c r="A529" s="0" t="s">
        <v>101</v>
      </c>
      <c r="B529" s="0" t="n">
        <v>2011</v>
      </c>
      <c r="C529" s="1" t="n">
        <v>1109264</v>
      </c>
      <c r="D529" s="1" t="n">
        <v>379045</v>
      </c>
      <c r="E529" s="1" t="n">
        <v>0</v>
      </c>
      <c r="F529" s="1" t="n">
        <v>43471</v>
      </c>
      <c r="G529" s="1" t="n">
        <v>4650</v>
      </c>
      <c r="H529" s="1" t="n">
        <v>79621</v>
      </c>
      <c r="I529" s="1" t="n">
        <v>25582</v>
      </c>
      <c r="J529" s="1" t="n">
        <v>112</v>
      </c>
      <c r="K529" s="1" t="n">
        <v>1416</v>
      </c>
      <c r="L529" s="1" t="n">
        <v>5244</v>
      </c>
      <c r="M529" s="1" t="n">
        <v>435576</v>
      </c>
      <c r="N529" s="1" t="n">
        <v>95070</v>
      </c>
      <c r="O529" s="1" t="n">
        <v>11806</v>
      </c>
      <c r="P529" s="1" t="n">
        <v>1</v>
      </c>
      <c r="Q529" s="1" t="n">
        <v>10990</v>
      </c>
      <c r="R529" s="1" t="n">
        <v>9244</v>
      </c>
      <c r="S529" s="1" t="n">
        <v>155</v>
      </c>
      <c r="T529" s="1" t="n">
        <v>29</v>
      </c>
      <c r="U529" s="1" t="n">
        <v>0</v>
      </c>
      <c r="V529" s="1" t="n">
        <v>27</v>
      </c>
      <c r="W529" s="1" t="n">
        <v>498</v>
      </c>
      <c r="X529" s="1" t="n">
        <v>6727</v>
      </c>
      <c r="Y529" s="0" t="str">
        <f aca="false">IF(B529&lt;=1997, "prop 99/2000", "")</f>
        <v/>
      </c>
    </row>
    <row r="530" customFormat="false" ht="12.8" hidden="false" customHeight="false" outlineLevel="0" collapsed="false">
      <c r="A530" s="0" t="s">
        <v>101</v>
      </c>
      <c r="B530" s="0" t="n">
        <v>2010</v>
      </c>
      <c r="C530" s="1" t="n">
        <v>969667</v>
      </c>
      <c r="D530" s="1" t="n">
        <v>345789</v>
      </c>
      <c r="E530" s="1" t="n">
        <v>0</v>
      </c>
      <c r="F530" s="1" t="n">
        <v>40288</v>
      </c>
      <c r="G530" s="1" t="n">
        <v>4107</v>
      </c>
      <c r="H530" s="1" t="n">
        <v>69275</v>
      </c>
      <c r="I530" s="1" t="n">
        <v>23263</v>
      </c>
      <c r="J530" s="1" t="n">
        <v>126</v>
      </c>
      <c r="K530" s="1" t="n">
        <v>937</v>
      </c>
      <c r="L530" s="1" t="n">
        <v>4816</v>
      </c>
      <c r="M530" s="1" t="n">
        <v>364912</v>
      </c>
      <c r="N530" s="1" t="n">
        <v>82174</v>
      </c>
      <c r="O530" s="1" t="n">
        <v>10306</v>
      </c>
      <c r="P530" s="1" t="n">
        <v>1</v>
      </c>
      <c r="Q530" s="1" t="n">
        <v>9431</v>
      </c>
      <c r="R530" s="1" t="n">
        <v>8314</v>
      </c>
      <c r="S530" s="1" t="n">
        <v>153</v>
      </c>
      <c r="T530" s="1" t="n">
        <v>23</v>
      </c>
      <c r="U530" s="1" t="n">
        <v>0</v>
      </c>
      <c r="V530" s="1" t="n">
        <v>30</v>
      </c>
      <c r="W530" s="1" t="n">
        <v>279</v>
      </c>
      <c r="X530" s="1" t="n">
        <v>5443</v>
      </c>
      <c r="Y530" s="0" t="str">
        <f aca="false">IF(B530&lt;=1997, "prop 99/2000", "")</f>
        <v/>
      </c>
    </row>
    <row r="531" customFormat="false" ht="12.8" hidden="false" customHeight="false" outlineLevel="0" collapsed="false">
      <c r="A531" s="0" t="s">
        <v>101</v>
      </c>
      <c r="B531" s="0" t="n">
        <v>2009</v>
      </c>
      <c r="C531" s="1" t="n">
        <v>848170</v>
      </c>
      <c r="D531" s="1" t="n">
        <v>311253</v>
      </c>
      <c r="E531" s="1" t="n">
        <v>0</v>
      </c>
      <c r="F531" s="1" t="n">
        <v>37528</v>
      </c>
      <c r="G531" s="1" t="n">
        <v>3540</v>
      </c>
      <c r="H531" s="1" t="n">
        <v>60070</v>
      </c>
      <c r="I531" s="1" t="n">
        <v>21981</v>
      </c>
      <c r="J531" s="1" t="n">
        <v>165</v>
      </c>
      <c r="K531" s="1" t="n">
        <v>690</v>
      </c>
      <c r="L531" s="1" t="n">
        <v>4440</v>
      </c>
      <c r="M531" s="1" t="n">
        <v>306874</v>
      </c>
      <c r="N531" s="1" t="n">
        <v>71987</v>
      </c>
      <c r="O531" s="1" t="n">
        <v>9245</v>
      </c>
      <c r="P531" s="1" t="n">
        <v>1</v>
      </c>
      <c r="Q531" s="1" t="n">
        <v>8178</v>
      </c>
      <c r="R531" s="1" t="n">
        <v>7431</v>
      </c>
      <c r="S531" s="1" t="n">
        <v>151</v>
      </c>
      <c r="T531" s="1" t="n">
        <v>24</v>
      </c>
      <c r="U531" s="1" t="n">
        <v>0</v>
      </c>
      <c r="V531" s="1" t="n">
        <v>26</v>
      </c>
      <c r="W531" s="1" t="n">
        <v>147</v>
      </c>
      <c r="X531" s="1" t="n">
        <v>4439</v>
      </c>
      <c r="Y531" s="0" t="str">
        <f aca="false">IF(B531&lt;=1997, "prop 99/2000", "")</f>
        <v/>
      </c>
    </row>
    <row r="532" customFormat="false" ht="12.8" hidden="false" customHeight="false" outlineLevel="0" collapsed="false">
      <c r="A532" s="0" t="s">
        <v>101</v>
      </c>
      <c r="B532" s="0" t="n">
        <v>2008</v>
      </c>
      <c r="C532" s="1" t="n">
        <v>736981</v>
      </c>
      <c r="D532" s="1" t="n">
        <v>279088</v>
      </c>
      <c r="E532" s="1" t="n">
        <v>0</v>
      </c>
      <c r="F532" s="1" t="n">
        <v>35145</v>
      </c>
      <c r="G532" s="1" t="n">
        <v>3242</v>
      </c>
      <c r="H532" s="1" t="n">
        <v>53336</v>
      </c>
      <c r="I532" s="1" t="n">
        <v>20512</v>
      </c>
      <c r="J532" s="1" t="n">
        <v>229</v>
      </c>
      <c r="K532" s="1" t="n">
        <v>423</v>
      </c>
      <c r="L532" s="1" t="n">
        <v>4029</v>
      </c>
      <c r="M532" s="1" t="n">
        <v>253150</v>
      </c>
      <c r="N532" s="1" t="n">
        <v>61865</v>
      </c>
      <c r="O532" s="1" t="n">
        <v>8482</v>
      </c>
      <c r="P532" s="1" t="n">
        <v>1</v>
      </c>
      <c r="Q532" s="1" t="n">
        <v>7114</v>
      </c>
      <c r="R532" s="1" t="n">
        <v>6704</v>
      </c>
      <c r="S532" s="1" t="n">
        <v>146</v>
      </c>
      <c r="T532" s="1" t="n">
        <v>17</v>
      </c>
      <c r="U532" s="1" t="n">
        <v>0</v>
      </c>
      <c r="V532" s="1" t="n">
        <v>26</v>
      </c>
      <c r="W532" s="1" t="n">
        <v>52</v>
      </c>
      <c r="X532" s="1" t="n">
        <v>3420</v>
      </c>
      <c r="Y532" s="0" t="str">
        <f aca="false">IF(B532&lt;=1997, "prop 99/2000", "")</f>
        <v/>
      </c>
    </row>
    <row r="533" customFormat="false" ht="12.8" hidden="false" customHeight="false" outlineLevel="0" collapsed="false">
      <c r="A533" s="0" t="s">
        <v>101</v>
      </c>
      <c r="B533" s="0" t="n">
        <v>2007</v>
      </c>
      <c r="C533" s="1" t="n">
        <v>635299</v>
      </c>
      <c r="D533" s="1" t="n">
        <v>251595</v>
      </c>
      <c r="E533" s="1" t="n">
        <v>0</v>
      </c>
      <c r="F533" s="1" t="n">
        <v>32301</v>
      </c>
      <c r="G533" s="1" t="n">
        <v>2801</v>
      </c>
      <c r="H533" s="1" t="n">
        <v>40067</v>
      </c>
      <c r="I533" s="1" t="n">
        <v>26022</v>
      </c>
      <c r="J533" s="1" t="n">
        <v>304</v>
      </c>
      <c r="K533" s="1" t="n">
        <v>414</v>
      </c>
      <c r="L533" s="1" t="n">
        <v>3519</v>
      </c>
      <c r="M533" s="1" t="n">
        <v>204365</v>
      </c>
      <c r="N533" s="1" t="n">
        <v>51622</v>
      </c>
      <c r="O533" s="1" t="n">
        <v>7637</v>
      </c>
      <c r="P533" s="1" t="n">
        <v>1</v>
      </c>
      <c r="Q533" s="1" t="n">
        <v>6054</v>
      </c>
      <c r="R533" s="1" t="n">
        <v>6169</v>
      </c>
      <c r="S533" s="1" t="n">
        <v>126</v>
      </c>
      <c r="T533" s="1" t="n">
        <v>21</v>
      </c>
      <c r="U533" s="1" t="n">
        <v>0</v>
      </c>
      <c r="V533" s="1" t="n">
        <v>22</v>
      </c>
      <c r="W533" s="1" t="n">
        <v>31</v>
      </c>
      <c r="X533" s="1" t="n">
        <v>2228</v>
      </c>
      <c r="Y533" s="0" t="str">
        <f aca="false">IF(B533&lt;=1997, "prop 99/2000", "")</f>
        <v/>
      </c>
    </row>
    <row r="534" customFormat="false" ht="12.8" hidden="false" customHeight="false" outlineLevel="0" collapsed="false">
      <c r="A534" s="0" t="s">
        <v>101</v>
      </c>
      <c r="B534" s="0" t="n">
        <v>2006</v>
      </c>
      <c r="C534" s="1" t="n">
        <v>554892</v>
      </c>
      <c r="D534" s="1" t="n">
        <v>226115</v>
      </c>
      <c r="E534" s="1" t="n">
        <v>0</v>
      </c>
      <c r="F534" s="1" t="n">
        <v>29735</v>
      </c>
      <c r="G534" s="1" t="n">
        <v>2443</v>
      </c>
      <c r="H534" s="1" t="n">
        <v>31179</v>
      </c>
      <c r="I534" s="1" t="n">
        <v>29386</v>
      </c>
      <c r="J534" s="1" t="n">
        <v>299</v>
      </c>
      <c r="K534" s="1" t="n">
        <v>406</v>
      </c>
      <c r="L534" s="1" t="n">
        <v>2950</v>
      </c>
      <c r="M534" s="1" t="n">
        <v>170479</v>
      </c>
      <c r="N534" s="1" t="n">
        <v>42599</v>
      </c>
      <c r="O534" s="1" t="n">
        <v>6986</v>
      </c>
      <c r="P534" s="1" t="n">
        <v>1</v>
      </c>
      <c r="Q534" s="1" t="n">
        <v>5253</v>
      </c>
      <c r="R534" s="1" t="n">
        <v>5510</v>
      </c>
      <c r="S534" s="1" t="n">
        <v>72</v>
      </c>
      <c r="T534" s="1" t="n">
        <v>31</v>
      </c>
      <c r="U534" s="1" t="n">
        <v>0</v>
      </c>
      <c r="V534" s="1" t="n">
        <v>18</v>
      </c>
      <c r="W534" s="1" t="n">
        <v>30</v>
      </c>
      <c r="X534" s="1" t="n">
        <v>1400</v>
      </c>
      <c r="Y534" s="0" t="str">
        <f aca="false">IF(B534&lt;=1997, "prop 99/2000", "")</f>
        <v/>
      </c>
    </row>
    <row r="535" customFormat="false" ht="12.8" hidden="false" customHeight="false" outlineLevel="0" collapsed="false">
      <c r="A535" s="0" t="s">
        <v>101</v>
      </c>
      <c r="B535" s="0" t="n">
        <v>2005</v>
      </c>
      <c r="C535" s="1" t="n">
        <v>497802</v>
      </c>
      <c r="D535" s="1" t="n">
        <v>209680</v>
      </c>
      <c r="E535" s="1" t="n">
        <v>0</v>
      </c>
      <c r="F535" s="1" t="n">
        <v>27858</v>
      </c>
      <c r="G535" s="1" t="n">
        <v>2134</v>
      </c>
      <c r="H535" s="1" t="n">
        <v>25442</v>
      </c>
      <c r="I535" s="1" t="n">
        <v>30878</v>
      </c>
      <c r="J535" s="1" t="n">
        <v>300</v>
      </c>
      <c r="K535" s="1" t="n">
        <v>404</v>
      </c>
      <c r="L535" s="1" t="n">
        <v>2648</v>
      </c>
      <c r="M535" s="1" t="n">
        <v>146500</v>
      </c>
      <c r="N535" s="1" t="n">
        <v>35153</v>
      </c>
      <c r="O535" s="1" t="n">
        <v>6488</v>
      </c>
      <c r="P535" s="1" t="n">
        <v>1</v>
      </c>
      <c r="Q535" s="1" t="n">
        <v>4537</v>
      </c>
      <c r="R535" s="1" t="n">
        <v>4642</v>
      </c>
      <c r="S535" s="1" t="n">
        <v>62</v>
      </c>
      <c r="T535" s="1" t="n">
        <v>37</v>
      </c>
      <c r="U535" s="1" t="n">
        <v>0</v>
      </c>
      <c r="V535" s="1" t="n">
        <v>13</v>
      </c>
      <c r="W535" s="1" t="n">
        <v>26</v>
      </c>
      <c r="X535" s="1" t="n">
        <v>999</v>
      </c>
      <c r="Y535" s="0" t="str">
        <f aca="false">IF(B535&lt;=1997, "prop 99/2000", "")</f>
        <v/>
      </c>
    </row>
    <row r="536" customFormat="false" ht="12.8" hidden="false" customHeight="false" outlineLevel="0" collapsed="false">
      <c r="A536" s="0" t="s">
        <v>101</v>
      </c>
      <c r="B536" s="0" t="n">
        <v>2004</v>
      </c>
      <c r="C536" s="1" t="n">
        <v>442530</v>
      </c>
      <c r="D536" s="1" t="n">
        <v>196648</v>
      </c>
      <c r="E536" s="1" t="n">
        <v>0</v>
      </c>
      <c r="F536" s="1" t="n">
        <v>25312</v>
      </c>
      <c r="G536" s="1" t="n">
        <v>1909</v>
      </c>
      <c r="H536" s="1" t="n">
        <v>18349</v>
      </c>
      <c r="I536" s="1" t="n">
        <v>33404</v>
      </c>
      <c r="J536" s="1" t="n">
        <v>301</v>
      </c>
      <c r="K536" s="1" t="n">
        <v>388</v>
      </c>
      <c r="L536" s="1" t="n">
        <v>2407</v>
      </c>
      <c r="M536" s="1" t="n">
        <v>120774</v>
      </c>
      <c r="N536" s="1" t="n">
        <v>27869</v>
      </c>
      <c r="O536" s="1" t="n">
        <v>6040</v>
      </c>
      <c r="P536" s="1" t="n">
        <v>1</v>
      </c>
      <c r="Q536" s="1" t="n">
        <v>4035</v>
      </c>
      <c r="R536" s="1" t="n">
        <v>4298</v>
      </c>
      <c r="S536" s="1" t="n">
        <v>47</v>
      </c>
      <c r="T536" s="1" t="n">
        <v>42</v>
      </c>
      <c r="U536" s="1" t="n">
        <v>0</v>
      </c>
      <c r="V536" s="1" t="n">
        <v>13</v>
      </c>
      <c r="W536" s="1" t="n">
        <v>22</v>
      </c>
      <c r="X536" s="1" t="n">
        <v>671</v>
      </c>
      <c r="Y536" s="0" t="str">
        <f aca="false">IF(B536&lt;=1997, "prop 99/2000", "")</f>
        <v/>
      </c>
    </row>
    <row r="537" customFormat="false" ht="12.8" hidden="false" customHeight="false" outlineLevel="0" collapsed="false">
      <c r="A537" s="0" t="s">
        <v>101</v>
      </c>
      <c r="B537" s="0" t="n">
        <v>2003</v>
      </c>
      <c r="C537" s="1" t="n">
        <v>394267</v>
      </c>
      <c r="D537" s="1" t="n">
        <v>184795</v>
      </c>
      <c r="E537" s="1" t="n">
        <v>0</v>
      </c>
      <c r="F537" s="1" t="n">
        <v>23187</v>
      </c>
      <c r="G537" s="1" t="n">
        <v>1689</v>
      </c>
      <c r="H537" s="1" t="n">
        <v>14384</v>
      </c>
      <c r="I537" s="1" t="n">
        <v>33200</v>
      </c>
      <c r="J537" s="1" t="n">
        <v>299</v>
      </c>
      <c r="K537" s="1" t="n">
        <v>338</v>
      </c>
      <c r="L537" s="1" t="n">
        <v>2116</v>
      </c>
      <c r="M537" s="1" t="n">
        <v>98598</v>
      </c>
      <c r="N537" s="1" t="n">
        <v>21976</v>
      </c>
      <c r="O537" s="1" t="n">
        <v>5621</v>
      </c>
      <c r="P537" s="1" t="n">
        <v>1</v>
      </c>
      <c r="Q537" s="1" t="n">
        <v>3471</v>
      </c>
      <c r="R537" s="1" t="n">
        <v>4034</v>
      </c>
      <c r="S537" s="1" t="n">
        <v>42</v>
      </c>
      <c r="T537" s="1" t="n">
        <v>47</v>
      </c>
      <c r="U537" s="1" t="n">
        <v>0</v>
      </c>
      <c r="V537" s="1" t="n">
        <v>13</v>
      </c>
      <c r="W537" s="1" t="n">
        <v>18</v>
      </c>
      <c r="X537" s="1" t="n">
        <v>438</v>
      </c>
      <c r="Y537" s="0" t="str">
        <f aca="false">IF(B537&lt;=1997, "prop 99/2000", "")</f>
        <v/>
      </c>
    </row>
    <row r="538" customFormat="false" ht="12.8" hidden="false" customHeight="false" outlineLevel="0" collapsed="false">
      <c r="A538" s="0" t="s">
        <v>101</v>
      </c>
      <c r="B538" s="0" t="n">
        <v>2002</v>
      </c>
      <c r="C538" s="1" t="n">
        <v>350178</v>
      </c>
      <c r="D538" s="1" t="n">
        <v>173016</v>
      </c>
      <c r="E538" s="1" t="n">
        <v>0</v>
      </c>
      <c r="F538" s="1" t="n">
        <v>21168</v>
      </c>
      <c r="G538" s="1" t="n">
        <v>1532</v>
      </c>
      <c r="H538" s="1" t="n">
        <v>10611</v>
      </c>
      <c r="I538" s="1" t="n">
        <v>33590</v>
      </c>
      <c r="J538" s="1" t="n">
        <v>300</v>
      </c>
      <c r="K538" s="1" t="n">
        <v>300</v>
      </c>
      <c r="L538" s="1" t="n">
        <v>1677</v>
      </c>
      <c r="M538" s="1" t="n">
        <v>78939</v>
      </c>
      <c r="N538" s="1" t="n">
        <v>16819</v>
      </c>
      <c r="O538" s="1" t="n">
        <v>5366</v>
      </c>
      <c r="P538" s="1" t="n">
        <v>1</v>
      </c>
      <c r="Q538" s="1" t="n">
        <v>3009</v>
      </c>
      <c r="R538" s="1" t="n">
        <v>3652</v>
      </c>
      <c r="S538" s="1" t="n">
        <v>37</v>
      </c>
      <c r="T538" s="1" t="n">
        <v>59</v>
      </c>
      <c r="U538" s="1" t="n">
        <v>0</v>
      </c>
      <c r="V538" s="1" t="n">
        <v>13</v>
      </c>
      <c r="W538" s="1" t="n">
        <v>10</v>
      </c>
      <c r="X538" s="1" t="n">
        <v>79</v>
      </c>
      <c r="Y538" s="0" t="str">
        <f aca="false">IF(B538&lt;=1997, "prop 99/2000", "")</f>
        <v/>
      </c>
    </row>
    <row r="539" customFormat="false" ht="12.8" hidden="false" customHeight="false" outlineLevel="0" collapsed="false">
      <c r="A539" s="0" t="s">
        <v>101</v>
      </c>
      <c r="B539" s="0" t="n">
        <v>2001</v>
      </c>
      <c r="C539" s="1" t="n">
        <v>313900</v>
      </c>
      <c r="D539" s="1" t="n">
        <v>163430</v>
      </c>
      <c r="E539" s="1" t="n">
        <v>0</v>
      </c>
      <c r="F539" s="1" t="n">
        <v>19703</v>
      </c>
      <c r="G539" s="1" t="n">
        <v>1438</v>
      </c>
      <c r="H539" s="1" t="n">
        <v>5929</v>
      </c>
      <c r="I539" s="1" t="n">
        <v>35033</v>
      </c>
      <c r="J539" s="1" t="n">
        <v>317</v>
      </c>
      <c r="K539" s="1" t="n">
        <v>246</v>
      </c>
      <c r="L539" s="1" t="n">
        <v>1561</v>
      </c>
      <c r="M539" s="1" t="n">
        <v>62800</v>
      </c>
      <c r="N539" s="1" t="n">
        <v>12486</v>
      </c>
      <c r="O539" s="1" t="n">
        <v>4781</v>
      </c>
      <c r="P539" s="1" t="n">
        <v>1</v>
      </c>
      <c r="Q539" s="1" t="n">
        <v>2560</v>
      </c>
      <c r="R539" s="1" t="n">
        <v>3461</v>
      </c>
      <c r="S539" s="1" t="n">
        <v>35</v>
      </c>
      <c r="T539" s="1" t="n">
        <v>71</v>
      </c>
      <c r="U539" s="1" t="n">
        <v>0</v>
      </c>
      <c r="V539" s="1" t="n">
        <v>11</v>
      </c>
      <c r="W539" s="1" t="n">
        <v>2</v>
      </c>
      <c r="X539" s="1" t="n">
        <v>35</v>
      </c>
      <c r="Y539" s="0" t="str">
        <f aca="false">IF(B539&lt;=1997, "prop 99/2000", "")</f>
        <v/>
      </c>
    </row>
    <row r="540" customFormat="false" ht="12.8" hidden="false" customHeight="false" outlineLevel="0" collapsed="false">
      <c r="A540" s="0" t="s">
        <v>101</v>
      </c>
      <c r="B540" s="0" t="n">
        <v>2000</v>
      </c>
      <c r="C540" s="1" t="n">
        <v>284814</v>
      </c>
      <c r="D540" s="1" t="n">
        <v>152332</v>
      </c>
      <c r="E540" s="1"/>
      <c r="F540" s="1" t="n">
        <v>18780</v>
      </c>
      <c r="G540" s="1" t="n">
        <v>1364</v>
      </c>
      <c r="H540" s="1" t="n">
        <v>4067</v>
      </c>
      <c r="I540" s="1" t="n">
        <v>34268</v>
      </c>
      <c r="J540" s="1" t="n">
        <v>310</v>
      </c>
      <c r="K540" s="1" t="n">
        <v>173</v>
      </c>
      <c r="L540" s="1" t="n">
        <v>1379</v>
      </c>
      <c r="M540" s="1" t="n">
        <v>51481</v>
      </c>
      <c r="N540" s="1" t="n">
        <v>10330</v>
      </c>
      <c r="O540" s="1" t="n">
        <v>4532</v>
      </c>
      <c r="P540" s="1" t="n">
        <v>1</v>
      </c>
      <c r="Q540" s="1" t="n">
        <v>2322</v>
      </c>
      <c r="R540" s="1" t="n">
        <v>3358</v>
      </c>
      <c r="S540" s="1" t="n">
        <v>27</v>
      </c>
      <c r="T540" s="1" t="n">
        <v>75</v>
      </c>
      <c r="U540" s="1"/>
      <c r="V540" s="1" t="n">
        <v>11</v>
      </c>
      <c r="W540" s="1" t="n">
        <v>1</v>
      </c>
      <c r="X540" s="1" t="n">
        <v>3</v>
      </c>
      <c r="Y540" s="0" t="str">
        <f aca="false">IF(B540&lt;=1997, "prop 99/2000", "")</f>
        <v/>
      </c>
    </row>
    <row r="541" customFormat="false" ht="12.8" hidden="false" customHeight="false" outlineLevel="0" collapsed="false">
      <c r="A541" s="0" t="s">
        <v>101</v>
      </c>
      <c r="B541" s="0" t="n">
        <v>1999</v>
      </c>
      <c r="C541" s="1" t="n">
        <v>253176</v>
      </c>
      <c r="D541" s="1" t="n">
        <v>146721</v>
      </c>
      <c r="E541" s="1"/>
      <c r="F541" s="1" t="n">
        <v>17053</v>
      </c>
      <c r="G541" s="1" t="n">
        <v>1244</v>
      </c>
      <c r="H541" s="1" t="n">
        <v>1165</v>
      </c>
      <c r="I541" s="1" t="n">
        <v>32154</v>
      </c>
      <c r="J541" s="1" t="n">
        <v>288</v>
      </c>
      <c r="K541" s="1" t="n">
        <v>52</v>
      </c>
      <c r="L541" s="1" t="n">
        <v>1061</v>
      </c>
      <c r="M541" s="1" t="n">
        <v>37683</v>
      </c>
      <c r="N541" s="1" t="n">
        <v>6735</v>
      </c>
      <c r="O541" s="1" t="n">
        <v>4171</v>
      </c>
      <c r="P541" s="1" t="n">
        <v>1</v>
      </c>
      <c r="Q541" s="1" t="n">
        <v>1756</v>
      </c>
      <c r="R541" s="1" t="n">
        <v>3013</v>
      </c>
      <c r="S541" s="1"/>
      <c r="T541" s="1" t="n">
        <v>68</v>
      </c>
      <c r="U541" s="1"/>
      <c r="V541" s="1" t="n">
        <v>11</v>
      </c>
      <c r="W541" s="1"/>
      <c r="X541" s="1"/>
      <c r="Y541" s="0" t="str">
        <f aca="false">IF(B541&lt;=1997, "prop 99/2000", "")</f>
        <v/>
      </c>
    </row>
    <row r="542" customFormat="false" ht="12.8" hidden="false" customHeight="false" outlineLevel="0" collapsed="false">
      <c r="A542" s="0" t="s">
        <v>101</v>
      </c>
      <c r="B542" s="0" t="n">
        <v>1998</v>
      </c>
      <c r="C542" s="1" t="n">
        <v>229528</v>
      </c>
      <c r="D542" s="1" t="n">
        <v>138138</v>
      </c>
      <c r="E542" s="1" t="n">
        <v>0</v>
      </c>
      <c r="F542" s="1" t="n">
        <v>15552</v>
      </c>
      <c r="G542" s="1" t="n">
        <v>1144</v>
      </c>
      <c r="H542" s="1" t="n">
        <v>527</v>
      </c>
      <c r="I542" s="1" t="n">
        <v>25990</v>
      </c>
      <c r="J542" s="1" t="n">
        <v>299</v>
      </c>
      <c r="K542" s="1" t="n">
        <v>20</v>
      </c>
      <c r="L542" s="1" t="n">
        <v>756</v>
      </c>
      <c r="M542" s="1" t="n">
        <v>28822</v>
      </c>
      <c r="N542" s="1" t="n">
        <v>4475</v>
      </c>
      <c r="O542" s="1" t="n">
        <v>3959</v>
      </c>
      <c r="P542" s="1" t="n">
        <v>1</v>
      </c>
      <c r="Q542" s="1" t="n">
        <v>1158</v>
      </c>
      <c r="R542" s="1" t="n">
        <v>2819</v>
      </c>
      <c r="S542" s="1"/>
      <c r="T542" s="1" t="n">
        <v>5859</v>
      </c>
      <c r="U542" s="1" t="n">
        <v>0</v>
      </c>
      <c r="V542" s="1" t="n">
        <v>9</v>
      </c>
      <c r="W542" s="1" t="n">
        <v>0</v>
      </c>
      <c r="X542" s="1"/>
      <c r="Y542" s="0" t="str">
        <f aca="false">IF(B542&lt;=1997, "prop 99/2000", "")</f>
        <v/>
      </c>
    </row>
    <row r="543" customFormat="false" ht="12.8" hidden="false" customHeight="false" outlineLevel="0" collapsed="false">
      <c r="A543" s="0" t="s">
        <v>101</v>
      </c>
      <c r="B543" s="0" t="n">
        <v>1997</v>
      </c>
      <c r="C543" s="1"/>
      <c r="D543" s="1" t="n">
        <f aca="false">D542*$D$541/$D$540</f>
        <v>133049.82208597</v>
      </c>
      <c r="E543" s="1" t="n">
        <f aca="false">E542*$D$541/$D$540</f>
        <v>0</v>
      </c>
      <c r="F543" s="1" t="n">
        <f aca="false">F542*$D$541/$D$540</f>
        <v>14979.1573142872</v>
      </c>
      <c r="G543" s="1" t="n">
        <f aca="false">G542*$D$541/$D$540</f>
        <v>1101.86188062915</v>
      </c>
      <c r="H543" s="1" t="n">
        <f aca="false">H542*$D$541/$D$540</f>
        <v>507.588471233884</v>
      </c>
      <c r="I543" s="1" t="n">
        <f aca="false">I542*$D$541/$D$540</f>
        <v>25032.6838090487</v>
      </c>
      <c r="J543" s="1" t="n">
        <f aca="false">J542*$D$541/$D$540</f>
        <v>287.98662789171</v>
      </c>
      <c r="K543" s="1" t="n">
        <f aca="false">K542*$D$541/$D$540</f>
        <v>19.2633195914187</v>
      </c>
      <c r="L543" s="1" t="n">
        <f aca="false">L542*$D$541/$D$540</f>
        <v>728.153480555628</v>
      </c>
      <c r="M543" s="1" t="n">
        <f aca="false">M542*$D$541/$D$540</f>
        <v>27760.3698631935</v>
      </c>
      <c r="N543" s="1" t="n">
        <f aca="false">N542*$D$541/$D$540</f>
        <v>4310.16775857994</v>
      </c>
      <c r="O543" s="1" t="n">
        <f aca="false">O542*$D$541/$D$540</f>
        <v>3813.17411312134</v>
      </c>
      <c r="P543" s="1"/>
      <c r="Q543" s="1"/>
      <c r="R543" s="1"/>
      <c r="S543" s="1"/>
      <c r="T543" s="1"/>
      <c r="U543" s="1"/>
      <c r="V543" s="1"/>
      <c r="W543" s="1"/>
      <c r="X543" s="1"/>
      <c r="Y543" s="0" t="str">
        <f aca="false">IF(B543&lt;=1997, "prop 99/2000", "")</f>
        <v>prop 99/2000</v>
      </c>
    </row>
    <row r="544" customFormat="false" ht="12.8" hidden="false" customHeight="false" outlineLevel="0" collapsed="false">
      <c r="A544" s="0" t="s">
        <v>101</v>
      </c>
      <c r="B544" s="0" t="n">
        <v>1996</v>
      </c>
      <c r="C544" s="1"/>
      <c r="D544" s="1" t="n">
        <f aca="false">D543*$D$541/$D$540</f>
        <v>128149.062221172</v>
      </c>
      <c r="E544" s="1" t="n">
        <f aca="false">E543*$D$541/$D$540</f>
        <v>0</v>
      </c>
      <c r="F544" s="1" t="n">
        <f aca="false">F543*$D$541/$D$540</f>
        <v>14427.4147277626</v>
      </c>
      <c r="G544" s="1" t="n">
        <f aca="false">G543*$D$541/$D$540</f>
        <v>1061.27587760805</v>
      </c>
      <c r="H544" s="1" t="n">
        <f aca="false">H543*$D$541/$D$540</f>
        <v>488.891947114898</v>
      </c>
      <c r="I544" s="1" t="n">
        <f aca="false">I543*$D$541/$D$540</f>
        <v>24110.6294222319</v>
      </c>
      <c r="J544" s="1" t="n">
        <f aca="false">J543*$D$541/$D$540</f>
        <v>277.37892255665</v>
      </c>
      <c r="K544" s="1" t="n">
        <f aca="false">K543*$D$541/$D$540</f>
        <v>18.5537740840569</v>
      </c>
      <c r="L544" s="1" t="n">
        <f aca="false">L543*$D$541/$D$540</f>
        <v>701.332660377349</v>
      </c>
      <c r="M544" s="1" t="n">
        <f aca="false">M543*$D$541/$D$540</f>
        <v>26737.8438325343</v>
      </c>
      <c r="N544" s="1" t="n">
        <f aca="false">N543*$D$541/$D$540</f>
        <v>4151.40695130772</v>
      </c>
      <c r="O544" s="1" t="n">
        <f aca="false">O543*$D$541/$D$540</f>
        <v>3672.71957993906</v>
      </c>
      <c r="P544" s="1"/>
      <c r="Q544" s="1"/>
      <c r="R544" s="1"/>
      <c r="S544" s="1"/>
      <c r="T544" s="1"/>
      <c r="U544" s="1"/>
      <c r="V544" s="1"/>
      <c r="W544" s="1"/>
      <c r="X544" s="1"/>
      <c r="Y544" s="0" t="str">
        <f aca="false">IF(B544&lt;=1997, "prop 99/2000", "")</f>
        <v>prop 99/2000</v>
      </c>
    </row>
    <row r="545" customFormat="false" ht="12.8" hidden="false" customHeight="false" outlineLevel="0" collapsed="false">
      <c r="A545" s="0" t="s">
        <v>101</v>
      </c>
      <c r="B545" s="0" t="n">
        <v>1995</v>
      </c>
      <c r="C545" s="1"/>
      <c r="D545" s="1" t="n">
        <f aca="false">D544*$D$541/$D$540</f>
        <v>123428.817045352</v>
      </c>
      <c r="E545" s="1" t="n">
        <f aca="false">E544*$D$541/$D$540</f>
        <v>0</v>
      </c>
      <c r="F545" s="1" t="n">
        <f aca="false">F544*$D$541/$D$540</f>
        <v>13895.9950389416</v>
      </c>
      <c r="G545" s="1" t="n">
        <f aca="false">G544*$D$541/$D$540</f>
        <v>1022.18482025137</v>
      </c>
      <c r="H545" s="1" t="n">
        <f aca="false">H544*$D$541/$D$540</f>
        <v>470.884091147264</v>
      </c>
      <c r="I545" s="1" t="n">
        <f aca="false">I544*$D$541/$D$540</f>
        <v>23222.5380055358</v>
      </c>
      <c r="J545" s="1" t="n">
        <f aca="false">J544*$D$541/$D$540</f>
        <v>267.161941656607</v>
      </c>
      <c r="K545" s="1" t="n">
        <f aca="false">K544*$D$541/$D$540</f>
        <v>17.8703639904085</v>
      </c>
      <c r="L545" s="1" t="n">
        <f aca="false">L544*$D$541/$D$540</f>
        <v>675.499758837441</v>
      </c>
      <c r="M545" s="1" t="n">
        <f aca="false">M544*$D$541/$D$540</f>
        <v>25752.9815465777</v>
      </c>
      <c r="N545" s="1" t="n">
        <f aca="false">N544*$D$541/$D$540</f>
        <v>3998.4939428539</v>
      </c>
      <c r="O545" s="1" t="n">
        <f aca="false">O544*$D$541/$D$540</f>
        <v>3537.43855190136</v>
      </c>
      <c r="P545" s="1"/>
      <c r="Q545" s="1"/>
      <c r="R545" s="1"/>
      <c r="S545" s="1"/>
      <c r="T545" s="1"/>
      <c r="U545" s="1"/>
      <c r="V545" s="1"/>
      <c r="W545" s="1"/>
      <c r="X545" s="1"/>
      <c r="Y545" s="0" t="str">
        <f aca="false">IF(B545&lt;=1997, "prop 99/2000", "")</f>
        <v>prop 99/2000</v>
      </c>
    </row>
    <row r="546" customFormat="false" ht="12.8" hidden="false" customHeight="false" outlineLevel="0" collapsed="false">
      <c r="A546" s="0" t="s">
        <v>101</v>
      </c>
      <c r="B546" s="0" t="n">
        <v>1994</v>
      </c>
      <c r="C546" s="1"/>
      <c r="D546" s="1" t="n">
        <f aca="false">D545*$D$541/$D$540</f>
        <v>118882.437476769</v>
      </c>
      <c r="E546" s="1" t="n">
        <f aca="false">E545*$D$541/$D$540</f>
        <v>0</v>
      </c>
      <c r="F546" s="1" t="n">
        <f aca="false">F545*$D$541/$D$540</f>
        <v>13384.1496737951</v>
      </c>
      <c r="G546" s="1" t="n">
        <f aca="false">G545*$D$541/$D$540</f>
        <v>984.533643699949</v>
      </c>
      <c r="H546" s="1" t="n">
        <f aca="false">H545*$D$541/$D$540</f>
        <v>453.539536914225</v>
      </c>
      <c r="I546" s="1" t="n">
        <f aca="false">I545*$D$541/$D$540</f>
        <v>22367.1585662252</v>
      </c>
      <c r="J546" s="1" t="n">
        <f aca="false">J545*$D$541/$D$540</f>
        <v>257.321293239759</v>
      </c>
      <c r="K546" s="1" t="n">
        <f aca="false">K545*$D$541/$D$540</f>
        <v>17.212126638111</v>
      </c>
      <c r="L546" s="1" t="n">
        <f aca="false">L545*$D$541/$D$540</f>
        <v>650.618386920596</v>
      </c>
      <c r="M546" s="1" t="n">
        <f aca="false">M545*$D$541/$D$540</f>
        <v>24804.3956981818</v>
      </c>
      <c r="N546" s="1" t="n">
        <f aca="false">N545*$D$541/$D$540</f>
        <v>3851.21333527734</v>
      </c>
      <c r="O546" s="1" t="n">
        <f aca="false">O545*$D$541/$D$540</f>
        <v>3407.14046801407</v>
      </c>
      <c r="P546" s="1"/>
      <c r="Q546" s="1"/>
      <c r="R546" s="1"/>
      <c r="S546" s="1"/>
      <c r="T546" s="1"/>
      <c r="U546" s="1"/>
      <c r="V546" s="1"/>
      <c r="W546" s="1"/>
      <c r="X546" s="1"/>
      <c r="Y546" s="0" t="str">
        <f aca="false">IF(B546&lt;=1997, "prop 99/2000", "")</f>
        <v>prop 99/2000</v>
      </c>
    </row>
    <row r="547" customFormat="false" ht="12.8" hidden="false" customHeight="false" outlineLevel="0" collapsed="false">
      <c r="A547" s="0" t="s">
        <v>101</v>
      </c>
      <c r="B547" s="0" t="n">
        <v>1993</v>
      </c>
      <c r="C547" s="1"/>
      <c r="D547" s="1" t="n">
        <f aca="false">D546*$D$541/$D$540</f>
        <v>114503.519346093</v>
      </c>
      <c r="E547" s="1" t="n">
        <f aca="false">E546*$D$541/$D$540</f>
        <v>0</v>
      </c>
      <c r="F547" s="1" t="n">
        <f aca="false">F546*$D$541/$D$540</f>
        <v>12891.1576312849</v>
      </c>
      <c r="G547" s="1" t="n">
        <f aca="false">G546*$D$541/$D$540</f>
        <v>948.269311354805</v>
      </c>
      <c r="H547" s="1" t="n">
        <f aca="false">H546*$D$541/$D$540</f>
        <v>436.833852346138</v>
      </c>
      <c r="I547" s="1" t="n">
        <f aca="false">I546*$D$541/$D$540</f>
        <v>21543.2861906568</v>
      </c>
      <c r="J547" s="1" t="n">
        <f aca="false">J546*$D$541/$D$540</f>
        <v>247.843115467733</v>
      </c>
      <c r="K547" s="1" t="n">
        <f aca="false">K546*$D$541/$D$540</f>
        <v>16.5781348138952</v>
      </c>
      <c r="L547" s="1" t="n">
        <f aca="false">L546*$D$541/$D$540</f>
        <v>626.653495965239</v>
      </c>
      <c r="M547" s="1" t="n">
        <f aca="false">M546*$D$541/$D$540</f>
        <v>23890.7500803044</v>
      </c>
      <c r="N547" s="1" t="n">
        <f aca="false">N546*$D$541/$D$540</f>
        <v>3709.35766460905</v>
      </c>
      <c r="O547" s="1" t="n">
        <f aca="false">O546*$D$541/$D$540</f>
        <v>3281.64178641056</v>
      </c>
      <c r="P547" s="1"/>
      <c r="Q547" s="1"/>
      <c r="R547" s="1"/>
      <c r="S547" s="1"/>
      <c r="T547" s="1"/>
      <c r="U547" s="1"/>
      <c r="V547" s="1"/>
      <c r="W547" s="1"/>
      <c r="X547" s="1"/>
      <c r="Y547" s="0" t="str">
        <f aca="false">IF(B547&lt;=1997, "prop 99/2000", "")</f>
        <v>prop 99/2000</v>
      </c>
    </row>
    <row r="548" customFormat="false" ht="12.8" hidden="false" customHeight="false" outlineLevel="0" collapsed="false">
      <c r="A548" s="0" t="s">
        <v>101</v>
      </c>
      <c r="B548" s="0" t="n">
        <v>1992</v>
      </c>
      <c r="C548" s="1"/>
      <c r="D548" s="1" t="n">
        <f aca="false">D547*$D$541/$D$540</f>
        <v>110285.894375299</v>
      </c>
      <c r="E548" s="1" t="n">
        <f aca="false">E547*$D$541/$D$540</f>
        <v>0</v>
      </c>
      <c r="F548" s="1" t="n">
        <f aca="false">F547*$D$541/$D$540</f>
        <v>12416.3244677399</v>
      </c>
      <c r="G548" s="1" t="n">
        <f aca="false">G547*$D$541/$D$540</f>
        <v>913.340740168109</v>
      </c>
      <c r="H548" s="1" t="n">
        <f aca="false">H547*$D$541/$D$540</f>
        <v>420.743505304715</v>
      </c>
      <c r="I548" s="1" t="n">
        <f aca="false">I547*$D$541/$D$540</f>
        <v>20749.760347001</v>
      </c>
      <c r="J548" s="1" t="n">
        <f aca="false">J547*$D$541/$D$540</f>
        <v>238.714057089392</v>
      </c>
      <c r="K548" s="1" t="n">
        <f aca="false">K547*$D$541/$D$540</f>
        <v>15.9674954574844</v>
      </c>
      <c r="L548" s="1" t="n">
        <f aca="false">L547*$D$541/$D$540</f>
        <v>603.571328292911</v>
      </c>
      <c r="M548" s="1" t="n">
        <f aca="false">M547*$D$541/$D$540</f>
        <v>23010.7577037808</v>
      </c>
      <c r="N548" s="1" t="n">
        <f aca="false">N547*$D$541/$D$540</f>
        <v>3572.72710861214</v>
      </c>
      <c r="O548" s="1" t="n">
        <f aca="false">O547*$D$541/$D$540</f>
        <v>3160.76572580904</v>
      </c>
      <c r="P548" s="1"/>
      <c r="Q548" s="1"/>
      <c r="R548" s="1"/>
      <c r="S548" s="1"/>
      <c r="T548" s="1"/>
      <c r="U548" s="1"/>
      <c r="V548" s="1"/>
      <c r="W548" s="1"/>
      <c r="X548" s="1"/>
      <c r="Y548" s="0" t="str">
        <f aca="false">IF(B548&lt;=1997, "prop 99/2000", "")</f>
        <v>prop 99/2000</v>
      </c>
    </row>
    <row r="549" customFormat="false" ht="12.8" hidden="false" customHeight="false" outlineLevel="0" collapsed="false">
      <c r="A549" s="0" t="s">
        <v>101</v>
      </c>
      <c r="B549" s="0" t="n">
        <v>1991</v>
      </c>
      <c r="C549" s="1"/>
      <c r="D549" s="1" t="n">
        <f aca="false">D548*$D$541/$D$540</f>
        <v>106223.621488842</v>
      </c>
      <c r="E549" s="1" t="n">
        <f aca="false">E548*$D$541/$D$540</f>
        <v>0</v>
      </c>
      <c r="F549" s="1" t="n">
        <f aca="false">F548*$D$541/$D$540</f>
        <v>11958.9813186413</v>
      </c>
      <c r="G549" s="1" t="n">
        <f aca="false">G548*$D$541/$D$540</f>
        <v>879.698728686062</v>
      </c>
      <c r="H549" s="1" t="n">
        <f aca="false">H548*$D$541/$D$540</f>
        <v>405.245830434925</v>
      </c>
      <c r="I549" s="1" t="n">
        <f aca="false">I548*$D$541/$D$540</f>
        <v>19985.4632504814</v>
      </c>
      <c r="J549" s="1" t="n">
        <f aca="false">J548*$D$541/$D$540</f>
        <v>229.921258633857</v>
      </c>
      <c r="K549" s="1" t="n">
        <f aca="false">K548*$D$541/$D$540</f>
        <v>15.3793484036025</v>
      </c>
      <c r="L549" s="1" t="n">
        <f aca="false">L548*$D$541/$D$540</f>
        <v>581.339369656174</v>
      </c>
      <c r="M549" s="1" t="n">
        <f aca="false">M548*$D$541/$D$540</f>
        <v>22163.1789844315</v>
      </c>
      <c r="N549" s="1" t="n">
        <f aca="false">N548*$D$541/$D$540</f>
        <v>3441.12920530605</v>
      </c>
      <c r="O549" s="1" t="n">
        <f aca="false">O548*$D$541/$D$540</f>
        <v>3044.34201649311</v>
      </c>
      <c r="P549" s="1"/>
      <c r="Q549" s="1"/>
      <c r="R549" s="1"/>
      <c r="S549" s="1"/>
      <c r="T549" s="1"/>
      <c r="U549" s="1"/>
      <c r="V549" s="1"/>
      <c r="W549" s="1"/>
      <c r="X549" s="1"/>
      <c r="Y549" s="0" t="str">
        <f aca="false">IF(B549&lt;=1997, "prop 99/2000", "")</f>
        <v>prop 99/2000</v>
      </c>
    </row>
    <row r="550" customFormat="false" ht="12.8" hidden="false" customHeight="false" outlineLevel="0" collapsed="false">
      <c r="A550" s="0" t="s">
        <v>101</v>
      </c>
      <c r="B550" s="0" t="n">
        <v>1990</v>
      </c>
      <c r="C550" s="1"/>
      <c r="D550" s="1" t="n">
        <f aca="false">D549*$D$541/$D$540</f>
        <v>102310.978444873</v>
      </c>
      <c r="E550" s="1" t="n">
        <f aca="false">E549*$D$541/$D$540</f>
        <v>0</v>
      </c>
      <c r="F550" s="1" t="n">
        <f aca="false">F549*$D$541/$D$540</f>
        <v>11518.4839564397</v>
      </c>
      <c r="G550" s="1" t="n">
        <f aca="false">G549*$D$541/$D$540</f>
        <v>847.295887742219</v>
      </c>
      <c r="H550" s="1" t="n">
        <f aca="false">H549*$D$541/$D$540</f>
        <v>390.318997237893</v>
      </c>
      <c r="I550" s="1" t="n">
        <f aca="false">I549*$D$541/$D$540</f>
        <v>19249.3182888289</v>
      </c>
      <c r="J550" s="1" t="n">
        <f aca="false">J549*$D$541/$D$540</f>
        <v>221.452334296262</v>
      </c>
      <c r="K550" s="1" t="n">
        <f aca="false">K549*$D$541/$D$540</f>
        <v>14.8128651703185</v>
      </c>
      <c r="L550" s="1" t="n">
        <f aca="false">L549*$D$541/$D$540</f>
        <v>559.92630343804</v>
      </c>
      <c r="M550" s="1" t="n">
        <f aca="false">M549*$D$541/$D$540</f>
        <v>21346.819996946</v>
      </c>
      <c r="N550" s="1" t="n">
        <f aca="false">N549*$D$541/$D$540</f>
        <v>3314.37858185877</v>
      </c>
      <c r="O550" s="1" t="n">
        <f aca="false">O549*$D$541/$D$540</f>
        <v>2932.20666046455</v>
      </c>
      <c r="P550" s="1"/>
      <c r="Q550" s="1"/>
      <c r="R550" s="1"/>
      <c r="S550" s="1"/>
      <c r="T550" s="1"/>
      <c r="U550" s="1"/>
      <c r="V550" s="1"/>
      <c r="W550" s="1"/>
      <c r="X550" s="1"/>
      <c r="Y550" s="0" t="str">
        <f aca="false">IF(B550&lt;=1997, "prop 99/2000", "")</f>
        <v>prop 99/2000</v>
      </c>
    </row>
    <row r="551" customFormat="false" ht="12.8" hidden="false" customHeight="false" outlineLevel="0" collapsed="false">
      <c r="A551" s="0" t="s">
        <v>101</v>
      </c>
      <c r="B551" s="0" t="n">
        <v>1989</v>
      </c>
      <c r="C551" s="1"/>
      <c r="D551" s="1" t="n">
        <f aca="false">D550*$D$541/$D$540</f>
        <v>98542.4537747171</v>
      </c>
      <c r="E551" s="1" t="n">
        <f aca="false">E550*$D$541/$D$540</f>
        <v>0</v>
      </c>
      <c r="F551" s="1" t="n">
        <f aca="false">F550*$D$541/$D$540</f>
        <v>11094.2118830763</v>
      </c>
      <c r="G551" s="1" t="n">
        <f aca="false">G550*$D$541/$D$540</f>
        <v>816.086573703661</v>
      </c>
      <c r="H551" s="1" t="n">
        <f aca="false">H550*$D$541/$D$540</f>
        <v>375.941979319781</v>
      </c>
      <c r="I551" s="1" t="n">
        <f aca="false">I550*$D$541/$D$540</f>
        <v>18540.2885057327</v>
      </c>
      <c r="J551" s="1" t="n">
        <f aca="false">J550*$D$541/$D$540</f>
        <v>213.29535449073</v>
      </c>
      <c r="K551" s="1" t="n">
        <f aca="false">K550*$D$541/$D$540</f>
        <v>14.267247792022</v>
      </c>
      <c r="L551" s="1" t="n">
        <f aca="false">L550*$D$541/$D$540</f>
        <v>539.301966538433</v>
      </c>
      <c r="M551" s="1" t="n">
        <f aca="false">M550*$D$541/$D$540</f>
        <v>20560.530793083</v>
      </c>
      <c r="N551" s="1" t="n">
        <f aca="false">N550*$D$541/$D$540</f>
        <v>3192.29669346493</v>
      </c>
      <c r="O551" s="1" t="n">
        <f aca="false">O550*$D$541/$D$540</f>
        <v>2824.20170043076</v>
      </c>
      <c r="P551" s="1"/>
      <c r="Q551" s="1"/>
      <c r="R551" s="1"/>
      <c r="S551" s="1"/>
      <c r="T551" s="1"/>
      <c r="U551" s="1"/>
      <c r="V551" s="1"/>
      <c r="W551" s="1"/>
      <c r="X551" s="1"/>
      <c r="Y551" s="0" t="str">
        <f aca="false">IF(B551&lt;=1997, "prop 99/2000", "")</f>
        <v>prop 99/2000</v>
      </c>
    </row>
    <row r="552" customFormat="false" ht="12.8" hidden="false" customHeight="false" outlineLevel="0" collapsed="false">
      <c r="A552" s="0" t="s">
        <v>101</v>
      </c>
      <c r="B552" s="0" t="n">
        <v>1988</v>
      </c>
      <c r="C552" s="1"/>
      <c r="D552" s="1" t="n">
        <f aca="false">D551*$D$541/$D$540</f>
        <v>94912.7390192492</v>
      </c>
      <c r="E552" s="1" t="n">
        <f aca="false">E551*$D$541/$D$540</f>
        <v>0</v>
      </c>
      <c r="F552" s="1" t="n">
        <f aca="false">F551*$D$541/$D$540</f>
        <v>10685.5674559308</v>
      </c>
      <c r="G552" s="1" t="n">
        <f aca="false">G551*$D$541/$D$540</f>
        <v>786.026824175977</v>
      </c>
      <c r="H552" s="1" t="n">
        <f aca="false">H551*$D$541/$D$540</f>
        <v>362.094524773374</v>
      </c>
      <c r="I552" s="1" t="n">
        <f aca="false">I551*$D$541/$D$540</f>
        <v>17857.3751401518</v>
      </c>
      <c r="J552" s="1" t="n">
        <f aca="false">J551*$D$541/$D$540</f>
        <v>205.438829045994</v>
      </c>
      <c r="K552" s="1" t="n">
        <f aca="false">K551*$D$541/$D$540</f>
        <v>13.7417276953842</v>
      </c>
      <c r="L552" s="1" t="n">
        <f aca="false">L551*$D$541/$D$540</f>
        <v>519.437306885523</v>
      </c>
      <c r="M552" s="1" t="n">
        <f aca="false">M551*$D$541/$D$540</f>
        <v>19803.2037818182</v>
      </c>
      <c r="N552" s="1" t="n">
        <f aca="false">N551*$D$541/$D$540</f>
        <v>3074.71157184221</v>
      </c>
      <c r="O552" s="1" t="n">
        <f aca="false">O551*$D$541/$D$540</f>
        <v>2720.1749973013</v>
      </c>
      <c r="P552" s="1"/>
      <c r="Q552" s="1"/>
      <c r="R552" s="1"/>
      <c r="S552" s="1"/>
      <c r="T552" s="1"/>
      <c r="U552" s="1"/>
      <c r="V552" s="1"/>
      <c r="W552" s="1"/>
      <c r="X552" s="1"/>
      <c r="Y552" s="0" t="str">
        <f aca="false">IF(B552&lt;=1997, "prop 99/2000", "")</f>
        <v>prop 99/2000</v>
      </c>
    </row>
    <row r="553" customFormat="false" ht="12.8" hidden="false" customHeight="false" outlineLevel="0" collapsed="false">
      <c r="A553" s="0" t="s">
        <v>101</v>
      </c>
      <c r="B553" s="0" t="n">
        <v>1987</v>
      </c>
      <c r="C553" s="1"/>
      <c r="D553" s="1" t="n">
        <f aca="false">D552*$D$541/$D$540</f>
        <v>91416.7212512358</v>
      </c>
      <c r="E553" s="1" t="n">
        <f aca="false">E552*$D$541/$D$540</f>
        <v>0</v>
      </c>
      <c r="F553" s="1" t="n">
        <f aca="false">F552*$D$541/$D$540</f>
        <v>10291.9750459629</v>
      </c>
      <c r="G553" s="1" t="n">
        <f aca="false">G552*$D$541/$D$540</f>
        <v>757.074296076487</v>
      </c>
      <c r="H553" s="1" t="n">
        <f aca="false">H552*$D$541/$D$540</f>
        <v>348.757127650619</v>
      </c>
      <c r="I553" s="1" t="n">
        <f aca="false">I552*$D$541/$D$540</f>
        <v>17199.61621943</v>
      </c>
      <c r="J553" s="1" t="n">
        <f aca="false">J552*$D$541/$D$540</f>
        <v>197.871691019991</v>
      </c>
      <c r="K553" s="1" t="n">
        <f aca="false">K552*$D$541/$D$540</f>
        <v>13.2355646167218</v>
      </c>
      <c r="L553" s="1" t="n">
        <f aca="false">L552*$D$541/$D$540</f>
        <v>500.304342512084</v>
      </c>
      <c r="M553" s="1" t="n">
        <f aca="false">M552*$D$541/$D$540</f>
        <v>19073.7721691578</v>
      </c>
      <c r="N553" s="1" t="n">
        <f aca="false">N552*$D$541/$D$540</f>
        <v>2961.4575829915</v>
      </c>
      <c r="O553" s="1" t="n">
        <f aca="false">O552*$D$541/$D$540</f>
        <v>2619.98001588008</v>
      </c>
      <c r="P553" s="1"/>
      <c r="Q553" s="1"/>
      <c r="R553" s="1"/>
      <c r="S553" s="1"/>
      <c r="T553" s="1"/>
      <c r="U553" s="1"/>
      <c r="V553" s="1"/>
      <c r="W553" s="1"/>
      <c r="X553" s="1"/>
      <c r="Y553" s="0" t="str">
        <f aca="false">IF(B553&lt;=1997, "prop 99/2000", "")</f>
        <v>prop 99/2000</v>
      </c>
    </row>
    <row r="554" customFormat="false" ht="12.8" hidden="false" customHeight="false" outlineLevel="0" collapsed="false">
      <c r="A554" s="0" t="s">
        <v>101</v>
      </c>
      <c r="B554" s="0" t="n">
        <v>1986</v>
      </c>
      <c r="C554" s="1"/>
      <c r="D554" s="1" t="n">
        <f aca="false">D553*$D$541/$D$540</f>
        <v>88049.4758731099</v>
      </c>
      <c r="E554" s="1" t="n">
        <f aca="false">E553*$D$541/$D$540</f>
        <v>0</v>
      </c>
      <c r="F554" s="1" t="n">
        <f aca="false">F553*$D$541/$D$540</f>
        <v>9912.88022686447</v>
      </c>
      <c r="G554" s="1" t="n">
        <f aca="false">G553*$D$541/$D$540</f>
        <v>729.188205988488</v>
      </c>
      <c r="H554" s="1" t="n">
        <f aca="false">H553*$D$541/$D$540</f>
        <v>335.911000485955</v>
      </c>
      <c r="I554" s="1" t="n">
        <f aca="false">I553*$D$541/$D$540</f>
        <v>16566.0852042315</v>
      </c>
      <c r="J554" s="1" t="n">
        <f aca="false">J553*$D$541/$D$540</f>
        <v>190.583281110627</v>
      </c>
      <c r="K554" s="1" t="n">
        <f aca="false">K553*$D$541/$D$540</f>
        <v>12.7480455592393</v>
      </c>
      <c r="L554" s="1" t="n">
        <f aca="false">L553*$D$541/$D$540</f>
        <v>481.876122139245</v>
      </c>
      <c r="M554" s="1" t="n">
        <f aca="false">M553*$D$541/$D$540</f>
        <v>18371.2084554197</v>
      </c>
      <c r="N554" s="1" t="n">
        <f aca="false">N553*$D$541/$D$540</f>
        <v>2852.37519387979</v>
      </c>
      <c r="O554" s="1" t="n">
        <f aca="false">O553*$D$541/$D$540</f>
        <v>2523.47561845142</v>
      </c>
      <c r="P554" s="1"/>
      <c r="Q554" s="1"/>
      <c r="R554" s="1"/>
      <c r="S554" s="1"/>
      <c r="T554" s="1"/>
      <c r="U554" s="1"/>
      <c r="V554" s="1"/>
      <c r="W554" s="1"/>
      <c r="X554" s="1"/>
      <c r="Y554" s="0" t="str">
        <f aca="false">IF(B554&lt;=1997, "prop 99/2000", "")</f>
        <v>prop 99/2000</v>
      </c>
    </row>
    <row r="555" customFormat="false" ht="12.8" hidden="false" customHeight="false" outlineLevel="0" collapsed="false">
      <c r="A555" s="0" t="s">
        <v>101</v>
      </c>
      <c r="B555" s="0" t="n">
        <v>1985</v>
      </c>
      <c r="C555" s="1"/>
      <c r="D555" s="1" t="n">
        <f aca="false">D554*$D$541/$D$540</f>
        <v>84806.2596800315</v>
      </c>
      <c r="E555" s="1" t="n">
        <f aca="false">E554*$D$541/$D$540</f>
        <v>0</v>
      </c>
      <c r="F555" s="1" t="n">
        <f aca="false">F554*$D$541/$D$540</f>
        <v>9547.74899407729</v>
      </c>
      <c r="G555" s="1" t="n">
        <f aca="false">G554*$D$541/$D$540</f>
        <v>702.329272712476</v>
      </c>
      <c r="H555" s="1" t="n">
        <f aca="false">H554*$D$541/$D$540</f>
        <v>323.538047831709</v>
      </c>
      <c r="I555" s="1" t="n">
        <f aca="false">I554*$D$541/$D$540</f>
        <v>15955.8896833892</v>
      </c>
      <c r="J555" s="1" t="n">
        <f aca="false">J554*$D$541/$D$540</f>
        <v>183.563332640761</v>
      </c>
      <c r="K555" s="1" t="n">
        <f aca="false">K554*$D$541/$D$540</f>
        <v>12.2784837886796</v>
      </c>
      <c r="L555" s="1" t="n">
        <f aca="false">L554*$D$541/$D$540</f>
        <v>464.126687212091</v>
      </c>
      <c r="M555" s="1" t="n">
        <f aca="false">M554*$D$541/$D$540</f>
        <v>17694.5229878662</v>
      </c>
      <c r="N555" s="1" t="n">
        <f aca="false">N554*$D$541/$D$540</f>
        <v>2747.31074771707</v>
      </c>
      <c r="O555" s="1" t="n">
        <f aca="false">O554*$D$541/$D$540</f>
        <v>2430.52586596914</v>
      </c>
      <c r="P555" s="1"/>
      <c r="Q555" s="1"/>
      <c r="R555" s="1"/>
      <c r="S555" s="1"/>
      <c r="T555" s="1"/>
      <c r="U555" s="1"/>
      <c r="V555" s="1"/>
      <c r="W555" s="1"/>
      <c r="X555" s="1"/>
      <c r="Y555" s="0" t="str">
        <f aca="false">IF(B555&lt;=1997, "prop 99/2000", "")</f>
        <v>prop 99/2000</v>
      </c>
    </row>
    <row r="556" customFormat="false" ht="12.8" hidden="false" customHeight="false" outlineLevel="0" collapsed="false">
      <c r="A556" s="0" t="s">
        <v>101</v>
      </c>
      <c r="B556" s="0" t="n">
        <v>1984</v>
      </c>
      <c r="C556" s="1"/>
      <c r="D556" s="1" t="n">
        <f aca="false">D555*$D$541/$D$540</f>
        <v>81682.5041784648</v>
      </c>
      <c r="E556" s="1" t="n">
        <f aca="false">E555*$D$541/$D$540</f>
        <v>0</v>
      </c>
      <c r="F556" s="1" t="n">
        <f aca="false">F555*$D$541/$D$540</f>
        <v>9196.06701257788</v>
      </c>
      <c r="G556" s="1" t="n">
        <f aca="false">G555*$D$541/$D$540</f>
        <v>676.459661933456</v>
      </c>
      <c r="H556" s="1" t="n">
        <f aca="false">H555*$D$541/$D$540</f>
        <v>311.620840768296</v>
      </c>
      <c r="I556" s="1" t="n">
        <f aca="false">I555*$D$541/$D$540</f>
        <v>15368.1701168274</v>
      </c>
      <c r="J556" s="1" t="n">
        <f aca="false">J555*$D$541/$D$540</f>
        <v>176.801957096244</v>
      </c>
      <c r="K556" s="1" t="n">
        <f aca="false">K555*$D$541/$D$540</f>
        <v>11.8262178659695</v>
      </c>
      <c r="L556" s="1" t="n">
        <f aca="false">L555*$D$541/$D$540</f>
        <v>447.031035333647</v>
      </c>
      <c r="M556" s="1" t="n">
        <f aca="false">M555*$D$541/$D$540</f>
        <v>17042.7625666486</v>
      </c>
      <c r="N556" s="1" t="n">
        <f aca="false">N555*$D$541/$D$540</f>
        <v>2646.11624751068</v>
      </c>
      <c r="O556" s="1" t="n">
        <f aca="false">O555*$D$541/$D$540</f>
        <v>2340.99982656866</v>
      </c>
      <c r="P556" s="1"/>
      <c r="Q556" s="1"/>
      <c r="R556" s="1"/>
      <c r="S556" s="1"/>
      <c r="T556" s="1"/>
      <c r="U556" s="1"/>
      <c r="V556" s="1"/>
      <c r="W556" s="1"/>
      <c r="X556" s="1"/>
      <c r="Y556" s="0" t="str">
        <f aca="false">IF(B556&lt;=1997, "prop 99/2000", "")</f>
        <v>prop 99/2000</v>
      </c>
    </row>
    <row r="557" customFormat="false" ht="12.8" hidden="false" customHeight="false" outlineLevel="0" collapsed="false">
      <c r="A557" s="0" t="s">
        <v>101</v>
      </c>
      <c r="B557" s="0" t="n">
        <v>1983</v>
      </c>
      <c r="C557" s="1"/>
      <c r="D557" s="1" t="n">
        <f aca="false">D556*$D$541/$D$540</f>
        <v>78673.8091508582</v>
      </c>
      <c r="E557" s="1" t="n">
        <f aca="false">E556*$D$541/$D$540</f>
        <v>0</v>
      </c>
      <c r="F557" s="1" t="n">
        <f aca="false">F556*$D$541/$D$540</f>
        <v>8857.33889236956</v>
      </c>
      <c r="G557" s="1" t="n">
        <f aca="false">G556*$D$541/$D$540</f>
        <v>651.542932926362</v>
      </c>
      <c r="H557" s="1" t="n">
        <f aca="false">H556*$D$541/$D$540</f>
        <v>300.142592353315</v>
      </c>
      <c r="I557" s="1" t="n">
        <f aca="false">I556*$D$541/$D$540</f>
        <v>14802.0986247868</v>
      </c>
      <c r="J557" s="1" t="n">
        <f aca="false">J556*$D$541/$D$540</f>
        <v>170.289630196663</v>
      </c>
      <c r="K557" s="1" t="n">
        <f aca="false">K556*$D$541/$D$540</f>
        <v>11.3906107154958</v>
      </c>
      <c r="L557" s="1" t="n">
        <f aca="false">L556*$D$541/$D$540</f>
        <v>430.565085045742</v>
      </c>
      <c r="M557" s="1" t="n">
        <f aca="false">M556*$D$541/$D$540</f>
        <v>16415.009102101</v>
      </c>
      <c r="N557" s="1" t="n">
        <f aca="false">N556*$D$541/$D$540</f>
        <v>2548.64914759219</v>
      </c>
      <c r="O557" s="1" t="n">
        <f aca="false">O556*$D$541/$D$540</f>
        <v>2254.7713911324</v>
      </c>
      <c r="P557" s="1"/>
      <c r="Q557" s="1"/>
      <c r="R557" s="1"/>
      <c r="S557" s="1"/>
      <c r="T557" s="1"/>
      <c r="U557" s="1"/>
      <c r="V557" s="1"/>
      <c r="W557" s="1"/>
      <c r="X557" s="1"/>
      <c r="Y557" s="0" t="str">
        <f aca="false">IF(B557&lt;=1997, "prop 99/2000", "")</f>
        <v>prop 99/2000</v>
      </c>
    </row>
    <row r="558" customFormat="false" ht="12.8" hidden="false" customHeight="false" outlineLevel="0" collapsed="false">
      <c r="A558" s="0" t="s">
        <v>101</v>
      </c>
      <c r="B558" s="0" t="n">
        <v>1982</v>
      </c>
      <c r="C558" s="1"/>
      <c r="D558" s="1" t="n">
        <f aca="false">D557*$D$541/$D$540</f>
        <v>75775.9364573633</v>
      </c>
      <c r="E558" s="1" t="n">
        <f aca="false">E557*$D$541/$D$540</f>
        <v>0</v>
      </c>
      <c r="F558" s="1" t="n">
        <f aca="false">F557*$D$541/$D$540</f>
        <v>8531.08749066088</v>
      </c>
      <c r="G558" s="1" t="n">
        <f aca="false">G557*$D$541/$D$540</f>
        <v>627.543987224541</v>
      </c>
      <c r="H558" s="1" t="n">
        <f aca="false">H557*$D$541/$D$540</f>
        <v>289.087133974941</v>
      </c>
      <c r="I558" s="1" t="n">
        <f aca="false">I557*$D$541/$D$540</f>
        <v>14256.8778216484</v>
      </c>
      <c r="J558" s="1" t="n">
        <f aca="false">J557*$D$541/$D$540</f>
        <v>164.017178479141</v>
      </c>
      <c r="K558" s="1" t="n">
        <f aca="false">K557*$D$541/$D$540</f>
        <v>10.9710487277018</v>
      </c>
      <c r="L558" s="1" t="n">
        <f aca="false">L557*$D$541/$D$540</f>
        <v>414.705641907126</v>
      </c>
      <c r="M558" s="1" t="n">
        <f aca="false">M557*$D$541/$D$540</f>
        <v>15810.378321491</v>
      </c>
      <c r="N558" s="1" t="n">
        <f aca="false">N557*$D$541/$D$540</f>
        <v>2454.77215282327</v>
      </c>
      <c r="O558" s="1" t="n">
        <f aca="false">O557*$D$541/$D$540</f>
        <v>2171.71909564856</v>
      </c>
      <c r="P558" s="1"/>
      <c r="Q558" s="1"/>
      <c r="R558" s="1"/>
      <c r="S558" s="1"/>
      <c r="T558" s="1"/>
      <c r="U558" s="1"/>
      <c r="V558" s="1"/>
      <c r="W558" s="1"/>
      <c r="X558" s="1"/>
      <c r="Y558" s="0" t="str">
        <f aca="false">IF(B558&lt;=1997, "prop 99/2000", "")</f>
        <v>prop 99/2000</v>
      </c>
    </row>
    <row r="559" customFormat="false" ht="12.8" hidden="false" customHeight="false" outlineLevel="0" collapsed="false">
      <c r="A559" s="0" t="s">
        <v>101</v>
      </c>
      <c r="B559" s="0" t="n">
        <v>1981</v>
      </c>
      <c r="C559" s="1"/>
      <c r="D559" s="1" t="n">
        <f aca="false">D558*$D$541/$D$540</f>
        <v>72984.8040658614</v>
      </c>
      <c r="E559" s="1" t="n">
        <f aca="false">E558*$D$541/$D$540</f>
        <v>0</v>
      </c>
      <c r="F559" s="1" t="n">
        <f aca="false">F558*$D$541/$D$540</f>
        <v>8216.85323974776</v>
      </c>
      <c r="G559" s="1" t="n">
        <f aca="false">G558*$D$541/$D$540</f>
        <v>604.429019178977</v>
      </c>
      <c r="H559" s="1" t="n">
        <f aca="false">H558*$D$541/$D$540</f>
        <v>278.438892576329</v>
      </c>
      <c r="I559" s="1" t="n">
        <f aca="false">I558*$D$541/$D$540</f>
        <v>13731.7396927112</v>
      </c>
      <c r="J559" s="1" t="n">
        <f aca="false">J558*$D$541/$D$540</f>
        <v>157.975766376323</v>
      </c>
      <c r="K559" s="1" t="n">
        <f aca="false">K558*$D$541/$D$540</f>
        <v>10.5669408947373</v>
      </c>
      <c r="L559" s="1" t="n">
        <f aca="false">L558*$D$541/$D$540</f>
        <v>399.430365821072</v>
      </c>
      <c r="M559" s="1" t="n">
        <f aca="false">M558*$D$541/$D$540</f>
        <v>15228.018523406</v>
      </c>
      <c r="N559" s="1" t="n">
        <f aca="false">N558*$D$541/$D$540</f>
        <v>2364.35302519748</v>
      </c>
      <c r="O559" s="1" t="n">
        <f aca="false">O558*$D$541/$D$540</f>
        <v>2091.72595011326</v>
      </c>
      <c r="P559" s="1"/>
      <c r="Q559" s="1"/>
      <c r="R559" s="1"/>
      <c r="S559" s="1"/>
      <c r="T559" s="1"/>
      <c r="U559" s="1"/>
      <c r="V559" s="1"/>
      <c r="W559" s="1"/>
      <c r="X559" s="1"/>
      <c r="Y559" s="0" t="str">
        <f aca="false">IF(B559&lt;=1997, "prop 99/2000", "")</f>
        <v>prop 99/2000</v>
      </c>
    </row>
    <row r="560" customFormat="false" ht="12.8" hidden="false" customHeight="false" outlineLevel="0" collapsed="false">
      <c r="A560" s="0" t="s">
        <v>101</v>
      </c>
      <c r="B560" s="0" t="n">
        <v>1980</v>
      </c>
      <c r="C560" s="1"/>
      <c r="D560" s="1" t="n">
        <f aca="false">D559*$D$541/$D$540</f>
        <v>70296.4803018884</v>
      </c>
      <c r="E560" s="1" t="n">
        <f aca="false">E559*$D$541/$D$540</f>
        <v>0</v>
      </c>
      <c r="F560" s="1" t="n">
        <f aca="false">F559*$D$541/$D$540</f>
        <v>7914.19349965228</v>
      </c>
      <c r="G560" s="1" t="n">
        <f aca="false">G559*$D$541/$D$540</f>
        <v>582.16546833862</v>
      </c>
      <c r="H560" s="1" t="n">
        <f aca="false">H559*$D$541/$D$540</f>
        <v>268.182868718927</v>
      </c>
      <c r="I560" s="1" t="n">
        <f aca="false">I559*$D$541/$D$540</f>
        <v>13225.9445123433</v>
      </c>
      <c r="J560" s="1" t="n">
        <f aca="false">J559*$D$541/$D$540</f>
        <v>152.156883770321</v>
      </c>
      <c r="K560" s="1" t="n">
        <f aca="false">K559*$D$541/$D$540</f>
        <v>10.1777179779479</v>
      </c>
      <c r="L560" s="1" t="n">
        <f aca="false">L559*$D$541/$D$540</f>
        <v>384.71773956643</v>
      </c>
      <c r="M560" s="1" t="n">
        <f aca="false">M559*$D$541/$D$540</f>
        <v>14667.1093780207</v>
      </c>
      <c r="N560" s="1" t="n">
        <f aca="false">N559*$D$541/$D$540</f>
        <v>2277.26439756584</v>
      </c>
      <c r="O560" s="1" t="n">
        <f aca="false">O559*$D$541/$D$540</f>
        <v>2014.67927373479</v>
      </c>
      <c r="P560" s="1"/>
      <c r="Q560" s="1"/>
      <c r="R560" s="1"/>
      <c r="S560" s="1"/>
      <c r="T560" s="1"/>
      <c r="U560" s="1"/>
      <c r="V560" s="1"/>
      <c r="W560" s="1"/>
      <c r="X560" s="1"/>
      <c r="Y560" s="0" t="str">
        <f aca="false">IF(B560&lt;=1997, "prop 99/2000", "")</f>
        <v>prop 99/2000</v>
      </c>
    </row>
    <row r="561" customFormat="false" ht="12.8" hidden="false" customHeight="false" outlineLevel="0" collapsed="false">
      <c r="A561" s="0" t="s">
        <v>101</v>
      </c>
      <c r="B561" s="0" t="n">
        <v>1979</v>
      </c>
      <c r="C561" s="1"/>
      <c r="D561" s="1" t="n">
        <f aca="false">D560*$D$541/$D$540</f>
        <v>67707.1783103574</v>
      </c>
      <c r="E561" s="1" t="n">
        <f aca="false">E560*$D$541/$D$540</f>
        <v>0</v>
      </c>
      <c r="F561" s="1" t="n">
        <f aca="false">F560*$D$541/$D$540</f>
        <v>7622.68193460653</v>
      </c>
      <c r="G561" s="1" t="n">
        <f aca="false">G560*$D$541/$D$540</f>
        <v>560.72197358474</v>
      </c>
      <c r="H561" s="1" t="n">
        <f aca="false">H560*$D$541/$D$540</f>
        <v>258.304615453809</v>
      </c>
      <c r="I561" s="1" t="n">
        <f aca="false">I560*$D$541/$D$540</f>
        <v>12738.779801982</v>
      </c>
      <c r="J561" s="1" t="n">
        <f aca="false">J560*$D$541/$D$540</f>
        <v>146.552334005102</v>
      </c>
      <c r="K561" s="1" t="n">
        <f aca="false">K560*$D$541/$D$540</f>
        <v>9.80283170602692</v>
      </c>
      <c r="L561" s="1" t="n">
        <f aca="false">L560*$D$541/$D$540</f>
        <v>370.547038487818</v>
      </c>
      <c r="M561" s="1" t="n">
        <f aca="false">M560*$D$541/$D$540</f>
        <v>14126.8607715554</v>
      </c>
      <c r="N561" s="1" t="n">
        <f aca="false">N560*$D$541/$D$540</f>
        <v>2193.38359422352</v>
      </c>
      <c r="O561" s="1" t="n">
        <f aca="false">O560*$D$541/$D$540</f>
        <v>1940.47053620803</v>
      </c>
      <c r="P561" s="1"/>
      <c r="Q561" s="1"/>
      <c r="R561" s="1"/>
      <c r="S561" s="1"/>
      <c r="T561" s="1"/>
      <c r="U561" s="1"/>
      <c r="V561" s="1"/>
      <c r="W561" s="1"/>
      <c r="X561" s="1"/>
      <c r="Y561" s="0" t="str">
        <f aca="false">IF(B561&lt;=1997, "prop 99/2000", "")</f>
        <v>prop 99/2000</v>
      </c>
    </row>
    <row r="562" customFormat="false" ht="12.8" hidden="false" customHeight="false" outlineLevel="0" collapsed="false">
      <c r="A562" s="0" t="s">
        <v>102</v>
      </c>
      <c r="B562" s="0" t="n">
        <v>2018</v>
      </c>
      <c r="C562" s="1" t="n">
        <v>1293668</v>
      </c>
      <c r="D562" s="1" t="n">
        <v>527465</v>
      </c>
      <c r="E562" s="1" t="n">
        <v>0</v>
      </c>
      <c r="F562" s="1" t="n">
        <v>28727</v>
      </c>
      <c r="G562" s="1" t="n">
        <v>2737</v>
      </c>
      <c r="H562" s="1" t="n">
        <v>82717</v>
      </c>
      <c r="I562" s="1" t="n">
        <v>28253</v>
      </c>
      <c r="J562" s="1" t="n">
        <v>16</v>
      </c>
      <c r="K562" s="1" t="n">
        <v>29466</v>
      </c>
      <c r="L562" s="1" t="n">
        <v>4791</v>
      </c>
      <c r="M562" s="1" t="n">
        <v>489799</v>
      </c>
      <c r="N562" s="1" t="n">
        <v>67748</v>
      </c>
      <c r="O562" s="1" t="n">
        <v>7580</v>
      </c>
      <c r="P562" s="1" t="n">
        <v>1</v>
      </c>
      <c r="Q562" s="1" t="n">
        <v>8031</v>
      </c>
      <c r="R562" s="1" t="n">
        <v>4608</v>
      </c>
      <c r="S562" s="1" t="n">
        <v>28</v>
      </c>
      <c r="T562" s="1" t="n">
        <v>56</v>
      </c>
      <c r="U562" s="1" t="n">
        <v>0</v>
      </c>
      <c r="V562" s="1" t="n">
        <v>44</v>
      </c>
      <c r="W562" s="1" t="n">
        <v>403</v>
      </c>
      <c r="X562" s="1" t="n">
        <v>11198</v>
      </c>
      <c r="Y562" s="0" t="str">
        <f aca="false">IF(B562&lt;=1997, "prop 99/2000", "")</f>
        <v/>
      </c>
    </row>
    <row r="563" customFormat="false" ht="12.8" hidden="false" customHeight="false" outlineLevel="0" collapsed="false">
      <c r="A563" s="0" t="s">
        <v>102</v>
      </c>
      <c r="B563" s="0" t="n">
        <v>2017</v>
      </c>
      <c r="C563" s="1" t="n">
        <v>1237803</v>
      </c>
      <c r="D563" s="1" t="n">
        <v>504550</v>
      </c>
      <c r="E563" s="1" t="n">
        <v>0</v>
      </c>
      <c r="F563" s="1" t="n">
        <v>28667</v>
      </c>
      <c r="G563" s="1" t="n">
        <v>2655</v>
      </c>
      <c r="H563" s="1" t="n">
        <v>78599</v>
      </c>
      <c r="I563" s="1" t="n">
        <v>26828</v>
      </c>
      <c r="J563" s="1" t="n">
        <v>16</v>
      </c>
      <c r="K563" s="1" t="n">
        <v>28327</v>
      </c>
      <c r="L563" s="1" t="n">
        <v>4656</v>
      </c>
      <c r="M563" s="1" t="n">
        <v>469196</v>
      </c>
      <c r="N563" s="1" t="n">
        <v>64778</v>
      </c>
      <c r="O563" s="1" t="n">
        <v>7444</v>
      </c>
      <c r="P563" s="1" t="n">
        <v>1</v>
      </c>
      <c r="Q563" s="1" t="n">
        <v>7339</v>
      </c>
      <c r="R563" s="1" t="n">
        <v>4544</v>
      </c>
      <c r="S563" s="1" t="n">
        <v>28</v>
      </c>
      <c r="T563" s="1" t="n">
        <v>52</v>
      </c>
      <c r="U563" s="1" t="n">
        <v>0</v>
      </c>
      <c r="V563" s="1" t="n">
        <v>44</v>
      </c>
      <c r="W563" s="1" t="n">
        <v>387</v>
      </c>
      <c r="X563" s="1" t="n">
        <v>9692</v>
      </c>
      <c r="Y563" s="0" t="str">
        <f aca="false">IF(B563&lt;=1997, "prop 99/2000", "")</f>
        <v/>
      </c>
    </row>
    <row r="564" customFormat="false" ht="12.8" hidden="false" customHeight="false" outlineLevel="0" collapsed="false">
      <c r="A564" s="0" t="s">
        <v>102</v>
      </c>
      <c r="B564" s="0" t="n">
        <v>2016</v>
      </c>
      <c r="C564" s="1" t="n">
        <v>1184259</v>
      </c>
      <c r="D564" s="1" t="n">
        <v>483927</v>
      </c>
      <c r="E564" s="1" t="n">
        <v>0</v>
      </c>
      <c r="F564" s="1" t="n">
        <v>28459</v>
      </c>
      <c r="G564" s="1" t="n">
        <v>2632</v>
      </c>
      <c r="H564" s="1" t="n">
        <v>74963</v>
      </c>
      <c r="I564" s="1" t="n">
        <v>25501</v>
      </c>
      <c r="J564" s="1" t="n">
        <v>18</v>
      </c>
      <c r="K564" s="1" t="n">
        <v>25838</v>
      </c>
      <c r="L564" s="1" t="n">
        <v>4528</v>
      </c>
      <c r="M564" s="1" t="n">
        <v>448904</v>
      </c>
      <c r="N564" s="1" t="n">
        <v>62306</v>
      </c>
      <c r="O564" s="1" t="n">
        <v>7061</v>
      </c>
      <c r="P564" s="1" t="n">
        <v>1</v>
      </c>
      <c r="Q564" s="1" t="n">
        <v>6736</v>
      </c>
      <c r="R564" s="1" t="n">
        <v>4405</v>
      </c>
      <c r="S564" s="1" t="n">
        <v>28</v>
      </c>
      <c r="T564" s="1" t="n">
        <v>53</v>
      </c>
      <c r="U564" s="1" t="n">
        <v>0</v>
      </c>
      <c r="V564" s="1" t="n">
        <v>44</v>
      </c>
      <c r="W564" s="1" t="n">
        <v>373</v>
      </c>
      <c r="X564" s="1" t="n">
        <v>8482</v>
      </c>
      <c r="Y564" s="0" t="str">
        <f aca="false">IF(B564&lt;=1997, "prop 99/2000", "")</f>
        <v/>
      </c>
    </row>
    <row r="565" customFormat="false" ht="12.8" hidden="false" customHeight="false" outlineLevel="0" collapsed="false">
      <c r="A565" s="0" t="s">
        <v>102</v>
      </c>
      <c r="B565" s="0" t="n">
        <v>2015</v>
      </c>
      <c r="C565" s="1" t="n">
        <v>1114851</v>
      </c>
      <c r="D565" s="1" t="n">
        <v>464417</v>
      </c>
      <c r="E565" s="1" t="n">
        <v>0</v>
      </c>
      <c r="F565" s="1" t="n">
        <v>27858</v>
      </c>
      <c r="G565" s="1" t="n">
        <v>2630</v>
      </c>
      <c r="H565" s="1" t="n">
        <v>71436</v>
      </c>
      <c r="I565" s="1" t="n">
        <v>24091</v>
      </c>
      <c r="J565" s="1" t="n">
        <v>19</v>
      </c>
      <c r="K565" s="1" t="n">
        <v>10165</v>
      </c>
      <c r="L565" s="1" t="n">
        <v>4391</v>
      </c>
      <c r="M565" s="1" t="n">
        <v>425069</v>
      </c>
      <c r="N565" s="1" t="n">
        <v>59590</v>
      </c>
      <c r="O565" s="1" t="n">
        <v>7002</v>
      </c>
      <c r="P565" s="1" t="n">
        <v>1</v>
      </c>
      <c r="Q565" s="1" t="n">
        <v>6030</v>
      </c>
      <c r="R565" s="1" t="n">
        <v>4193</v>
      </c>
      <c r="S565" s="1" t="n">
        <v>28</v>
      </c>
      <c r="T565" s="1" t="n">
        <v>49</v>
      </c>
      <c r="U565" s="1" t="n">
        <v>0</v>
      </c>
      <c r="V565" s="1" t="n">
        <v>41</v>
      </c>
      <c r="W565" s="1" t="n">
        <v>349</v>
      </c>
      <c r="X565" s="1" t="n">
        <v>7492</v>
      </c>
      <c r="Y565" s="0" t="str">
        <f aca="false">IF(B565&lt;=1997, "prop 99/2000", "")</f>
        <v/>
      </c>
    </row>
    <row r="566" customFormat="false" ht="12.8" hidden="false" customHeight="false" outlineLevel="0" collapsed="false">
      <c r="A566" s="0" t="s">
        <v>102</v>
      </c>
      <c r="B566" s="0" t="n">
        <v>2014</v>
      </c>
      <c r="C566" s="1" t="n">
        <v>1036041</v>
      </c>
      <c r="D566" s="1" t="n">
        <v>438071</v>
      </c>
      <c r="E566" s="1" t="n">
        <v>0</v>
      </c>
      <c r="F566" s="1" t="n">
        <v>27036</v>
      </c>
      <c r="G566" s="1" t="n">
        <v>2518</v>
      </c>
      <c r="H566" s="1" t="n">
        <v>66813</v>
      </c>
      <c r="I566" s="1" t="n">
        <v>22321</v>
      </c>
      <c r="J566" s="1" t="n">
        <v>21</v>
      </c>
      <c r="K566" s="1" t="n">
        <v>140</v>
      </c>
      <c r="L566" s="1" t="n">
        <v>4205</v>
      </c>
      <c r="M566" s="1" t="n">
        <v>396472</v>
      </c>
      <c r="N566" s="1" t="n">
        <v>55340</v>
      </c>
      <c r="O566" s="1" t="n">
        <v>6822</v>
      </c>
      <c r="P566" s="1" t="n">
        <v>1</v>
      </c>
      <c r="Q566" s="1" t="n">
        <v>5417</v>
      </c>
      <c r="R566" s="1" t="n">
        <v>3835</v>
      </c>
      <c r="S566" s="1" t="n">
        <v>28</v>
      </c>
      <c r="T566" s="1" t="n">
        <v>37</v>
      </c>
      <c r="U566" s="1" t="n">
        <v>0</v>
      </c>
      <c r="V566" s="1" t="n">
        <v>31</v>
      </c>
      <c r="W566" s="1" t="n">
        <v>311</v>
      </c>
      <c r="X566" s="1" t="n">
        <v>6622</v>
      </c>
      <c r="Y566" s="0" t="str">
        <f aca="false">IF(B566&lt;=1997, "prop 99/2000", "")</f>
        <v/>
      </c>
    </row>
    <row r="567" customFormat="false" ht="12.8" hidden="false" customHeight="false" outlineLevel="0" collapsed="false">
      <c r="A567" s="0" t="s">
        <v>102</v>
      </c>
      <c r="B567" s="0" t="n">
        <v>2013</v>
      </c>
      <c r="C567" s="1" t="n">
        <v>959085</v>
      </c>
      <c r="D567" s="1" t="n">
        <v>407624</v>
      </c>
      <c r="E567" s="1" t="n">
        <v>0</v>
      </c>
      <c r="F567" s="1" t="n">
        <v>25508</v>
      </c>
      <c r="G567" s="1" t="n">
        <v>2309</v>
      </c>
      <c r="H567" s="1" t="n">
        <v>60627</v>
      </c>
      <c r="I567" s="1" t="n">
        <v>20302</v>
      </c>
      <c r="J567" s="1" t="n">
        <v>26</v>
      </c>
      <c r="K567" s="1" t="n">
        <v>138</v>
      </c>
      <c r="L567" s="1" t="n">
        <v>3981</v>
      </c>
      <c r="M567" s="1" t="n">
        <v>366699</v>
      </c>
      <c r="N567" s="1" t="n">
        <v>51069</v>
      </c>
      <c r="O567" s="1" t="n">
        <v>6520</v>
      </c>
      <c r="P567" s="1" t="n">
        <v>1</v>
      </c>
      <c r="Q567" s="1" t="n">
        <v>4838</v>
      </c>
      <c r="R567" s="1" t="n">
        <v>3423</v>
      </c>
      <c r="S567" s="1" t="n">
        <v>28</v>
      </c>
      <c r="T567" s="1" t="n">
        <v>34</v>
      </c>
      <c r="U567" s="1" t="n">
        <v>0</v>
      </c>
      <c r="V567" s="1" t="n">
        <v>31</v>
      </c>
      <c r="W567" s="1" t="n">
        <v>285</v>
      </c>
      <c r="X567" s="1" t="n">
        <v>5642</v>
      </c>
      <c r="Y567" s="0" t="str">
        <f aca="false">IF(B567&lt;=1997, "prop 99/2000", "")</f>
        <v/>
      </c>
    </row>
    <row r="568" customFormat="false" ht="12.8" hidden="false" customHeight="false" outlineLevel="0" collapsed="false">
      <c r="A568" s="0" t="s">
        <v>102</v>
      </c>
      <c r="B568" s="0" t="n">
        <v>2012</v>
      </c>
      <c r="C568" s="1" t="n">
        <v>878860</v>
      </c>
      <c r="D568" s="1" t="n">
        <v>376456</v>
      </c>
      <c r="E568" s="1" t="n">
        <v>0</v>
      </c>
      <c r="F568" s="1" t="n">
        <v>24141</v>
      </c>
      <c r="G568" s="1" t="n">
        <v>2098</v>
      </c>
      <c r="H568" s="1" t="n">
        <v>55059</v>
      </c>
      <c r="I568" s="1" t="n">
        <v>18439</v>
      </c>
      <c r="J568" s="1" t="n">
        <v>26</v>
      </c>
      <c r="K568" s="1" t="n">
        <v>137</v>
      </c>
      <c r="L568" s="1" t="n">
        <v>3588</v>
      </c>
      <c r="M568" s="1" t="n">
        <v>335084</v>
      </c>
      <c r="N568" s="1" t="n">
        <v>45922</v>
      </c>
      <c r="O568" s="1" t="n">
        <v>5434</v>
      </c>
      <c r="P568" s="1" t="n">
        <v>1</v>
      </c>
      <c r="Q568" s="1" t="n">
        <v>4253</v>
      </c>
      <c r="R568" s="1" t="n">
        <v>3095</v>
      </c>
      <c r="S568" s="1" t="n">
        <v>28</v>
      </c>
      <c r="T568" s="1" t="n">
        <v>32</v>
      </c>
      <c r="U568" s="1" t="n">
        <v>0</v>
      </c>
      <c r="V568" s="1" t="n">
        <v>30</v>
      </c>
      <c r="W568" s="1" t="n">
        <v>247</v>
      </c>
      <c r="X568" s="1" t="n">
        <v>4790</v>
      </c>
      <c r="Y568" s="0" t="str">
        <f aca="false">IF(B568&lt;=1997, "prop 99/2000", "")</f>
        <v/>
      </c>
    </row>
    <row r="569" customFormat="false" ht="12.8" hidden="false" customHeight="false" outlineLevel="0" collapsed="false">
      <c r="A569" s="0" t="s">
        <v>102</v>
      </c>
      <c r="B569" s="0" t="n">
        <v>2011</v>
      </c>
      <c r="C569" s="1" t="n">
        <v>794093</v>
      </c>
      <c r="D569" s="1" t="n">
        <v>345197</v>
      </c>
      <c r="E569" s="1" t="n">
        <v>0</v>
      </c>
      <c r="F569" s="1" t="n">
        <v>22739</v>
      </c>
      <c r="G569" s="1" t="n">
        <v>1918</v>
      </c>
      <c r="H569" s="1" t="n">
        <v>49937</v>
      </c>
      <c r="I569" s="1" t="n">
        <v>16668</v>
      </c>
      <c r="J569" s="1" t="n">
        <v>26</v>
      </c>
      <c r="K569" s="1" t="n">
        <v>137</v>
      </c>
      <c r="L569" s="1" t="n">
        <v>3301</v>
      </c>
      <c r="M569" s="1" t="n">
        <v>298051</v>
      </c>
      <c r="N569" s="1" t="n">
        <v>40500</v>
      </c>
      <c r="O569" s="1" t="n">
        <v>4997</v>
      </c>
      <c r="P569" s="1" t="n">
        <v>1</v>
      </c>
      <c r="Q569" s="1" t="n">
        <v>3640</v>
      </c>
      <c r="R569" s="1" t="n">
        <v>2642</v>
      </c>
      <c r="S569" s="1" t="n">
        <v>28</v>
      </c>
      <c r="T569" s="1" t="n">
        <v>31</v>
      </c>
      <c r="U569" s="1" t="n">
        <v>0</v>
      </c>
      <c r="V569" s="1" t="n">
        <v>28</v>
      </c>
      <c r="W569" s="1" t="n">
        <v>199</v>
      </c>
      <c r="X569" s="1" t="n">
        <v>4053</v>
      </c>
      <c r="Y569" s="0" t="str">
        <f aca="false">IF(B569&lt;=1997, "prop 99/2000", "")</f>
        <v/>
      </c>
    </row>
    <row r="570" customFormat="false" ht="12.8" hidden="false" customHeight="false" outlineLevel="0" collapsed="false">
      <c r="A570" s="0" t="s">
        <v>102</v>
      </c>
      <c r="B570" s="0" t="n">
        <v>2010</v>
      </c>
      <c r="C570" s="1" t="n">
        <v>698556</v>
      </c>
      <c r="D570" s="1" t="n">
        <v>315236</v>
      </c>
      <c r="E570" s="1" t="n">
        <v>0</v>
      </c>
      <c r="F570" s="1" t="n">
        <v>21049</v>
      </c>
      <c r="G570" s="1" t="n">
        <v>1649</v>
      </c>
      <c r="H570" s="1" t="n">
        <v>44913</v>
      </c>
      <c r="I570" s="1" t="n">
        <v>14918</v>
      </c>
      <c r="J570" s="1" t="n">
        <v>28</v>
      </c>
      <c r="K570" s="1" t="n">
        <v>137</v>
      </c>
      <c r="L570" s="1" t="n">
        <v>2904</v>
      </c>
      <c r="M570" s="1" t="n">
        <v>250152</v>
      </c>
      <c r="N570" s="1" t="n">
        <v>34299</v>
      </c>
      <c r="O570" s="1" t="n">
        <v>4460</v>
      </c>
      <c r="P570" s="1" t="n">
        <v>1</v>
      </c>
      <c r="Q570" s="1" t="n">
        <v>3121</v>
      </c>
      <c r="R570" s="1" t="n">
        <v>2267</v>
      </c>
      <c r="S570" s="1" t="n">
        <v>28</v>
      </c>
      <c r="T570" s="1" t="n">
        <v>26</v>
      </c>
      <c r="U570" s="1" t="n">
        <v>0</v>
      </c>
      <c r="V570" s="1" t="n">
        <v>28</v>
      </c>
      <c r="W570" s="1" t="n">
        <v>128</v>
      </c>
      <c r="X570" s="1" t="n">
        <v>3212</v>
      </c>
      <c r="Y570" s="0" t="str">
        <f aca="false">IF(B570&lt;=1997, "prop 99/2000", "")</f>
        <v/>
      </c>
    </row>
    <row r="571" customFormat="false" ht="12.8" hidden="false" customHeight="false" outlineLevel="0" collapsed="false">
      <c r="A571" s="0" t="s">
        <v>102</v>
      </c>
      <c r="B571" s="0" t="n">
        <v>2009</v>
      </c>
      <c r="C571" s="1" t="n">
        <v>612523</v>
      </c>
      <c r="D571" s="1" t="n">
        <v>284647</v>
      </c>
      <c r="E571" s="1" t="n">
        <v>0</v>
      </c>
      <c r="F571" s="1" t="n">
        <v>19756</v>
      </c>
      <c r="G571" s="1" t="n">
        <v>1487</v>
      </c>
      <c r="H571" s="1" t="n">
        <v>40102</v>
      </c>
      <c r="I571" s="1" t="n">
        <v>13792</v>
      </c>
      <c r="J571" s="1" t="n">
        <v>31</v>
      </c>
      <c r="K571" s="1" t="n">
        <v>137</v>
      </c>
      <c r="L571" s="1" t="n">
        <v>2557</v>
      </c>
      <c r="M571" s="1" t="n">
        <v>209305</v>
      </c>
      <c r="N571" s="1" t="n">
        <v>29530</v>
      </c>
      <c r="O571" s="1" t="n">
        <v>3933</v>
      </c>
      <c r="P571" s="1" t="n">
        <v>1</v>
      </c>
      <c r="Q571" s="1" t="n">
        <v>2169</v>
      </c>
      <c r="R571" s="1" t="n">
        <v>2441</v>
      </c>
      <c r="S571" s="1" t="n">
        <v>28</v>
      </c>
      <c r="T571" s="1" t="n">
        <v>27</v>
      </c>
      <c r="U571" s="1" t="n">
        <v>0</v>
      </c>
      <c r="V571" s="1" t="n">
        <v>24</v>
      </c>
      <c r="W571" s="1" t="n">
        <v>80</v>
      </c>
      <c r="X571" s="1" t="n">
        <v>2476</v>
      </c>
      <c r="Y571" s="0" t="str">
        <f aca="false">IF(B571&lt;=1997, "prop 99/2000", "")</f>
        <v/>
      </c>
    </row>
    <row r="572" customFormat="false" ht="12.8" hidden="false" customHeight="false" outlineLevel="0" collapsed="false">
      <c r="A572" s="0" t="s">
        <v>102</v>
      </c>
      <c r="B572" s="0" t="n">
        <v>2008</v>
      </c>
      <c r="C572" s="1" t="n">
        <v>542688</v>
      </c>
      <c r="D572" s="1" t="n">
        <v>259788</v>
      </c>
      <c r="E572" s="1" t="n">
        <v>0</v>
      </c>
      <c r="F572" s="1" t="n">
        <v>18826</v>
      </c>
      <c r="G572" s="1" t="n">
        <v>1390</v>
      </c>
      <c r="H572" s="1" t="n">
        <v>36805</v>
      </c>
      <c r="I572" s="1" t="n">
        <v>12770</v>
      </c>
      <c r="J572" s="1" t="n">
        <v>43</v>
      </c>
      <c r="K572" s="1" t="n">
        <v>107</v>
      </c>
      <c r="L572" s="1" t="n">
        <v>2287</v>
      </c>
      <c r="M572" s="1" t="n">
        <v>175767</v>
      </c>
      <c r="N572" s="1" t="n">
        <v>25109</v>
      </c>
      <c r="O572" s="1" t="n">
        <v>3746</v>
      </c>
      <c r="P572" s="1" t="n">
        <v>1</v>
      </c>
      <c r="Q572" s="1" t="n">
        <v>1878</v>
      </c>
      <c r="R572" s="1" t="n">
        <v>2271</v>
      </c>
      <c r="S572" s="1" t="n">
        <v>28</v>
      </c>
      <c r="T572" s="1" t="n">
        <v>30</v>
      </c>
      <c r="U572" s="1" t="n">
        <v>0</v>
      </c>
      <c r="V572" s="1" t="n">
        <v>24</v>
      </c>
      <c r="W572" s="1" t="n">
        <v>64</v>
      </c>
      <c r="X572" s="1" t="n">
        <v>1754</v>
      </c>
      <c r="Y572" s="0" t="str">
        <f aca="false">IF(B572&lt;=1997, "prop 99/2000", "")</f>
        <v/>
      </c>
    </row>
    <row r="573" customFormat="false" ht="12.8" hidden="false" customHeight="false" outlineLevel="0" collapsed="false">
      <c r="A573" s="0" t="s">
        <v>102</v>
      </c>
      <c r="B573" s="0" t="n">
        <v>2007</v>
      </c>
      <c r="C573" s="1" t="n">
        <v>476455</v>
      </c>
      <c r="D573" s="1" t="n">
        <v>238518</v>
      </c>
      <c r="E573" s="1" t="n">
        <v>0</v>
      </c>
      <c r="F573" s="1" t="n">
        <v>17888</v>
      </c>
      <c r="G573" s="1" t="n">
        <v>1287</v>
      </c>
      <c r="H573" s="1" t="n">
        <v>28752</v>
      </c>
      <c r="I573" s="1" t="n">
        <v>17575</v>
      </c>
      <c r="J573" s="1" t="n">
        <v>45</v>
      </c>
      <c r="K573" s="1" t="n">
        <v>107</v>
      </c>
      <c r="L573" s="1" t="n">
        <v>1964</v>
      </c>
      <c r="M573" s="1" t="n">
        <v>141969</v>
      </c>
      <c r="N573" s="1" t="n">
        <v>19867</v>
      </c>
      <c r="O573" s="1" t="n">
        <v>3481</v>
      </c>
      <c r="P573" s="1" t="n">
        <v>1</v>
      </c>
      <c r="Q573" s="1" t="n">
        <v>1615</v>
      </c>
      <c r="R573" s="1" t="n">
        <v>2120</v>
      </c>
      <c r="S573" s="1" t="n">
        <v>28</v>
      </c>
      <c r="T573" s="1" t="n">
        <v>26</v>
      </c>
      <c r="U573" s="1" t="n">
        <v>0</v>
      </c>
      <c r="V573" s="1" t="n">
        <v>24</v>
      </c>
      <c r="W573" s="1" t="n">
        <v>24</v>
      </c>
      <c r="X573" s="1" t="n">
        <v>1164</v>
      </c>
      <c r="Y573" s="0" t="str">
        <f aca="false">IF(B573&lt;=1997, "prop 99/2000", "")</f>
        <v/>
      </c>
    </row>
    <row r="574" customFormat="false" ht="12.8" hidden="false" customHeight="false" outlineLevel="0" collapsed="false">
      <c r="A574" s="0" t="s">
        <v>102</v>
      </c>
      <c r="B574" s="0" t="n">
        <v>2006</v>
      </c>
      <c r="C574" s="1" t="n">
        <v>419784</v>
      </c>
      <c r="D574" s="1" t="n">
        <v>216768</v>
      </c>
      <c r="E574" s="1" t="n">
        <v>0</v>
      </c>
      <c r="F574" s="1" t="n">
        <v>16864</v>
      </c>
      <c r="G574" s="1" t="n">
        <v>1207</v>
      </c>
      <c r="H574" s="1" t="n">
        <v>21960</v>
      </c>
      <c r="I574" s="1" t="n">
        <v>20929</v>
      </c>
      <c r="J574" s="1" t="n">
        <v>46</v>
      </c>
      <c r="K574" s="1" t="n">
        <v>107</v>
      </c>
      <c r="L574" s="1" t="n">
        <v>1628</v>
      </c>
      <c r="M574" s="1" t="n">
        <v>117415</v>
      </c>
      <c r="N574" s="1" t="n">
        <v>15342</v>
      </c>
      <c r="O574" s="1" t="n">
        <v>3283</v>
      </c>
      <c r="P574" s="1" t="n">
        <v>1</v>
      </c>
      <c r="Q574" s="1" t="n">
        <v>1404</v>
      </c>
      <c r="R574" s="1" t="n">
        <v>1966</v>
      </c>
      <c r="S574" s="1" t="n">
        <v>23</v>
      </c>
      <c r="T574" s="1" t="n">
        <v>27</v>
      </c>
      <c r="U574" s="1" t="n">
        <v>0</v>
      </c>
      <c r="V574" s="1" t="n">
        <v>22</v>
      </c>
      <c r="W574" s="1" t="n">
        <v>15</v>
      </c>
      <c r="X574" s="1" t="n">
        <v>777</v>
      </c>
      <c r="Y574" s="0" t="str">
        <f aca="false">IF(B574&lt;=1997, "prop 99/2000", "")</f>
        <v/>
      </c>
    </row>
    <row r="575" customFormat="false" ht="12.8" hidden="false" customHeight="false" outlineLevel="0" collapsed="false">
      <c r="A575" s="0" t="s">
        <v>102</v>
      </c>
      <c r="B575" s="0" t="n">
        <v>2005</v>
      </c>
      <c r="C575" s="1" t="n">
        <v>379446</v>
      </c>
      <c r="D575" s="1" t="n">
        <v>200379</v>
      </c>
      <c r="E575" s="1" t="n">
        <v>0</v>
      </c>
      <c r="F575" s="1" t="n">
        <v>16167</v>
      </c>
      <c r="G575" s="1" t="n">
        <v>1165</v>
      </c>
      <c r="H575" s="1" t="n">
        <v>17732</v>
      </c>
      <c r="I575" s="1" t="n">
        <v>22287</v>
      </c>
      <c r="J575" s="1" t="n">
        <v>43</v>
      </c>
      <c r="K575" s="1" t="n">
        <v>108</v>
      </c>
      <c r="L575" s="1" t="n">
        <v>1410</v>
      </c>
      <c r="M575" s="1" t="n">
        <v>101317</v>
      </c>
      <c r="N575" s="1" t="n">
        <v>11882</v>
      </c>
      <c r="O575" s="1" t="n">
        <v>3143</v>
      </c>
      <c r="P575" s="1" t="n">
        <v>1</v>
      </c>
      <c r="Q575" s="1" t="n">
        <v>1293</v>
      </c>
      <c r="R575" s="1" t="n">
        <v>1855</v>
      </c>
      <c r="S575" s="1" t="n">
        <v>22</v>
      </c>
      <c r="T575" s="1" t="n">
        <v>32</v>
      </c>
      <c r="U575" s="1" t="n">
        <v>0</v>
      </c>
      <c r="V575" s="1" t="n">
        <v>22</v>
      </c>
      <c r="W575" s="1" t="n">
        <v>11</v>
      </c>
      <c r="X575" s="1" t="n">
        <v>577</v>
      </c>
      <c r="Y575" s="0" t="str">
        <f aca="false">IF(B575&lt;=1997, "prop 99/2000", "")</f>
        <v/>
      </c>
    </row>
    <row r="576" customFormat="false" ht="12.8" hidden="false" customHeight="false" outlineLevel="0" collapsed="false">
      <c r="A576" s="0" t="s">
        <v>102</v>
      </c>
      <c r="B576" s="0" t="n">
        <v>2004</v>
      </c>
      <c r="C576" s="1" t="n">
        <v>349733</v>
      </c>
      <c r="D576" s="1" t="n">
        <v>188413</v>
      </c>
      <c r="E576" s="1" t="n">
        <v>0</v>
      </c>
      <c r="F576" s="1" t="n">
        <v>15746</v>
      </c>
      <c r="G576" s="1" t="n">
        <v>1103</v>
      </c>
      <c r="H576" s="1" t="n">
        <v>12277</v>
      </c>
      <c r="I576" s="1" t="n">
        <v>25620</v>
      </c>
      <c r="J576" s="1" t="n">
        <v>44</v>
      </c>
      <c r="K576" s="1" t="n">
        <v>108</v>
      </c>
      <c r="L576" s="1" t="n">
        <v>1268</v>
      </c>
      <c r="M576" s="1" t="n">
        <v>89039</v>
      </c>
      <c r="N576" s="1" t="n">
        <v>9560</v>
      </c>
      <c r="O576" s="1" t="n">
        <v>3071</v>
      </c>
      <c r="P576" s="1" t="n">
        <v>1</v>
      </c>
      <c r="Q576" s="1" t="n">
        <v>1198</v>
      </c>
      <c r="R576" s="1" t="n">
        <v>1749</v>
      </c>
      <c r="S576" s="1" t="n">
        <v>21</v>
      </c>
      <c r="T576" s="1" t="n">
        <v>34</v>
      </c>
      <c r="U576" s="1" t="n">
        <v>0</v>
      </c>
      <c r="V576" s="1" t="n">
        <v>22</v>
      </c>
      <c r="W576" s="1" t="n">
        <v>9</v>
      </c>
      <c r="X576" s="1" t="n">
        <v>450</v>
      </c>
      <c r="Y576" s="0" t="str">
        <f aca="false">IF(B576&lt;=1997, "prop 99/2000", "")</f>
        <v/>
      </c>
    </row>
    <row r="577" customFormat="false" ht="12.8" hidden="false" customHeight="false" outlineLevel="0" collapsed="false">
      <c r="A577" s="0" t="s">
        <v>102</v>
      </c>
      <c r="B577" s="0" t="n">
        <v>2003</v>
      </c>
      <c r="C577" s="1" t="n">
        <v>325018</v>
      </c>
      <c r="D577" s="1" t="n">
        <v>178890</v>
      </c>
      <c r="E577" s="1" t="n">
        <v>0</v>
      </c>
      <c r="F577" s="1" t="n">
        <v>15496</v>
      </c>
      <c r="G577" s="1" t="n">
        <v>1004</v>
      </c>
      <c r="H577" s="1" t="n">
        <v>10486</v>
      </c>
      <c r="I577" s="1" t="n">
        <v>25817</v>
      </c>
      <c r="J577" s="1" t="n">
        <v>47</v>
      </c>
      <c r="K577" s="1" t="n">
        <v>101</v>
      </c>
      <c r="L577" s="1" t="n">
        <v>1163</v>
      </c>
      <c r="M577" s="1" t="n">
        <v>77953</v>
      </c>
      <c r="N577" s="1" t="n">
        <v>7937</v>
      </c>
      <c r="O577" s="1" t="n">
        <v>2932</v>
      </c>
      <c r="P577" s="1" t="n">
        <v>1</v>
      </c>
      <c r="Q577" s="1" t="n">
        <v>1121</v>
      </c>
      <c r="R577" s="1" t="n">
        <v>1611</v>
      </c>
      <c r="S577" s="1" t="n">
        <v>21</v>
      </c>
      <c r="T577" s="1" t="n">
        <v>38</v>
      </c>
      <c r="U577" s="1" t="n">
        <v>0</v>
      </c>
      <c r="V577" s="1" t="n">
        <v>22</v>
      </c>
      <c r="W577" s="1" t="n">
        <v>8</v>
      </c>
      <c r="X577" s="1" t="n">
        <v>370</v>
      </c>
      <c r="Y577" s="0" t="str">
        <f aca="false">IF(B577&lt;=1997, "prop 99/2000", "")</f>
        <v/>
      </c>
    </row>
    <row r="578" customFormat="false" ht="12.8" hidden="false" customHeight="false" outlineLevel="0" collapsed="false">
      <c r="A578" s="0" t="s">
        <v>102</v>
      </c>
      <c r="B578" s="0" t="n">
        <v>2002</v>
      </c>
      <c r="C578" s="1" t="n">
        <v>298580</v>
      </c>
      <c r="D578" s="1" t="n">
        <v>168540</v>
      </c>
      <c r="E578" s="1" t="n">
        <v>0</v>
      </c>
      <c r="F578" s="1" t="n">
        <v>15177</v>
      </c>
      <c r="G578" s="1" t="n">
        <v>990</v>
      </c>
      <c r="H578" s="1" t="n">
        <v>8267</v>
      </c>
      <c r="I578" s="1" t="n">
        <v>26442</v>
      </c>
      <c r="J578" s="1" t="n">
        <v>71</v>
      </c>
      <c r="K578" s="1" t="n">
        <v>97</v>
      </c>
      <c r="L578" s="1" t="n">
        <v>1058</v>
      </c>
      <c r="M578" s="1" t="n">
        <v>66538</v>
      </c>
      <c r="N578" s="1" t="n">
        <v>5955</v>
      </c>
      <c r="O578" s="1" t="n">
        <v>2808</v>
      </c>
      <c r="P578" s="1" t="n">
        <v>1</v>
      </c>
      <c r="Q578" s="1" t="n">
        <v>1005</v>
      </c>
      <c r="R578" s="1" t="n">
        <v>1485</v>
      </c>
      <c r="S578" s="1" t="n">
        <v>18</v>
      </c>
      <c r="T578" s="1" t="n">
        <v>49</v>
      </c>
      <c r="U578" s="1" t="n">
        <v>0</v>
      </c>
      <c r="V578" s="1" t="n">
        <v>22</v>
      </c>
      <c r="W578" s="1" t="n">
        <v>4</v>
      </c>
      <c r="X578" s="1" t="n">
        <v>53</v>
      </c>
      <c r="Y578" s="0" t="str">
        <f aca="false">IF(B578&lt;=1997, "prop 99/2000", "")</f>
        <v/>
      </c>
    </row>
    <row r="579" customFormat="false" ht="12.8" hidden="false" customHeight="false" outlineLevel="0" collapsed="false">
      <c r="A579" s="0" t="s">
        <v>102</v>
      </c>
      <c r="B579" s="0" t="n">
        <v>2001</v>
      </c>
      <c r="C579" s="1" t="n">
        <v>272766</v>
      </c>
      <c r="D579" s="1" t="n">
        <v>157560</v>
      </c>
      <c r="E579" s="1" t="n">
        <v>0</v>
      </c>
      <c r="F579" s="1" t="n">
        <v>14501</v>
      </c>
      <c r="G579" s="1" t="n">
        <v>977</v>
      </c>
      <c r="H579" s="1" t="n">
        <v>4444</v>
      </c>
      <c r="I579" s="1" t="n">
        <v>27927</v>
      </c>
      <c r="J579" s="1" t="n">
        <v>96</v>
      </c>
      <c r="K579" s="1" t="n">
        <v>97</v>
      </c>
      <c r="L579" s="1" t="n">
        <v>1013</v>
      </c>
      <c r="M579" s="1" t="n">
        <v>56904</v>
      </c>
      <c r="N579" s="1" t="n">
        <v>4292</v>
      </c>
      <c r="O579" s="1" t="n">
        <v>2613</v>
      </c>
      <c r="P579" s="1" t="n">
        <v>1</v>
      </c>
      <c r="Q579" s="1" t="n">
        <v>899</v>
      </c>
      <c r="R579" s="1" t="n">
        <v>1345</v>
      </c>
      <c r="S579" s="1" t="n">
        <v>5</v>
      </c>
      <c r="T579" s="1" t="n">
        <v>48</v>
      </c>
      <c r="U579" s="1" t="n">
        <v>0</v>
      </c>
      <c r="V579" s="1" t="n">
        <v>22</v>
      </c>
      <c r="W579" s="1" t="n">
        <v>0</v>
      </c>
      <c r="X579" s="1" t="n">
        <v>22</v>
      </c>
      <c r="Y579" s="0" t="str">
        <f aca="false">IF(B579&lt;=1997, "prop 99/2000", "")</f>
        <v/>
      </c>
    </row>
    <row r="580" customFormat="false" ht="12.8" hidden="false" customHeight="false" outlineLevel="0" collapsed="false">
      <c r="A580" s="0" t="s">
        <v>102</v>
      </c>
      <c r="B580" s="0" t="n">
        <v>2000</v>
      </c>
      <c r="C580" s="1" t="n">
        <v>250799</v>
      </c>
      <c r="D580" s="1" t="n">
        <v>148233</v>
      </c>
      <c r="E580" s="1"/>
      <c r="F580" s="1" t="n">
        <v>14018</v>
      </c>
      <c r="G580" s="1" t="n">
        <v>939</v>
      </c>
      <c r="H580" s="1" t="n">
        <v>2907</v>
      </c>
      <c r="I580" s="1" t="n">
        <v>27293</v>
      </c>
      <c r="J580" s="1" t="n">
        <v>90</v>
      </c>
      <c r="K580" s="1" t="n">
        <v>83</v>
      </c>
      <c r="L580" s="1" t="n">
        <v>888</v>
      </c>
      <c r="M580" s="1" t="n">
        <v>48600</v>
      </c>
      <c r="N580" s="1" t="n">
        <v>3051</v>
      </c>
      <c r="O580" s="1" t="n">
        <v>2506</v>
      </c>
      <c r="P580" s="1"/>
      <c r="Q580" s="1" t="n">
        <v>856</v>
      </c>
      <c r="R580" s="1" t="n">
        <v>1259</v>
      </c>
      <c r="S580" s="1" t="n">
        <v>2</v>
      </c>
      <c r="T580" s="1" t="n">
        <v>50</v>
      </c>
      <c r="U580" s="1"/>
      <c r="V580" s="1" t="n">
        <v>22</v>
      </c>
      <c r="W580" s="1"/>
      <c r="X580" s="1" t="n">
        <v>2</v>
      </c>
      <c r="Y580" s="0" t="str">
        <f aca="false">IF(B580&lt;=1997, "prop 99/2000", "")</f>
        <v/>
      </c>
    </row>
    <row r="581" customFormat="false" ht="12.8" hidden="false" customHeight="false" outlineLevel="0" collapsed="false">
      <c r="A581" s="0" t="s">
        <v>102</v>
      </c>
      <c r="B581" s="0" t="n">
        <v>1999</v>
      </c>
      <c r="C581" s="1" t="n">
        <v>224136</v>
      </c>
      <c r="D581" s="1" t="n">
        <v>138398</v>
      </c>
      <c r="E581" s="1"/>
      <c r="F581" s="1" t="n">
        <v>13271</v>
      </c>
      <c r="G581" s="1" t="n">
        <v>912</v>
      </c>
      <c r="H581" s="1" t="n">
        <v>847</v>
      </c>
      <c r="I581" s="1" t="n">
        <v>25615</v>
      </c>
      <c r="J581" s="1" t="n">
        <v>93</v>
      </c>
      <c r="K581" s="1" t="n">
        <v>16</v>
      </c>
      <c r="L581" s="1" t="n">
        <v>683</v>
      </c>
      <c r="M581" s="1" t="n">
        <v>38551</v>
      </c>
      <c r="N581" s="1" t="n">
        <v>1526</v>
      </c>
      <c r="O581" s="1" t="n">
        <v>2255</v>
      </c>
      <c r="P581" s="1"/>
      <c r="Q581" s="1" t="n">
        <v>758</v>
      </c>
      <c r="R581" s="1" t="n">
        <v>1154</v>
      </c>
      <c r="S581" s="1"/>
      <c r="T581" s="1" t="n">
        <v>40</v>
      </c>
      <c r="U581" s="1"/>
      <c r="V581" s="1" t="n">
        <v>17</v>
      </c>
      <c r="W581" s="1"/>
      <c r="X581" s="1"/>
      <c r="Y581" s="0" t="str">
        <f aca="false">IF(B581&lt;=1997, "prop 99/2000", "")</f>
        <v/>
      </c>
    </row>
    <row r="582" customFormat="false" ht="12.8" hidden="false" customHeight="false" outlineLevel="0" collapsed="false">
      <c r="A582" s="0" t="s">
        <v>102</v>
      </c>
      <c r="B582" s="0" t="n">
        <v>1998</v>
      </c>
      <c r="C582" s="1" t="n">
        <v>196667</v>
      </c>
      <c r="D582" s="1" t="n">
        <v>124187</v>
      </c>
      <c r="E582" s="1" t="n">
        <v>0</v>
      </c>
      <c r="F582" s="1" t="n">
        <v>11793</v>
      </c>
      <c r="G582" s="1" t="n">
        <v>836</v>
      </c>
      <c r="H582" s="1" t="n">
        <v>368</v>
      </c>
      <c r="I582" s="1" t="n">
        <v>21866</v>
      </c>
      <c r="J582" s="1" t="n">
        <v>95</v>
      </c>
      <c r="K582" s="1" t="n">
        <v>0</v>
      </c>
      <c r="L582" s="1" t="n">
        <v>524</v>
      </c>
      <c r="M582" s="1" t="n">
        <v>30402</v>
      </c>
      <c r="N582" s="1" t="n">
        <v>860</v>
      </c>
      <c r="O582" s="1" t="n">
        <v>1847</v>
      </c>
      <c r="P582" s="1" t="n">
        <v>0</v>
      </c>
      <c r="Q582" s="1" t="n">
        <v>603</v>
      </c>
      <c r="R582" s="1" t="n">
        <v>1013</v>
      </c>
      <c r="S582" s="1"/>
      <c r="T582" s="1" t="n">
        <v>2258</v>
      </c>
      <c r="U582" s="1" t="n">
        <v>0</v>
      </c>
      <c r="V582" s="1" t="n">
        <v>15</v>
      </c>
      <c r="W582" s="1" t="n">
        <v>0</v>
      </c>
      <c r="X582" s="1"/>
      <c r="Y582" s="0" t="str">
        <f aca="false">IF(B582&lt;=1997, "prop 99/2000", "")</f>
        <v/>
      </c>
    </row>
    <row r="583" customFormat="false" ht="12.8" hidden="false" customHeight="false" outlineLevel="0" collapsed="false">
      <c r="A583" s="0" t="s">
        <v>102</v>
      </c>
      <c r="B583" s="0" t="n">
        <v>1997</v>
      </c>
      <c r="C583" s="1"/>
      <c r="D583" s="1" t="n">
        <f aca="false">D582*$D$581/$D$580</f>
        <v>115947.409996425</v>
      </c>
      <c r="E583" s="1" t="n">
        <f aca="false">E582*$D$581/$D$580</f>
        <v>0</v>
      </c>
      <c r="F583" s="1" t="n">
        <f aca="false">F582*$D$581/$D$580</f>
        <v>11010.555099067</v>
      </c>
      <c r="G583" s="1" t="n">
        <f aca="false">G582*$D$581/$D$580</f>
        <v>780.532863802257</v>
      </c>
      <c r="H583" s="1" t="n">
        <f aca="false">H582*$D$581/$D$580</f>
        <v>343.583844353147</v>
      </c>
      <c r="I583" s="1" t="n">
        <f aca="false">I582*$D$581/$D$580</f>
        <v>20415.2291864834</v>
      </c>
      <c r="J583" s="1" t="n">
        <f aca="false">J582*$D$581/$D$580</f>
        <v>88.6969163411656</v>
      </c>
      <c r="K583" s="1" t="n">
        <f aca="false">K582*$D$581/$D$580</f>
        <v>0</v>
      </c>
      <c r="L583" s="1" t="n">
        <f aca="false">L582*$D$581/$D$580</f>
        <v>489.23351750285</v>
      </c>
      <c r="M583" s="1" t="n">
        <f aca="false">M582*$D$581/$D$580</f>
        <v>28384.8805326749</v>
      </c>
      <c r="N583" s="1" t="n">
        <f aca="false">N582*$D$581/$D$580</f>
        <v>802.940505825289</v>
      </c>
      <c r="O583" s="1" t="n">
        <f aca="false">O582*$D$581/$D$580</f>
        <v>1724.45478402245</v>
      </c>
      <c r="P583" s="1"/>
      <c r="Q583" s="1"/>
      <c r="R583" s="1"/>
      <c r="S583" s="1"/>
      <c r="T583" s="1"/>
      <c r="U583" s="1"/>
      <c r="V583" s="1"/>
      <c r="W583" s="1"/>
      <c r="X583" s="1"/>
      <c r="Y583" s="0" t="str">
        <f aca="false">IF(B583&lt;=1997, "prop 99/2000", "")</f>
        <v>prop 99/2000</v>
      </c>
    </row>
    <row r="584" customFormat="false" ht="12.8" hidden="false" customHeight="false" outlineLevel="0" collapsed="false">
      <c r="A584" s="0" t="s">
        <v>102</v>
      </c>
      <c r="B584" s="0" t="n">
        <v>1996</v>
      </c>
      <c r="C584" s="1"/>
      <c r="D584" s="1" t="n">
        <f aca="false">D583*$D$581/$D$580</f>
        <v>108254.502362397</v>
      </c>
      <c r="E584" s="1" t="n">
        <f aca="false">E583*$D$581/$D$580</f>
        <v>0</v>
      </c>
      <c r="F584" s="1" t="n">
        <f aca="false">F583*$D$581/$D$580</f>
        <v>10280.0240472815</v>
      </c>
      <c r="G584" s="1" t="n">
        <f aca="false">G583*$D$581/$D$580</f>
        <v>728.745874970518</v>
      </c>
      <c r="H584" s="1" t="n">
        <f aca="false">H583*$D$581/$D$580</f>
        <v>320.787657881759</v>
      </c>
      <c r="I584" s="1" t="n">
        <f aca="false">I583*$D$581/$D$580</f>
        <v>19060.7144762026</v>
      </c>
      <c r="J584" s="1" t="n">
        <f aca="false">J583*$D$581/$D$580</f>
        <v>82.8120312466498</v>
      </c>
      <c r="K584" s="1" t="n">
        <f aca="false">K583*$D$581/$D$580</f>
        <v>0</v>
      </c>
      <c r="L584" s="1" t="n">
        <f aca="false">L583*$D$581/$D$580</f>
        <v>456.773730244679</v>
      </c>
      <c r="M584" s="1" t="n">
        <f aca="false">M583*$D$581/$D$580</f>
        <v>26501.5934101121</v>
      </c>
      <c r="N584" s="1" t="n">
        <f aca="false">N583*$D$581/$D$580</f>
        <v>749.666809180198</v>
      </c>
      <c r="O584" s="1" t="n">
        <f aca="false">O583*$D$581/$D$580</f>
        <v>1610.04022855329</v>
      </c>
      <c r="P584" s="1"/>
      <c r="Q584" s="1"/>
      <c r="R584" s="1"/>
      <c r="S584" s="1"/>
      <c r="T584" s="1"/>
      <c r="U584" s="1"/>
      <c r="V584" s="1"/>
      <c r="W584" s="1"/>
      <c r="X584" s="1"/>
      <c r="Y584" s="0" t="str">
        <f aca="false">IF(B584&lt;=1997, "prop 99/2000", "")</f>
        <v>prop 99/2000</v>
      </c>
    </row>
    <row r="585" customFormat="false" ht="12.8" hidden="false" customHeight="false" outlineLevel="0" collapsed="false">
      <c r="A585" s="0" t="s">
        <v>102</v>
      </c>
      <c r="B585" s="0" t="n">
        <v>1995</v>
      </c>
      <c r="C585" s="1"/>
      <c r="D585" s="1" t="n">
        <f aca="false">D584*$D$581/$D$580</f>
        <v>101072.005679916</v>
      </c>
      <c r="E585" s="1" t="n">
        <f aca="false">E584*$D$581/$D$580</f>
        <v>0</v>
      </c>
      <c r="F585" s="1" t="n">
        <f aca="false">F584*$D$581/$D$580</f>
        <v>9597.96245165154</v>
      </c>
      <c r="G585" s="1" t="n">
        <f aca="false">G584*$D$581/$D$580</f>
        <v>680.394862170838</v>
      </c>
      <c r="H585" s="1" t="n">
        <f aca="false">H584*$D$581/$D$580</f>
        <v>299.503958467546</v>
      </c>
      <c r="I585" s="1" t="n">
        <f aca="false">I584*$D$581/$D$580</f>
        <v>17796.0694452482</v>
      </c>
      <c r="J585" s="1" t="n">
        <f aca="false">J584*$D$581/$D$580</f>
        <v>77.3175979739588</v>
      </c>
      <c r="K585" s="1" t="n">
        <f aca="false">K584*$D$581/$D$580</f>
        <v>0</v>
      </c>
      <c r="L585" s="1" t="n">
        <f aca="false">L584*$D$581/$D$580</f>
        <v>426.46759303531</v>
      </c>
      <c r="M585" s="1" t="n">
        <f aca="false">M584*$D$581/$D$580</f>
        <v>24743.2590905715</v>
      </c>
      <c r="N585" s="1" t="n">
        <f aca="false">N584*$D$581/$D$580</f>
        <v>699.927729027417</v>
      </c>
      <c r="O585" s="1" t="n">
        <f aca="false">O584*$D$581/$D$580</f>
        <v>1503.21687850423</v>
      </c>
      <c r="P585" s="1"/>
      <c r="Q585" s="1"/>
      <c r="R585" s="1"/>
      <c r="S585" s="1"/>
      <c r="T585" s="1"/>
      <c r="U585" s="1"/>
      <c r="V585" s="1"/>
      <c r="W585" s="1"/>
      <c r="X585" s="1"/>
      <c r="Y585" s="0" t="str">
        <f aca="false">IF(B585&lt;=1997, "prop 99/2000", "")</f>
        <v>prop 99/2000</v>
      </c>
    </row>
    <row r="586" customFormat="false" ht="12.8" hidden="false" customHeight="false" outlineLevel="0" collapsed="false">
      <c r="A586" s="0" t="s">
        <v>102</v>
      </c>
      <c r="B586" s="0" t="n">
        <v>1994</v>
      </c>
      <c r="C586" s="1"/>
      <c r="D586" s="1" t="n">
        <f aca="false">D585*$D$581/$D$580</f>
        <v>94366.0550760561</v>
      </c>
      <c r="E586" s="1" t="n">
        <f aca="false">E585*$D$581/$D$580</f>
        <v>0</v>
      </c>
      <c r="F586" s="1" t="n">
        <f aca="false">F585*$D$581/$D$580</f>
        <v>8961.15444862932</v>
      </c>
      <c r="G586" s="1" t="n">
        <f aca="false">G585*$D$581/$D$580</f>
        <v>635.251854409744</v>
      </c>
      <c r="H586" s="1" t="n">
        <f aca="false">H585*$D$581/$D$580</f>
        <v>279.632395242567</v>
      </c>
      <c r="I586" s="1" t="n">
        <f aca="false">I585*$D$581/$D$580</f>
        <v>16615.3313977553</v>
      </c>
      <c r="J586" s="1" t="n">
        <f aca="false">J585*$D$581/$D$580</f>
        <v>72.18771072838</v>
      </c>
      <c r="K586" s="1" t="n">
        <f aca="false">K585*$D$581/$D$580</f>
        <v>0</v>
      </c>
      <c r="L586" s="1" t="n">
        <f aca="false">L585*$D$581/$D$580</f>
        <v>398.172214964959</v>
      </c>
      <c r="M586" s="1" t="n">
        <f aca="false">M585*$D$581/$D$580</f>
        <v>23101.5871743601</v>
      </c>
      <c r="N586" s="1" t="n">
        <f aca="false">N585*$D$581/$D$580</f>
        <v>653.488749751651</v>
      </c>
      <c r="O586" s="1" t="n">
        <f aca="false">O585*$D$581/$D$580</f>
        <v>1403.48107068756</v>
      </c>
      <c r="P586" s="1"/>
      <c r="Q586" s="1"/>
      <c r="R586" s="1"/>
      <c r="S586" s="1"/>
      <c r="T586" s="1"/>
      <c r="U586" s="1"/>
      <c r="V586" s="1"/>
      <c r="W586" s="1"/>
      <c r="X586" s="1"/>
      <c r="Y586" s="0" t="str">
        <f aca="false">IF(B586&lt;=1997, "prop 99/2000", "")</f>
        <v>prop 99/2000</v>
      </c>
    </row>
    <row r="587" customFormat="false" ht="12.8" hidden="false" customHeight="false" outlineLevel="0" collapsed="false">
      <c r="A587" s="0" t="s">
        <v>102</v>
      </c>
      <c r="B587" s="0" t="n">
        <v>1993</v>
      </c>
      <c r="C587" s="1"/>
      <c r="D587" s="1" t="n">
        <f aca="false">D586*$D$581/$D$580</f>
        <v>88105.0325529134</v>
      </c>
      <c r="E587" s="1" t="n">
        <f aca="false">E586*$D$581/$D$580</f>
        <v>0</v>
      </c>
      <c r="F587" s="1" t="n">
        <f aca="false">F586*$D$581/$D$580</f>
        <v>8366.59754158251</v>
      </c>
      <c r="G587" s="1" t="n">
        <f aca="false">G586*$D$581/$D$580</f>
        <v>593.104006170014</v>
      </c>
      <c r="H587" s="1" t="n">
        <f aca="false">H586*$D$581/$D$580</f>
        <v>261.07927544326</v>
      </c>
      <c r="I587" s="1" t="n">
        <f aca="false">I586*$D$581/$D$580</f>
        <v>15512.9332522889</v>
      </c>
      <c r="J587" s="1" t="n">
        <f aca="false">J586*$D$581/$D$580</f>
        <v>67.3981825193198</v>
      </c>
      <c r="K587" s="1" t="n">
        <f aca="false">K586*$D$581/$D$580</f>
        <v>0</v>
      </c>
      <c r="L587" s="1" t="n">
        <f aca="false">L586*$D$581/$D$580</f>
        <v>371.754185685511</v>
      </c>
      <c r="M587" s="1" t="n">
        <f aca="false">M586*$D$581/$D$580</f>
        <v>21568.837315288</v>
      </c>
      <c r="N587" s="1" t="n">
        <f aca="false">N586*$D$581/$D$580</f>
        <v>610.130915438053</v>
      </c>
      <c r="O587" s="1" t="n">
        <f aca="false">O586*$D$581/$D$580</f>
        <v>1310.36255908614</v>
      </c>
      <c r="P587" s="1"/>
      <c r="Q587" s="1"/>
      <c r="R587" s="1"/>
      <c r="S587" s="1"/>
      <c r="T587" s="1"/>
      <c r="U587" s="1"/>
      <c r="V587" s="1"/>
      <c r="W587" s="1"/>
      <c r="X587" s="1"/>
      <c r="Y587" s="0" t="str">
        <f aca="false">IF(B587&lt;=1997, "prop 99/2000", "")</f>
        <v>prop 99/2000</v>
      </c>
    </row>
    <row r="588" customFormat="false" ht="12.8" hidden="false" customHeight="false" outlineLevel="0" collapsed="false">
      <c r="A588" s="0" t="s">
        <v>102</v>
      </c>
      <c r="B588" s="0" t="n">
        <v>1992</v>
      </c>
      <c r="C588" s="1"/>
      <c r="D588" s="1" t="n">
        <f aca="false">D587*$D$581/$D$580</f>
        <v>82259.4179113835</v>
      </c>
      <c r="E588" s="1" t="n">
        <f aca="false">E587*$D$581/$D$580</f>
        <v>0</v>
      </c>
      <c r="F588" s="1" t="n">
        <f aca="false">F587*$D$581/$D$580</f>
        <v>7811.48844427311</v>
      </c>
      <c r="G588" s="1" t="n">
        <f aca="false">G587*$D$581/$D$580</f>
        <v>553.75259386181</v>
      </c>
      <c r="H588" s="1" t="n">
        <f aca="false">H587*$D$581/$D$580</f>
        <v>243.757122656873</v>
      </c>
      <c r="I588" s="1" t="n">
        <f aca="false">I587*$D$581/$D$580</f>
        <v>14483.6772935195</v>
      </c>
      <c r="J588" s="1" t="n">
        <f aca="false">J587*$D$581/$D$580</f>
        <v>62.9264311206602</v>
      </c>
      <c r="K588" s="1" t="n">
        <f aca="false">K587*$D$581/$D$580</f>
        <v>0</v>
      </c>
      <c r="L588" s="1" t="n">
        <f aca="false">L587*$D$581/$D$580</f>
        <v>347.088946391852</v>
      </c>
      <c r="M588" s="1" t="n">
        <f aca="false">M587*$D$581/$D$580</f>
        <v>20137.7827255822</v>
      </c>
      <c r="N588" s="1" t="n">
        <f aca="false">N587*$D$581/$D$580</f>
        <v>569.649797513345</v>
      </c>
      <c r="O588" s="1" t="n">
        <f aca="false">O587*$D$581/$D$580</f>
        <v>1223.42229768273</v>
      </c>
      <c r="P588" s="1"/>
      <c r="Q588" s="1"/>
      <c r="R588" s="1"/>
      <c r="S588" s="1"/>
      <c r="T588" s="1"/>
      <c r="U588" s="1"/>
      <c r="V588" s="1"/>
      <c r="W588" s="1"/>
      <c r="X588" s="1"/>
      <c r="Y588" s="0" t="str">
        <f aca="false">IF(B588&lt;=1997, "prop 99/2000", "")</f>
        <v>prop 99/2000</v>
      </c>
    </row>
    <row r="589" customFormat="false" ht="12.8" hidden="false" customHeight="false" outlineLevel="0" collapsed="false">
      <c r="A589" s="0" t="s">
        <v>102</v>
      </c>
      <c r="B589" s="0" t="n">
        <v>1991</v>
      </c>
      <c r="C589" s="1"/>
      <c r="D589" s="1" t="n">
        <f aca="false">D588*$D$581/$D$580</f>
        <v>76801.6495658838</v>
      </c>
      <c r="E589" s="1" t="n">
        <f aca="false">E588*$D$581/$D$580</f>
        <v>0</v>
      </c>
      <c r="F589" s="1" t="n">
        <f aca="false">F588*$D$581/$D$580</f>
        <v>7293.20986359657</v>
      </c>
      <c r="G589" s="1" t="n">
        <f aca="false">G588*$D$581/$D$580</f>
        <v>517.01207885752</v>
      </c>
      <c r="H589" s="1" t="n">
        <f aca="false">H588*$D$581/$D$580</f>
        <v>227.584264377473</v>
      </c>
      <c r="I589" s="1" t="n">
        <f aca="false">I588*$D$581/$D$580</f>
        <v>13522.7106654289</v>
      </c>
      <c r="J589" s="1" t="n">
        <f aca="false">J588*$D$581/$D$580</f>
        <v>58.7513725974454</v>
      </c>
      <c r="K589" s="1" t="n">
        <f aca="false">K588*$D$581/$D$580</f>
        <v>0</v>
      </c>
      <c r="L589" s="1" t="n">
        <f aca="false">L588*$D$581/$D$580</f>
        <v>324.060202537489</v>
      </c>
      <c r="M589" s="1" t="n">
        <f aca="false">M588*$D$581/$D$580</f>
        <v>18801.6761021846</v>
      </c>
      <c r="N589" s="1" t="n">
        <f aca="false">N588*$D$581/$D$580</f>
        <v>531.854530882138</v>
      </c>
      <c r="O589" s="1" t="n">
        <f aca="false">O588*$D$581/$D$580</f>
        <v>1142.25037039454</v>
      </c>
      <c r="P589" s="1"/>
      <c r="Q589" s="1"/>
      <c r="R589" s="1"/>
      <c r="S589" s="1"/>
      <c r="T589" s="1"/>
      <c r="U589" s="1"/>
      <c r="V589" s="1"/>
      <c r="W589" s="1"/>
      <c r="X589" s="1"/>
      <c r="Y589" s="0" t="str">
        <f aca="false">IF(B589&lt;=1997, "prop 99/2000", "")</f>
        <v>prop 99/2000</v>
      </c>
    </row>
    <row r="590" customFormat="false" ht="12.8" hidden="false" customHeight="false" outlineLevel="0" collapsed="false">
      <c r="A590" s="0" t="s">
        <v>102</v>
      </c>
      <c r="B590" s="0" t="n">
        <v>1990</v>
      </c>
      <c r="C590" s="1"/>
      <c r="D590" s="1" t="n">
        <f aca="false">D589*$D$581/$D$580</f>
        <v>71705.9945937759</v>
      </c>
      <c r="E590" s="1" t="n">
        <f aca="false">E589*$D$581/$D$580</f>
        <v>0</v>
      </c>
      <c r="F590" s="1" t="n">
        <f aca="false">F589*$D$581/$D$580</f>
        <v>6809.31815926304</v>
      </c>
      <c r="G590" s="1" t="n">
        <f aca="false">G589*$D$581/$D$580</f>
        <v>482.709232692606</v>
      </c>
      <c r="H590" s="1" t="n">
        <f aca="false">H589*$D$581/$D$580</f>
        <v>212.484446926889</v>
      </c>
      <c r="I590" s="1" t="n">
        <f aca="false">I589*$D$581/$D$580</f>
        <v>12625.5024904982</v>
      </c>
      <c r="J590" s="1" t="n">
        <f aca="false">J589*$D$581/$D$580</f>
        <v>54.853321896887</v>
      </c>
      <c r="K590" s="1" t="n">
        <f aca="false">K589*$D$581/$D$580</f>
        <v>0</v>
      </c>
      <c r="L590" s="1" t="n">
        <f aca="false">L589*$D$581/$D$580</f>
        <v>302.559375515461</v>
      </c>
      <c r="M590" s="1" t="n">
        <f aca="false">M589*$D$581/$D$580</f>
        <v>17554.2178137806</v>
      </c>
      <c r="N590" s="1" t="n">
        <f aca="false">N589*$D$581/$D$580</f>
        <v>496.566914013925</v>
      </c>
      <c r="O590" s="1" t="n">
        <f aca="false">O589*$D$581/$D$580</f>
        <v>1066.46405835316</v>
      </c>
      <c r="P590" s="1"/>
      <c r="Q590" s="1"/>
      <c r="R590" s="1"/>
      <c r="S590" s="1"/>
      <c r="T590" s="1"/>
      <c r="U590" s="1"/>
      <c r="V590" s="1"/>
      <c r="W590" s="1"/>
      <c r="X590" s="1"/>
      <c r="Y590" s="0" t="str">
        <f aca="false">IF(B590&lt;=1997, "prop 99/2000", "")</f>
        <v>prop 99/2000</v>
      </c>
    </row>
    <row r="591" customFormat="false" ht="12.8" hidden="false" customHeight="false" outlineLevel="0" collapsed="false">
      <c r="A591" s="0" t="s">
        <v>102</v>
      </c>
      <c r="B591" s="0" t="n">
        <v>1989</v>
      </c>
      <c r="C591" s="1"/>
      <c r="D591" s="1" t="n">
        <f aca="false">D590*$D$581/$D$580</f>
        <v>66948.4274067812</v>
      </c>
      <c r="E591" s="1" t="n">
        <f aca="false">E590*$D$581/$D$580</f>
        <v>0</v>
      </c>
      <c r="F591" s="1" t="n">
        <f aca="false">F590*$D$581/$D$580</f>
        <v>6357.53182223719</v>
      </c>
      <c r="G591" s="1" t="n">
        <f aca="false">G590*$D$581/$D$580</f>
        <v>450.682320307835</v>
      </c>
      <c r="H591" s="1" t="n">
        <f aca="false">H590*$D$581/$D$580</f>
        <v>198.38647592498</v>
      </c>
      <c r="I591" s="1" t="n">
        <f aca="false">I590*$D$581/$D$580</f>
        <v>11787.8225069989</v>
      </c>
      <c r="J591" s="1" t="n">
        <f aca="false">J590*$D$581/$D$580</f>
        <v>51.2139000349812</v>
      </c>
      <c r="K591" s="1" t="n">
        <f aca="false">K590*$D$581/$D$580</f>
        <v>0</v>
      </c>
      <c r="L591" s="1" t="n">
        <f aca="false">L590*$D$581/$D$580</f>
        <v>282.485090719265</v>
      </c>
      <c r="M591" s="1" t="n">
        <f aca="false">M590*$D$581/$D$580</f>
        <v>16389.5261985631</v>
      </c>
      <c r="N591" s="1" t="n">
        <f aca="false">N590*$D$581/$D$580</f>
        <v>463.620568737725</v>
      </c>
      <c r="O591" s="1" t="n">
        <f aca="false">O590*$D$581/$D$580</f>
        <v>995.706035416951</v>
      </c>
      <c r="P591" s="1"/>
      <c r="Q591" s="1"/>
      <c r="R591" s="1"/>
      <c r="S591" s="1"/>
      <c r="T591" s="1"/>
      <c r="U591" s="1"/>
      <c r="V591" s="1"/>
      <c r="W591" s="1"/>
      <c r="X591" s="1"/>
      <c r="Y591" s="0" t="str">
        <f aca="false">IF(B591&lt;=1997, "prop 99/2000", "")</f>
        <v>prop 99/2000</v>
      </c>
    </row>
    <row r="592" customFormat="false" ht="12.8" hidden="false" customHeight="false" outlineLevel="0" collapsed="false">
      <c r="A592" s="0" t="s">
        <v>102</v>
      </c>
      <c r="B592" s="0" t="n">
        <v>1988</v>
      </c>
      <c r="C592" s="1"/>
      <c r="D592" s="1" t="n">
        <f aca="false">D591*$D$581/$D$580</f>
        <v>62506.5164723355</v>
      </c>
      <c r="E592" s="1" t="n">
        <f aca="false">E591*$D$581/$D$580</f>
        <v>0</v>
      </c>
      <c r="F592" s="1" t="n">
        <f aca="false">F591*$D$581/$D$580</f>
        <v>5935.72071761337</v>
      </c>
      <c r="G592" s="1" t="n">
        <f aca="false">G591*$D$581/$D$580</f>
        <v>420.780337481962</v>
      </c>
      <c r="H592" s="1" t="n">
        <f aca="false">H591*$D$581/$D$580</f>
        <v>185.223880614069</v>
      </c>
      <c r="I592" s="1" t="n">
        <f aca="false">I591*$D$581/$D$580</f>
        <v>11005.721123661</v>
      </c>
      <c r="J592" s="1" t="n">
        <f aca="false">J591*$D$581/$D$580</f>
        <v>47.8159474411321</v>
      </c>
      <c r="K592" s="1" t="n">
        <f aca="false">K591*$D$581/$D$580</f>
        <v>0</v>
      </c>
      <c r="L592" s="1" t="n">
        <f aca="false">L591*$D$581/$D$580</f>
        <v>263.742699570034</v>
      </c>
      <c r="M592" s="1" t="n">
        <f aca="false">M591*$D$581/$D$580</f>
        <v>15302.1098326873</v>
      </c>
      <c r="N592" s="1" t="n">
        <f aca="false">N591*$D$581/$D$580</f>
        <v>432.86015578288</v>
      </c>
      <c r="O592" s="1" t="n">
        <f aca="false">O591*$D$581/$D$580</f>
        <v>929.642683408115</v>
      </c>
      <c r="P592" s="1"/>
      <c r="Q592" s="1"/>
      <c r="R592" s="1"/>
      <c r="S592" s="1"/>
      <c r="T592" s="1"/>
      <c r="U592" s="1"/>
      <c r="V592" s="1"/>
      <c r="W592" s="1"/>
      <c r="X592" s="1"/>
      <c r="Y592" s="0" t="str">
        <f aca="false">IF(B592&lt;=1997, "prop 99/2000", "")</f>
        <v>prop 99/2000</v>
      </c>
    </row>
    <row r="593" customFormat="false" ht="12.8" hidden="false" customHeight="false" outlineLevel="0" collapsed="false">
      <c r="A593" s="0" t="s">
        <v>102</v>
      </c>
      <c r="B593" s="0" t="n">
        <v>1987</v>
      </c>
      <c r="C593" s="1"/>
      <c r="D593" s="1" t="n">
        <f aca="false">D592*$D$581/$D$580</f>
        <v>58359.3185507834</v>
      </c>
      <c r="E593" s="1" t="n">
        <f aca="false">E592*$D$581/$D$580</f>
        <v>0</v>
      </c>
      <c r="F593" s="1" t="n">
        <f aca="false">F592*$D$581/$D$580</f>
        <v>5541.89604120712</v>
      </c>
      <c r="G593" s="1" t="n">
        <f aca="false">G592*$D$581/$D$580</f>
        <v>392.862298859421</v>
      </c>
      <c r="H593" s="1" t="n">
        <f aca="false">H592*$D$581/$D$580</f>
        <v>172.934600454865</v>
      </c>
      <c r="I593" s="1" t="n">
        <f aca="false">I592*$D$581/$D$580</f>
        <v>10275.5107976795</v>
      </c>
      <c r="J593" s="1" t="n">
        <f aca="false">J592*$D$581/$D$580</f>
        <v>44.643443052207</v>
      </c>
      <c r="K593" s="1" t="n">
        <f aca="false">K592*$D$581/$D$580</f>
        <v>0</v>
      </c>
      <c r="L593" s="1" t="n">
        <f aca="false">L592*$D$581/$D$580</f>
        <v>246.243833256384</v>
      </c>
      <c r="M593" s="1" t="n">
        <f aca="false">M592*$D$581/$D$580</f>
        <v>14286.8416386652</v>
      </c>
      <c r="N593" s="1" t="n">
        <f aca="false">N592*$D$581/$D$580</f>
        <v>404.140642367347</v>
      </c>
      <c r="O593" s="1" t="n">
        <f aca="false">O592*$D$581/$D$580</f>
        <v>867.962519130803</v>
      </c>
      <c r="P593" s="1"/>
      <c r="Q593" s="1"/>
      <c r="R593" s="1"/>
      <c r="S593" s="1"/>
      <c r="T593" s="1"/>
      <c r="U593" s="1"/>
      <c r="V593" s="1"/>
      <c r="W593" s="1"/>
      <c r="X593" s="1"/>
      <c r="Y593" s="0" t="str">
        <f aca="false">IF(B593&lt;=1997, "prop 99/2000", "")</f>
        <v>prop 99/2000</v>
      </c>
    </row>
    <row r="594" customFormat="false" ht="12.8" hidden="false" customHeight="false" outlineLevel="0" collapsed="false">
      <c r="A594" s="0" t="s">
        <v>102</v>
      </c>
      <c r="B594" s="0" t="n">
        <v>1986</v>
      </c>
      <c r="C594" s="1"/>
      <c r="D594" s="1" t="n">
        <f aca="false">D593*$D$581/$D$580</f>
        <v>54487.2799497502</v>
      </c>
      <c r="E594" s="1" t="n">
        <f aca="false">E593*$D$581/$D$580</f>
        <v>0</v>
      </c>
      <c r="F594" s="1" t="n">
        <f aca="false">F593*$D$581/$D$580</f>
        <v>5174.20094250932</v>
      </c>
      <c r="G594" s="1" t="n">
        <f aca="false">G593*$D$581/$D$580</f>
        <v>366.796573216127</v>
      </c>
      <c r="H594" s="1" t="n">
        <f aca="false">H593*$D$581/$D$580</f>
        <v>161.46069251619</v>
      </c>
      <c r="I594" s="1" t="n">
        <f aca="false">I593*$D$581/$D$580</f>
        <v>9593.74864825818</v>
      </c>
      <c r="J594" s="1" t="n">
        <f aca="false">J593*$D$581/$D$580</f>
        <v>41.6814287745599</v>
      </c>
      <c r="K594" s="1" t="n">
        <f aca="false">K593*$D$581/$D$580</f>
        <v>0</v>
      </c>
      <c r="L594" s="1" t="n">
        <f aca="false">L593*$D$581/$D$580</f>
        <v>229.905986082836</v>
      </c>
      <c r="M594" s="1" t="n">
        <f aca="false">M593*$D$581/$D$580</f>
        <v>13338.9347116229</v>
      </c>
      <c r="N594" s="1" t="n">
        <f aca="false">N593*$D$581/$D$580</f>
        <v>377.326618380227</v>
      </c>
      <c r="O594" s="1" t="n">
        <f aca="false">O593*$D$581/$D$580</f>
        <v>810.374725753812</v>
      </c>
      <c r="P594" s="1"/>
      <c r="Q594" s="1"/>
      <c r="R594" s="1"/>
      <c r="S594" s="1"/>
      <c r="T594" s="1"/>
      <c r="U594" s="1"/>
      <c r="V594" s="1"/>
      <c r="W594" s="1"/>
      <c r="X594" s="1"/>
      <c r="Y594" s="0" t="str">
        <f aca="false">IF(B594&lt;=1997, "prop 99/2000", "")</f>
        <v>prop 99/2000</v>
      </c>
    </row>
    <row r="595" customFormat="false" ht="12.8" hidden="false" customHeight="false" outlineLevel="0" collapsed="false">
      <c r="A595" s="0" t="s">
        <v>102</v>
      </c>
      <c r="B595" s="0" t="n">
        <v>1985</v>
      </c>
      <c r="C595" s="1"/>
      <c r="D595" s="1" t="n">
        <f aca="false">D594*$D$581/$D$580</f>
        <v>50872.1443301123</v>
      </c>
      <c r="E595" s="1" t="n">
        <f aca="false">E594*$D$581/$D$580</f>
        <v>0</v>
      </c>
      <c r="F595" s="1" t="n">
        <f aca="false">F594*$D$581/$D$580</f>
        <v>4830.90176979083</v>
      </c>
      <c r="G595" s="1" t="n">
        <f aca="false">G594*$D$581/$D$580</f>
        <v>342.460262829232</v>
      </c>
      <c r="H595" s="1" t="n">
        <f aca="false">H594*$D$581/$D$580</f>
        <v>150.748058278896</v>
      </c>
      <c r="I595" s="1" t="n">
        <f aca="false">I594*$D$581/$D$580</f>
        <v>8957.2202237129</v>
      </c>
      <c r="J595" s="1" t="n">
        <f aca="false">J594*$D$581/$D$580</f>
        <v>38.9159389578673</v>
      </c>
      <c r="K595" s="1" t="n">
        <f aca="false">K594*$D$581/$D$580</f>
        <v>0</v>
      </c>
      <c r="L595" s="1" t="n">
        <f aca="false">L594*$D$581/$D$580</f>
        <v>214.652126462342</v>
      </c>
      <c r="M595" s="1" t="n">
        <f aca="false">M594*$D$581/$D$580</f>
        <v>12453.919749443</v>
      </c>
      <c r="N595" s="1" t="n">
        <f aca="false">N594*$D$581/$D$580</f>
        <v>352.291657934378</v>
      </c>
      <c r="O595" s="1" t="n">
        <f aca="false">O594*$D$581/$D$580</f>
        <v>756.607781633483</v>
      </c>
      <c r="P595" s="1"/>
      <c r="Q595" s="1"/>
      <c r="R595" s="1"/>
      <c r="S595" s="1"/>
      <c r="T595" s="1"/>
      <c r="U595" s="1"/>
      <c r="V595" s="1"/>
      <c r="W595" s="1"/>
      <c r="X595" s="1"/>
      <c r="Y595" s="0" t="str">
        <f aca="false">IF(B595&lt;=1997, "prop 99/2000", "")</f>
        <v>prop 99/2000</v>
      </c>
    </row>
    <row r="596" customFormat="false" ht="12.8" hidden="false" customHeight="false" outlineLevel="0" collapsed="false">
      <c r="A596" s="0" t="s">
        <v>102</v>
      </c>
      <c r="B596" s="0" t="n">
        <v>1984</v>
      </c>
      <c r="C596" s="1"/>
      <c r="D596" s="1" t="n">
        <f aca="false">D595*$D$581/$D$580</f>
        <v>47496.8666288808</v>
      </c>
      <c r="E596" s="1" t="n">
        <f aca="false">E595*$D$581/$D$580</f>
        <v>0</v>
      </c>
      <c r="F596" s="1" t="n">
        <f aca="false">F595*$D$581/$D$580</f>
        <v>4510.37989607922</v>
      </c>
      <c r="G596" s="1" t="n">
        <f aca="false">G595*$D$581/$D$580</f>
        <v>319.73862402461</v>
      </c>
      <c r="H596" s="1" t="n">
        <f aca="false">H595*$D$581/$D$580</f>
        <v>140.746188565857</v>
      </c>
      <c r="I596" s="1" t="n">
        <f aca="false">I595*$D$581/$D$580</f>
        <v>8362.92434560063</v>
      </c>
      <c r="J596" s="1" t="n">
        <f aca="false">J595*$D$581/$D$580</f>
        <v>36.3339345482512</v>
      </c>
      <c r="K596" s="1" t="n">
        <f aca="false">K595*$D$581/$D$580</f>
        <v>0</v>
      </c>
      <c r="L596" s="1" t="n">
        <f aca="false">L595*$D$581/$D$580</f>
        <v>200.410333718775</v>
      </c>
      <c r="M596" s="1" t="n">
        <f aca="false">M595*$D$581/$D$580</f>
        <v>11627.6239803782</v>
      </c>
      <c r="N596" s="1" t="n">
        <f aca="false">N595*$D$581/$D$580</f>
        <v>328.917723278906</v>
      </c>
      <c r="O596" s="1" t="n">
        <f aca="false">O595*$D$581/$D$580</f>
        <v>706.408180111789</v>
      </c>
      <c r="P596" s="1"/>
      <c r="Q596" s="1"/>
      <c r="R596" s="1"/>
      <c r="S596" s="1"/>
      <c r="T596" s="1"/>
      <c r="U596" s="1"/>
      <c r="V596" s="1"/>
      <c r="W596" s="1"/>
      <c r="X596" s="1"/>
      <c r="Y596" s="0" t="str">
        <f aca="false">IF(B596&lt;=1997, "prop 99/2000", "")</f>
        <v>prop 99/2000</v>
      </c>
    </row>
    <row r="597" customFormat="false" ht="12.8" hidden="false" customHeight="false" outlineLevel="0" collapsed="false">
      <c r="A597" s="0" t="s">
        <v>102</v>
      </c>
      <c r="B597" s="0" t="n">
        <v>1983</v>
      </c>
      <c r="C597" s="1"/>
      <c r="D597" s="1" t="n">
        <f aca="false">D596*$D$581/$D$580</f>
        <v>44345.5326931509</v>
      </c>
      <c r="E597" s="1" t="n">
        <f aca="false">E596*$D$581/$D$580</f>
        <v>0</v>
      </c>
      <c r="F597" s="1" t="n">
        <f aca="false">F596*$D$581/$D$580</f>
        <v>4211.12408746752</v>
      </c>
      <c r="G597" s="1" t="n">
        <f aca="false">G596*$D$581/$D$580</f>
        <v>298.524526170003</v>
      </c>
      <c r="H597" s="1" t="n">
        <f aca="false">H596*$D$581/$D$580</f>
        <v>131.407925395408</v>
      </c>
      <c r="I597" s="1" t="n">
        <f aca="false">I596*$D$581/$D$580</f>
        <v>7808.05895841302</v>
      </c>
      <c r="J597" s="1" t="n">
        <f aca="false">J596*$D$581/$D$580</f>
        <v>33.9232416102276</v>
      </c>
      <c r="K597" s="1" t="n">
        <f aca="false">K596*$D$581/$D$580</f>
        <v>0</v>
      </c>
      <c r="L597" s="1" t="n">
        <f aca="false">L596*$D$581/$D$580</f>
        <v>187.11345898694</v>
      </c>
      <c r="M597" s="1" t="n">
        <f aca="false">M596*$D$581/$D$580</f>
        <v>10856.1514887804</v>
      </c>
      <c r="N597" s="1" t="n">
        <f aca="false">N596*$D$581/$D$580</f>
        <v>307.094608261008</v>
      </c>
      <c r="O597" s="1" t="n">
        <f aca="false">O596*$D$581/$D$580</f>
        <v>659.539234253583</v>
      </c>
      <c r="P597" s="1"/>
      <c r="Q597" s="1"/>
      <c r="R597" s="1"/>
      <c r="S597" s="1"/>
      <c r="T597" s="1"/>
      <c r="U597" s="1"/>
      <c r="V597" s="1"/>
      <c r="W597" s="1"/>
      <c r="X597" s="1"/>
      <c r="Y597" s="0" t="str">
        <f aca="false">IF(B597&lt;=1997, "prop 99/2000", "")</f>
        <v>prop 99/2000</v>
      </c>
    </row>
    <row r="598" customFormat="false" ht="12.8" hidden="false" customHeight="false" outlineLevel="0" collapsed="false">
      <c r="A598" s="0" t="s">
        <v>102</v>
      </c>
      <c r="B598" s="0" t="n">
        <v>1982</v>
      </c>
      <c r="C598" s="1"/>
      <c r="D598" s="1" t="n">
        <f aca="false">D597*$D$581/$D$580</f>
        <v>41403.2842461982</v>
      </c>
      <c r="E598" s="1" t="n">
        <f aca="false">E597*$D$581/$D$580</f>
        <v>0</v>
      </c>
      <c r="F598" s="1" t="n">
        <f aca="false">F597*$D$581/$D$580</f>
        <v>3931.72337777235</v>
      </c>
      <c r="G598" s="1" t="n">
        <f aca="false">G597*$D$581/$D$580</f>
        <v>278.717946563019</v>
      </c>
      <c r="H598" s="1" t="n">
        <f aca="false">H597*$D$581/$D$580</f>
        <v>122.689239635396</v>
      </c>
      <c r="I598" s="1" t="n">
        <f aca="false">I597*$D$581/$D$580</f>
        <v>7290.0079181184</v>
      </c>
      <c r="J598" s="1" t="n">
        <f aca="false">J597*$D$581/$D$580</f>
        <v>31.6724939276158</v>
      </c>
      <c r="K598" s="1" t="n">
        <f aca="false">K597*$D$581/$D$580</f>
        <v>0</v>
      </c>
      <c r="L598" s="1" t="n">
        <f aca="false">L597*$D$581/$D$580</f>
        <v>174.698808611271</v>
      </c>
      <c r="M598" s="1" t="n">
        <f aca="false">M597*$D$581/$D$580</f>
        <v>10135.8648461829</v>
      </c>
      <c r="N598" s="1" t="n">
        <f aca="false">N597*$D$581/$D$580</f>
        <v>286.719418713154</v>
      </c>
      <c r="O598" s="1" t="n">
        <f aca="false">O597*$D$581/$D$580</f>
        <v>615.779960887437</v>
      </c>
      <c r="P598" s="1"/>
      <c r="Q598" s="1"/>
      <c r="R598" s="1"/>
      <c r="S598" s="1"/>
      <c r="T598" s="1"/>
      <c r="U598" s="1"/>
      <c r="V598" s="1"/>
      <c r="W598" s="1"/>
      <c r="X598" s="1"/>
      <c r="Y598" s="0" t="str">
        <f aca="false">IF(B598&lt;=1997, "prop 99/2000", "")</f>
        <v>prop 99/2000</v>
      </c>
    </row>
    <row r="599" customFormat="false" ht="12.8" hidden="false" customHeight="false" outlineLevel="0" collapsed="false">
      <c r="A599" s="0" t="s">
        <v>102</v>
      </c>
      <c r="B599" s="0" t="n">
        <v>1981</v>
      </c>
      <c r="C599" s="1"/>
      <c r="D599" s="1" t="n">
        <f aca="false">D598*$D$581/$D$580</f>
        <v>38656.2488319425</v>
      </c>
      <c r="E599" s="1" t="n">
        <f aca="false">E598*$D$581/$D$580</f>
        <v>0</v>
      </c>
      <c r="F599" s="1" t="n">
        <f aca="false">F598*$D$581/$D$580</f>
        <v>3670.8604159461</v>
      </c>
      <c r="G599" s="1" t="n">
        <f aca="false">G598*$D$581/$D$580</f>
        <v>260.225498832438</v>
      </c>
      <c r="H599" s="1" t="n">
        <f aca="false">H598*$D$581/$D$580</f>
        <v>114.549023409494</v>
      </c>
      <c r="I599" s="1" t="n">
        <f aca="false">I598*$D$581/$D$580</f>
        <v>6806.32865726087</v>
      </c>
      <c r="J599" s="1" t="n">
        <f aca="false">J598*$D$581/$D$580</f>
        <v>29.571079412777</v>
      </c>
      <c r="K599" s="1" t="n">
        <f aca="false">K598*$D$581/$D$580</f>
        <v>0</v>
      </c>
      <c r="L599" s="1" t="n">
        <f aca="false">L598*$D$581/$D$580</f>
        <v>163.107848550475</v>
      </c>
      <c r="M599" s="1" t="n">
        <f aca="false">M598*$D$581/$D$580</f>
        <v>9463.36796112892</v>
      </c>
      <c r="N599" s="1" t="n">
        <f aca="false">N598*$D$581/$D$580</f>
        <v>267.696087315666</v>
      </c>
      <c r="O599" s="1" t="n">
        <f aca="false">O598*$D$581/$D$580</f>
        <v>574.924038688412</v>
      </c>
      <c r="P599" s="1"/>
      <c r="Q599" s="1"/>
      <c r="R599" s="1"/>
      <c r="S599" s="1"/>
      <c r="T599" s="1"/>
      <c r="U599" s="1"/>
      <c r="V599" s="1"/>
      <c r="W599" s="1"/>
      <c r="X599" s="1"/>
      <c r="Y599" s="0" t="str">
        <f aca="false">IF(B599&lt;=1997, "prop 99/2000", "")</f>
        <v>prop 99/2000</v>
      </c>
    </row>
    <row r="600" customFormat="false" ht="12.8" hidden="false" customHeight="false" outlineLevel="0" collapsed="false">
      <c r="A600" s="0" t="s">
        <v>102</v>
      </c>
      <c r="B600" s="0" t="n">
        <v>1980</v>
      </c>
      <c r="C600" s="1"/>
      <c r="D600" s="1" t="n">
        <f aca="false">D599*$D$581/$D$580</f>
        <v>36091.4744074746</v>
      </c>
      <c r="E600" s="1" t="n">
        <f aca="false">E599*$D$581/$D$580</f>
        <v>0</v>
      </c>
      <c r="F600" s="1" t="n">
        <f aca="false">F599*$D$581/$D$580</f>
        <v>3427.3052548765</v>
      </c>
      <c r="G600" s="1" t="n">
        <f aca="false">G599*$D$581/$D$580</f>
        <v>242.959992629251</v>
      </c>
      <c r="H600" s="1" t="n">
        <f aca="false">H599*$D$581/$D$580</f>
        <v>106.948896276991</v>
      </c>
      <c r="I600" s="1" t="n">
        <f aca="false">I599*$D$581/$D$580</f>
        <v>6354.74066845837</v>
      </c>
      <c r="J600" s="1" t="n">
        <f aca="false">J599*$D$581/$D$580</f>
        <v>27.6090900715058</v>
      </c>
      <c r="K600" s="1" t="n">
        <f aca="false">K599*$D$581/$D$580</f>
        <v>0</v>
      </c>
      <c r="L600" s="1" t="n">
        <f aca="false">L599*$D$581/$D$580</f>
        <v>152.285928394411</v>
      </c>
      <c r="M600" s="1" t="n">
        <f aca="false">M599*$D$581/$D$580</f>
        <v>8835.49006688336</v>
      </c>
      <c r="N600" s="1" t="n">
        <f aca="false">N599*$D$581/$D$580</f>
        <v>249.934920647315</v>
      </c>
      <c r="O600" s="1" t="n">
        <f aca="false">O599*$D$581/$D$580</f>
        <v>536.778835390223</v>
      </c>
      <c r="P600" s="1"/>
      <c r="Q600" s="1"/>
      <c r="R600" s="1"/>
      <c r="S600" s="1"/>
      <c r="T600" s="1"/>
      <c r="U600" s="1"/>
      <c r="V600" s="1"/>
      <c r="W600" s="1"/>
      <c r="X600" s="1"/>
      <c r="Y600" s="0" t="str">
        <f aca="false">IF(B600&lt;=1997, "prop 99/2000", "")</f>
        <v>prop 99/2000</v>
      </c>
    </row>
    <row r="601" customFormat="false" ht="12.8" hidden="false" customHeight="false" outlineLevel="0" collapsed="false">
      <c r="A601" s="0" t="s">
        <v>102</v>
      </c>
      <c r="B601" s="0" t="n">
        <v>1979</v>
      </c>
      <c r="C601" s="1"/>
      <c r="D601" s="1" t="n">
        <f aca="false">D600*$D$581/$D$580</f>
        <v>33696.8682752536</v>
      </c>
      <c r="E601" s="1" t="n">
        <f aca="false">E600*$D$581/$D$580</f>
        <v>0</v>
      </c>
      <c r="F601" s="1" t="n">
        <f aca="false">F600*$D$581/$D$580</f>
        <v>3199.90955228861</v>
      </c>
      <c r="G601" s="1" t="n">
        <f aca="false">G600*$D$581/$D$580</f>
        <v>226.840022531441</v>
      </c>
      <c r="H601" s="1" t="n">
        <f aca="false">H600*$D$581/$D$580</f>
        <v>99.8530242722132</v>
      </c>
      <c r="I601" s="1" t="n">
        <f aca="false">I600*$D$581/$D$580</f>
        <v>5933.11475200058</v>
      </c>
      <c r="J601" s="1" t="n">
        <f aca="false">J600*$D$581/$D$580</f>
        <v>25.7772752876637</v>
      </c>
      <c r="K601" s="1" t="n">
        <f aca="false">K600*$D$581/$D$580</f>
        <v>0</v>
      </c>
      <c r="L601" s="1" t="n">
        <f aca="false">L600*$D$581/$D$580</f>
        <v>142.182023691956</v>
      </c>
      <c r="M601" s="1" t="n">
        <f aca="false">M600*$D$581/$D$580</f>
        <v>8249.27077153213</v>
      </c>
      <c r="N601" s="1" t="n">
        <f aca="false">N600*$D$581/$D$580</f>
        <v>233.352176288324</v>
      </c>
      <c r="O601" s="1" t="n">
        <f aca="false">O600*$D$581/$D$580</f>
        <v>501.164499540157</v>
      </c>
      <c r="P601" s="1"/>
      <c r="Q601" s="1"/>
      <c r="R601" s="1"/>
      <c r="S601" s="1"/>
      <c r="T601" s="1"/>
      <c r="U601" s="1"/>
      <c r="V601" s="1"/>
      <c r="W601" s="1"/>
      <c r="X601" s="1"/>
      <c r="Y601" s="0" t="str">
        <f aca="false">IF(B601&lt;=1997, "prop 99/2000", "")</f>
        <v>prop 99/2000</v>
      </c>
    </row>
    <row r="602" customFormat="false" ht="12.8" hidden="false" customHeight="false" outlineLevel="0" collapsed="false">
      <c r="A602" s="0" t="s">
        <v>103</v>
      </c>
      <c r="B602" s="0" t="n">
        <v>2018</v>
      </c>
      <c r="C602" s="1" t="n">
        <v>7571122</v>
      </c>
      <c r="D602" s="1" t="n">
        <v>4428638</v>
      </c>
      <c r="E602" s="1" t="n">
        <v>3</v>
      </c>
      <c r="F602" s="1" t="n">
        <v>272586</v>
      </c>
      <c r="G602" s="1" t="n">
        <v>91692</v>
      </c>
      <c r="H602" s="1" t="n">
        <v>661091</v>
      </c>
      <c r="I602" s="1" t="n">
        <v>244857</v>
      </c>
      <c r="J602" s="1" t="n">
        <v>70</v>
      </c>
      <c r="K602" s="1" t="n">
        <v>8213</v>
      </c>
      <c r="L602" s="1" t="n">
        <v>22875</v>
      </c>
      <c r="M602" s="1" t="n">
        <v>1162696</v>
      </c>
      <c r="N602" s="1" t="n">
        <v>296790</v>
      </c>
      <c r="O602" s="1" t="n">
        <v>43906</v>
      </c>
      <c r="P602" s="1" t="n">
        <v>33</v>
      </c>
      <c r="Q602" s="1" t="n">
        <v>136553</v>
      </c>
      <c r="R602" s="1" t="n">
        <v>132834</v>
      </c>
      <c r="S602" s="1" t="n">
        <v>596</v>
      </c>
      <c r="T602" s="1" t="n">
        <v>1154</v>
      </c>
      <c r="U602" s="1" t="n">
        <v>13</v>
      </c>
      <c r="V602" s="1" t="n">
        <v>1976</v>
      </c>
      <c r="W602" s="1" t="n">
        <v>2062</v>
      </c>
      <c r="X602" s="1" t="n">
        <v>62484</v>
      </c>
      <c r="Y602" s="0" t="str">
        <f aca="false">IF(B602&lt;=1997, "prop 99/2000", "")</f>
        <v/>
      </c>
    </row>
    <row r="603" customFormat="false" ht="12.8" hidden="false" customHeight="false" outlineLevel="0" collapsed="false">
      <c r="A603" s="0" t="s">
        <v>103</v>
      </c>
      <c r="B603" s="0" t="n">
        <v>2017</v>
      </c>
      <c r="C603" s="1" t="n">
        <v>7332525</v>
      </c>
      <c r="D603" s="1" t="n">
        <v>4304271</v>
      </c>
      <c r="E603" s="1" t="n">
        <v>3</v>
      </c>
      <c r="F603" s="1" t="n">
        <v>268368</v>
      </c>
      <c r="G603" s="1" t="n">
        <v>88176</v>
      </c>
      <c r="H603" s="1" t="n">
        <v>632503</v>
      </c>
      <c r="I603" s="1" t="n">
        <v>230245</v>
      </c>
      <c r="J603" s="1" t="n">
        <v>75</v>
      </c>
      <c r="K603" s="1" t="n">
        <v>8059</v>
      </c>
      <c r="L603" s="1" t="n">
        <v>22088</v>
      </c>
      <c r="M603" s="1" t="n">
        <v>1128674</v>
      </c>
      <c r="N603" s="1" t="n">
        <v>286351</v>
      </c>
      <c r="O603" s="1" t="n">
        <v>42287</v>
      </c>
      <c r="P603" s="1" t="n">
        <v>25</v>
      </c>
      <c r="Q603" s="1" t="n">
        <v>129937</v>
      </c>
      <c r="R603" s="1" t="n">
        <v>130633</v>
      </c>
      <c r="S603" s="1" t="n">
        <v>596</v>
      </c>
      <c r="T603" s="1" t="n">
        <v>1053</v>
      </c>
      <c r="U603" s="1" t="n">
        <v>13</v>
      </c>
      <c r="V603" s="1" t="n">
        <v>1919</v>
      </c>
      <c r="W603" s="1" t="n">
        <v>1968</v>
      </c>
      <c r="X603" s="1" t="n">
        <v>55281</v>
      </c>
      <c r="Y603" s="0" t="str">
        <f aca="false">IF(B603&lt;=1997, "prop 99/2000", "")</f>
        <v/>
      </c>
    </row>
    <row r="604" customFormat="false" ht="12.8" hidden="false" customHeight="false" outlineLevel="0" collapsed="false">
      <c r="A604" s="0" t="s">
        <v>103</v>
      </c>
      <c r="B604" s="0" t="n">
        <v>2016</v>
      </c>
      <c r="C604" s="1" t="n">
        <v>7140439</v>
      </c>
      <c r="D604" s="1" t="n">
        <v>4203635</v>
      </c>
      <c r="E604" s="1" t="n">
        <v>3</v>
      </c>
      <c r="F604" s="1" t="n">
        <v>264684</v>
      </c>
      <c r="G604" s="1" t="n">
        <v>86261</v>
      </c>
      <c r="H604" s="1" t="n">
        <v>609331</v>
      </c>
      <c r="I604" s="1" t="n">
        <v>220001</v>
      </c>
      <c r="J604" s="1" t="n">
        <v>80</v>
      </c>
      <c r="K604" s="1" t="n">
        <v>7889</v>
      </c>
      <c r="L604" s="1" t="n">
        <v>21858</v>
      </c>
      <c r="M604" s="1" t="n">
        <v>1101224</v>
      </c>
      <c r="N604" s="1" t="n">
        <v>278234</v>
      </c>
      <c r="O604" s="1" t="n">
        <v>41202</v>
      </c>
      <c r="P604" s="1" t="n">
        <v>23</v>
      </c>
      <c r="Q604" s="1" t="n">
        <v>122636</v>
      </c>
      <c r="R604" s="1" t="n">
        <v>129003</v>
      </c>
      <c r="S604" s="1" t="n">
        <v>596</v>
      </c>
      <c r="T604" s="1" t="n">
        <v>954</v>
      </c>
      <c r="U604" s="1" t="n">
        <v>13</v>
      </c>
      <c r="V604" s="1" t="n">
        <v>1891</v>
      </c>
      <c r="W604" s="1" t="n">
        <v>1873</v>
      </c>
      <c r="X604" s="1" t="n">
        <v>49048</v>
      </c>
      <c r="Y604" s="0" t="str">
        <f aca="false">IF(B604&lt;=1997, "prop 99/2000", "")</f>
        <v/>
      </c>
    </row>
    <row r="605" customFormat="false" ht="12.8" hidden="false" customHeight="false" outlineLevel="0" collapsed="false">
      <c r="A605" s="0" t="s">
        <v>103</v>
      </c>
      <c r="B605" s="0" t="n">
        <v>2015</v>
      </c>
      <c r="C605" s="1" t="n">
        <v>6959319</v>
      </c>
      <c r="D605" s="1" t="n">
        <v>4109097</v>
      </c>
      <c r="E605" s="1" t="n">
        <v>3</v>
      </c>
      <c r="F605" s="1" t="n">
        <v>260556</v>
      </c>
      <c r="G605" s="1" t="n">
        <v>84443</v>
      </c>
      <c r="H605" s="1" t="n">
        <v>586168</v>
      </c>
      <c r="I605" s="1" t="n">
        <v>211883</v>
      </c>
      <c r="J605" s="1" t="n">
        <v>85</v>
      </c>
      <c r="K605" s="1" t="n">
        <v>7679</v>
      </c>
      <c r="L605" s="1" t="n">
        <v>21136</v>
      </c>
      <c r="M605" s="1" t="n">
        <v>1076577</v>
      </c>
      <c r="N605" s="1" t="n">
        <v>271160</v>
      </c>
      <c r="O605" s="1" t="n">
        <v>40165</v>
      </c>
      <c r="P605" s="1" t="n">
        <v>19</v>
      </c>
      <c r="Q605" s="1" t="n">
        <v>114784</v>
      </c>
      <c r="R605" s="1" t="n">
        <v>126364</v>
      </c>
      <c r="S605" s="1" t="n">
        <v>598</v>
      </c>
      <c r="T605" s="1" t="n">
        <v>874</v>
      </c>
      <c r="U605" s="1" t="n">
        <v>13</v>
      </c>
      <c r="V605" s="1" t="n">
        <v>1867</v>
      </c>
      <c r="W605" s="1" t="n">
        <v>1767</v>
      </c>
      <c r="X605" s="1" t="n">
        <v>44081</v>
      </c>
      <c r="Y605" s="0" t="str">
        <f aca="false">IF(B605&lt;=1997, "prop 99/2000", "")</f>
        <v/>
      </c>
    </row>
    <row r="606" customFormat="false" ht="12.8" hidden="false" customHeight="false" outlineLevel="0" collapsed="false">
      <c r="A606" s="0" t="s">
        <v>103</v>
      </c>
      <c r="B606" s="0" t="n">
        <v>2014</v>
      </c>
      <c r="C606" s="1" t="n">
        <v>6716094</v>
      </c>
      <c r="D606" s="1" t="n">
        <v>3974107</v>
      </c>
      <c r="E606" s="1" t="n">
        <v>4</v>
      </c>
      <c r="F606" s="1" t="n">
        <v>255475</v>
      </c>
      <c r="G606" s="1" t="n">
        <v>83026</v>
      </c>
      <c r="H606" s="1" t="n">
        <v>557488</v>
      </c>
      <c r="I606" s="1" t="n">
        <v>200172</v>
      </c>
      <c r="J606" s="1" t="n">
        <v>95</v>
      </c>
      <c r="K606" s="1" t="n">
        <v>7574</v>
      </c>
      <c r="L606" s="1" t="n">
        <v>20035</v>
      </c>
      <c r="M606" s="1" t="n">
        <v>1045883</v>
      </c>
      <c r="N606" s="1" t="n">
        <v>260881</v>
      </c>
      <c r="O606" s="1" t="n">
        <v>38729</v>
      </c>
      <c r="P606" s="1" t="n">
        <v>19</v>
      </c>
      <c r="Q606" s="1" t="n">
        <v>105340</v>
      </c>
      <c r="R606" s="1" t="n">
        <v>122949</v>
      </c>
      <c r="S606" s="1" t="n">
        <v>599</v>
      </c>
      <c r="T606" s="1" t="n">
        <v>780</v>
      </c>
      <c r="U606" s="1" t="n">
        <v>12</v>
      </c>
      <c r="V606" s="1" t="n">
        <v>1833</v>
      </c>
      <c r="W606" s="1" t="n">
        <v>1654</v>
      </c>
      <c r="X606" s="1" t="n">
        <v>39439</v>
      </c>
      <c r="Y606" s="0" t="str">
        <f aca="false">IF(B606&lt;=1997, "prop 99/2000", "")</f>
        <v/>
      </c>
    </row>
    <row r="607" customFormat="false" ht="12.8" hidden="false" customHeight="false" outlineLevel="0" collapsed="false">
      <c r="A607" s="0" t="s">
        <v>103</v>
      </c>
      <c r="B607" s="0" t="n">
        <v>2013</v>
      </c>
      <c r="C607" s="1" t="n">
        <v>6351183</v>
      </c>
      <c r="D607" s="1" t="n">
        <v>3759306</v>
      </c>
      <c r="E607" s="1" t="n">
        <v>4</v>
      </c>
      <c r="F607" s="1" t="n">
        <v>246111</v>
      </c>
      <c r="G607" s="1" t="n">
        <v>78966</v>
      </c>
      <c r="H607" s="1" t="n">
        <v>508816</v>
      </c>
      <c r="I607" s="1" t="n">
        <v>184386</v>
      </c>
      <c r="J607" s="1" t="n">
        <v>112</v>
      </c>
      <c r="K607" s="1" t="n">
        <v>7502</v>
      </c>
      <c r="L607" s="1" t="n">
        <v>19041</v>
      </c>
      <c r="M607" s="1" t="n">
        <v>1011274</v>
      </c>
      <c r="N607" s="1" t="n">
        <v>248776</v>
      </c>
      <c r="O607" s="1" t="n">
        <v>36912</v>
      </c>
      <c r="P607" s="1" t="n">
        <v>19</v>
      </c>
      <c r="Q607" s="1" t="n">
        <v>95325</v>
      </c>
      <c r="R607" s="1" t="n">
        <v>116546</v>
      </c>
      <c r="S607" s="1" t="n">
        <v>599</v>
      </c>
      <c r="T607" s="1" t="n">
        <v>699</v>
      </c>
      <c r="U607" s="1" t="n">
        <v>11</v>
      </c>
      <c r="V607" s="1" t="n">
        <v>1776</v>
      </c>
      <c r="W607" s="1" t="n">
        <v>1522</v>
      </c>
      <c r="X607" s="1" t="n">
        <v>33480</v>
      </c>
      <c r="Y607" s="0" t="str">
        <f aca="false">IF(B607&lt;=1997, "prop 99/2000", "")</f>
        <v/>
      </c>
    </row>
    <row r="608" customFormat="false" ht="12.8" hidden="false" customHeight="false" outlineLevel="0" collapsed="false">
      <c r="A608" s="0" t="s">
        <v>103</v>
      </c>
      <c r="B608" s="0" t="n">
        <v>2012</v>
      </c>
      <c r="C608" s="1" t="n">
        <v>5954243</v>
      </c>
      <c r="D608" s="1" t="n">
        <v>3527525</v>
      </c>
      <c r="E608" s="1" t="n">
        <v>5</v>
      </c>
      <c r="F608" s="1" t="n">
        <v>235659</v>
      </c>
      <c r="G608" s="1" t="n">
        <v>71981</v>
      </c>
      <c r="H608" s="1" t="n">
        <v>460107</v>
      </c>
      <c r="I608" s="1" t="n">
        <v>166248</v>
      </c>
      <c r="J608" s="1" t="n">
        <v>151</v>
      </c>
      <c r="K608" s="1" t="n">
        <v>7395</v>
      </c>
      <c r="L608" s="1" t="n">
        <v>17663</v>
      </c>
      <c r="M608" s="1" t="n">
        <v>971925</v>
      </c>
      <c r="N608" s="1" t="n">
        <v>235865</v>
      </c>
      <c r="O608" s="1" t="n">
        <v>35219</v>
      </c>
      <c r="P608" s="1" t="n">
        <v>19</v>
      </c>
      <c r="Q608" s="1" t="n">
        <v>85455</v>
      </c>
      <c r="R608" s="1" t="n">
        <v>106880</v>
      </c>
      <c r="S608" s="1" t="n">
        <v>598</v>
      </c>
      <c r="T608" s="1" t="n">
        <v>601</v>
      </c>
      <c r="U608" s="1" t="n">
        <v>11</v>
      </c>
      <c r="V608" s="1" t="n">
        <v>1676</v>
      </c>
      <c r="W608" s="1" t="n">
        <v>1309</v>
      </c>
      <c r="X608" s="1" t="n">
        <v>27951</v>
      </c>
      <c r="Y608" s="0" t="str">
        <f aca="false">IF(B608&lt;=1997, "prop 99/2000", "")</f>
        <v/>
      </c>
    </row>
    <row r="609" customFormat="false" ht="12.8" hidden="false" customHeight="false" outlineLevel="0" collapsed="false">
      <c r="A609" s="0" t="s">
        <v>103</v>
      </c>
      <c r="B609" s="0" t="n">
        <v>2011</v>
      </c>
      <c r="C609" s="1" t="n">
        <v>5558521</v>
      </c>
      <c r="D609" s="1" t="n">
        <v>3293650</v>
      </c>
      <c r="E609" s="1" t="n">
        <v>5</v>
      </c>
      <c r="F609" s="1" t="n">
        <v>225837</v>
      </c>
      <c r="G609" s="1" t="n">
        <v>68100</v>
      </c>
      <c r="H609" s="1" t="n">
        <v>415712</v>
      </c>
      <c r="I609" s="1" t="n">
        <v>148450</v>
      </c>
      <c r="J609" s="1" t="n">
        <v>180</v>
      </c>
      <c r="K609" s="1" t="n">
        <v>7326</v>
      </c>
      <c r="L609" s="1" t="n">
        <v>16358</v>
      </c>
      <c r="M609" s="1" t="n">
        <v>922232</v>
      </c>
      <c r="N609" s="1" t="n">
        <v>221182</v>
      </c>
      <c r="O609" s="1" t="n">
        <v>33910</v>
      </c>
      <c r="P609" s="1" t="n">
        <v>19</v>
      </c>
      <c r="Q609" s="1" t="n">
        <v>77062</v>
      </c>
      <c r="R609" s="1" t="n">
        <v>101289</v>
      </c>
      <c r="S609" s="1" t="n">
        <v>597</v>
      </c>
      <c r="T609" s="1" t="n">
        <v>513</v>
      </c>
      <c r="U609" s="1" t="n">
        <v>10</v>
      </c>
      <c r="V609" s="1" t="n">
        <v>1593</v>
      </c>
      <c r="W609" s="1" t="n">
        <v>1024</v>
      </c>
      <c r="X609" s="1" t="n">
        <v>23472</v>
      </c>
      <c r="Y609" s="0" t="str">
        <f aca="false">IF(B609&lt;=1997, "prop 99/2000", "")</f>
        <v/>
      </c>
    </row>
    <row r="610" customFormat="false" ht="12.8" hidden="false" customHeight="false" outlineLevel="0" collapsed="false">
      <c r="A610" s="0" t="s">
        <v>103</v>
      </c>
      <c r="B610" s="0" t="n">
        <v>2010</v>
      </c>
      <c r="C610" s="1" t="n">
        <v>5160354</v>
      </c>
      <c r="D610" s="1" t="n">
        <v>3072415</v>
      </c>
      <c r="E610" s="1" t="n">
        <v>7</v>
      </c>
      <c r="F610" s="1" t="n">
        <v>213380</v>
      </c>
      <c r="G610" s="1" t="n">
        <v>62398</v>
      </c>
      <c r="H610" s="1" t="n">
        <v>374979</v>
      </c>
      <c r="I610" s="1" t="n">
        <v>134159</v>
      </c>
      <c r="J610" s="1" t="n">
        <v>248</v>
      </c>
      <c r="K610" s="1" t="n">
        <v>7254</v>
      </c>
      <c r="L610" s="1" t="n">
        <v>14970</v>
      </c>
      <c r="M610" s="1" t="n">
        <v>858295</v>
      </c>
      <c r="N610" s="1" t="n">
        <v>204738</v>
      </c>
      <c r="O610" s="1" t="n">
        <v>31922</v>
      </c>
      <c r="P610" s="1" t="n">
        <v>19</v>
      </c>
      <c r="Q610" s="1" t="n">
        <v>69882</v>
      </c>
      <c r="R610" s="1" t="n">
        <v>93838</v>
      </c>
      <c r="S610" s="1" t="n">
        <v>581</v>
      </c>
      <c r="T610" s="1" t="n">
        <v>424</v>
      </c>
      <c r="U610" s="1" t="n">
        <v>8</v>
      </c>
      <c r="V610" s="1" t="n">
        <v>1465</v>
      </c>
      <c r="W610" s="1" t="n">
        <v>868</v>
      </c>
      <c r="X610" s="1" t="n">
        <v>18504</v>
      </c>
      <c r="Y610" s="0" t="str">
        <f aca="false">IF(B610&lt;=1997, "prop 99/2000", "")</f>
        <v/>
      </c>
    </row>
    <row r="611" customFormat="false" ht="12.8" hidden="false" customHeight="false" outlineLevel="0" collapsed="false">
      <c r="A611" s="0" t="s">
        <v>103</v>
      </c>
      <c r="B611" s="0" t="n">
        <v>2009</v>
      </c>
      <c r="C611" s="1" t="n">
        <v>4789454</v>
      </c>
      <c r="D611" s="1" t="n">
        <v>2860924</v>
      </c>
      <c r="E611" s="1" t="n">
        <v>8</v>
      </c>
      <c r="F611" s="1" t="n">
        <v>204633</v>
      </c>
      <c r="G611" s="1" t="n">
        <v>56932</v>
      </c>
      <c r="H611" s="1" t="n">
        <v>340276</v>
      </c>
      <c r="I611" s="1" t="n">
        <v>124140</v>
      </c>
      <c r="J611" s="1" t="n">
        <v>360</v>
      </c>
      <c r="K611" s="1" t="n">
        <v>7277</v>
      </c>
      <c r="L611" s="1" t="n">
        <v>13756</v>
      </c>
      <c r="M611" s="1" t="n">
        <v>794498</v>
      </c>
      <c r="N611" s="1" t="n">
        <v>187914</v>
      </c>
      <c r="O611" s="1" t="n">
        <v>30396</v>
      </c>
      <c r="P611" s="1" t="n">
        <v>19</v>
      </c>
      <c r="Q611" s="1" t="n">
        <v>64128</v>
      </c>
      <c r="R611" s="1" t="n">
        <v>86239</v>
      </c>
      <c r="S611" s="1" t="n">
        <v>579</v>
      </c>
      <c r="T611" s="1" t="n">
        <v>296</v>
      </c>
      <c r="U611" s="1" t="n">
        <v>8</v>
      </c>
      <c r="V611" s="1" t="n">
        <v>1360</v>
      </c>
      <c r="W611" s="1" t="n">
        <v>681</v>
      </c>
      <c r="X611" s="1" t="n">
        <v>15030</v>
      </c>
      <c r="Y611" s="0" t="str">
        <f aca="false">IF(B611&lt;=1997, "prop 99/2000", "")</f>
        <v/>
      </c>
    </row>
    <row r="612" customFormat="false" ht="12.8" hidden="false" customHeight="false" outlineLevel="0" collapsed="false">
      <c r="A612" s="0" t="s">
        <v>103</v>
      </c>
      <c r="B612" s="0" t="n">
        <v>2008</v>
      </c>
      <c r="C612" s="1" t="n">
        <v>4451731</v>
      </c>
      <c r="D612" s="1" t="n">
        <v>2663252</v>
      </c>
      <c r="E612" s="1" t="n">
        <v>13</v>
      </c>
      <c r="F612" s="1" t="n">
        <v>198589</v>
      </c>
      <c r="G612" s="1" t="n">
        <v>53580</v>
      </c>
      <c r="H612" s="1" t="n">
        <v>311915</v>
      </c>
      <c r="I612" s="1" t="n">
        <v>118754</v>
      </c>
      <c r="J612" s="1" t="n">
        <v>451</v>
      </c>
      <c r="K612" s="1" t="n">
        <v>7301</v>
      </c>
      <c r="L612" s="1" t="n">
        <v>12891</v>
      </c>
      <c r="M612" s="1" t="n">
        <v>729962</v>
      </c>
      <c r="N612" s="1" t="n">
        <v>172143</v>
      </c>
      <c r="O612" s="1" t="n">
        <v>28000</v>
      </c>
      <c r="P612" s="1" t="n">
        <v>20</v>
      </c>
      <c r="Q612" s="1" t="n">
        <v>59367</v>
      </c>
      <c r="R612" s="1" t="n">
        <v>80983</v>
      </c>
      <c r="S612" s="1" t="n">
        <v>571</v>
      </c>
      <c r="T612" s="1" t="n">
        <v>188</v>
      </c>
      <c r="U612" s="1" t="n">
        <v>8</v>
      </c>
      <c r="V612" s="1" t="n">
        <v>1283</v>
      </c>
      <c r="W612" s="1" t="n">
        <v>543</v>
      </c>
      <c r="X612" s="1" t="n">
        <v>11917</v>
      </c>
      <c r="Y612" s="0" t="str">
        <f aca="false">IF(B612&lt;=1997, "prop 99/2000", "")</f>
        <v/>
      </c>
    </row>
    <row r="613" customFormat="false" ht="12.8" hidden="false" customHeight="false" outlineLevel="0" collapsed="false">
      <c r="A613" s="0" t="s">
        <v>103</v>
      </c>
      <c r="B613" s="0" t="n">
        <v>2007</v>
      </c>
      <c r="C613" s="1" t="n">
        <v>4077232</v>
      </c>
      <c r="D613" s="1" t="n">
        <v>2475130</v>
      </c>
      <c r="E613" s="1" t="n">
        <v>18</v>
      </c>
      <c r="F613" s="1" t="n">
        <v>191183</v>
      </c>
      <c r="G613" s="1" t="n">
        <v>48909</v>
      </c>
      <c r="H613" s="1" t="n">
        <v>221263</v>
      </c>
      <c r="I613" s="1" t="n">
        <v>177282</v>
      </c>
      <c r="J613" s="1" t="n">
        <v>536</v>
      </c>
      <c r="K613" s="1" t="n">
        <v>7315</v>
      </c>
      <c r="L613" s="1" t="n">
        <v>11745</v>
      </c>
      <c r="M613" s="1" t="n">
        <v>632101</v>
      </c>
      <c r="N613" s="1" t="n">
        <v>147792</v>
      </c>
      <c r="O613" s="1" t="n">
        <v>26411</v>
      </c>
      <c r="P613" s="1" t="n">
        <v>20</v>
      </c>
      <c r="Q613" s="1" t="n">
        <v>54818</v>
      </c>
      <c r="R613" s="1" t="n">
        <v>72902</v>
      </c>
      <c r="S613" s="1" t="n">
        <v>518</v>
      </c>
      <c r="T613" s="1" t="n">
        <v>77</v>
      </c>
      <c r="U613" s="1" t="n">
        <v>7</v>
      </c>
      <c r="V613" s="1" t="n">
        <v>1129</v>
      </c>
      <c r="W613" s="1" t="n">
        <v>323</v>
      </c>
      <c r="X613" s="1" t="n">
        <v>7753</v>
      </c>
      <c r="Y613" s="0" t="str">
        <f aca="false">IF(B613&lt;=1997, "prop 99/2000", "")</f>
        <v/>
      </c>
    </row>
    <row r="614" customFormat="false" ht="12.8" hidden="false" customHeight="false" outlineLevel="0" collapsed="false">
      <c r="A614" s="0" t="s">
        <v>103</v>
      </c>
      <c r="B614" s="0" t="n">
        <v>2006</v>
      </c>
      <c r="C614" s="1" t="n">
        <v>3739741</v>
      </c>
      <c r="D614" s="1" t="n">
        <v>2304634</v>
      </c>
      <c r="E614" s="1" t="n">
        <v>18</v>
      </c>
      <c r="F614" s="1" t="n">
        <v>184783</v>
      </c>
      <c r="G614" s="1" t="n">
        <v>45759</v>
      </c>
      <c r="H614" s="1" t="n">
        <v>177655</v>
      </c>
      <c r="I614" s="1" t="n">
        <v>195039</v>
      </c>
      <c r="J614" s="1" t="n">
        <v>505</v>
      </c>
      <c r="K614" s="1" t="n">
        <v>7331</v>
      </c>
      <c r="L614" s="1" t="n">
        <v>10663</v>
      </c>
      <c r="M614" s="1" t="n">
        <v>540082</v>
      </c>
      <c r="N614" s="1" t="n">
        <v>122075</v>
      </c>
      <c r="O614" s="1" t="n">
        <v>25177</v>
      </c>
      <c r="P614" s="1" t="n">
        <v>20</v>
      </c>
      <c r="Q614" s="1" t="n">
        <v>51305</v>
      </c>
      <c r="R614" s="1" t="n">
        <v>67681</v>
      </c>
      <c r="S614" s="1" t="n">
        <v>416</v>
      </c>
      <c r="T614" s="1" t="n">
        <v>106</v>
      </c>
      <c r="U614" s="1" t="n">
        <v>7</v>
      </c>
      <c r="V614" s="1" t="n">
        <v>1023</v>
      </c>
      <c r="W614" s="1" t="n">
        <v>232</v>
      </c>
      <c r="X614" s="1" t="n">
        <v>5230</v>
      </c>
      <c r="Y614" s="0" t="str">
        <f aca="false">IF(B614&lt;=1997, "prop 99/2000", "")</f>
        <v/>
      </c>
    </row>
    <row r="615" customFormat="false" ht="12.8" hidden="false" customHeight="false" outlineLevel="0" collapsed="false">
      <c r="A615" s="0" t="s">
        <v>103</v>
      </c>
      <c r="B615" s="0" t="n">
        <v>2005</v>
      </c>
      <c r="C615" s="1" t="n">
        <v>3488343</v>
      </c>
      <c r="D615" s="1" t="n">
        <v>2181077</v>
      </c>
      <c r="E615" s="1" t="n">
        <v>2</v>
      </c>
      <c r="F615" s="1" t="n">
        <v>179506</v>
      </c>
      <c r="G615" s="1" t="n">
        <v>43943</v>
      </c>
      <c r="H615" s="1" t="n">
        <v>148586</v>
      </c>
      <c r="I615" s="1" t="n">
        <v>205470</v>
      </c>
      <c r="J615" s="1" t="n">
        <v>515</v>
      </c>
      <c r="K615" s="1" t="n">
        <v>7325</v>
      </c>
      <c r="L615" s="1" t="n">
        <v>9939</v>
      </c>
      <c r="M615" s="1" t="n">
        <v>471376</v>
      </c>
      <c r="N615" s="1" t="n">
        <v>98481</v>
      </c>
      <c r="O615" s="1" t="n">
        <v>23805</v>
      </c>
      <c r="P615" s="1" t="n">
        <v>21</v>
      </c>
      <c r="Q615" s="1" t="n">
        <v>48987</v>
      </c>
      <c r="R615" s="1" t="n">
        <v>63778</v>
      </c>
      <c r="S615" s="1" t="n">
        <v>326</v>
      </c>
      <c r="T615" s="1" t="n">
        <v>115</v>
      </c>
      <c r="U615" s="1" t="n">
        <v>6</v>
      </c>
      <c r="V615" s="1" t="n">
        <v>947</v>
      </c>
      <c r="W615" s="1" t="n">
        <v>173</v>
      </c>
      <c r="X615" s="1" t="n">
        <v>3965</v>
      </c>
      <c r="Y615" s="0" t="str">
        <f aca="false">IF(B615&lt;=1997, "prop 99/2000", "")</f>
        <v/>
      </c>
    </row>
    <row r="616" customFormat="false" ht="12.8" hidden="false" customHeight="false" outlineLevel="0" collapsed="false">
      <c r="A616" s="0" t="s">
        <v>103</v>
      </c>
      <c r="B616" s="0" t="n">
        <v>2004</v>
      </c>
      <c r="C616" s="1" t="n">
        <v>3233503</v>
      </c>
      <c r="D616" s="1" t="n">
        <v>2048307</v>
      </c>
      <c r="E616" s="1" t="n">
        <v>0</v>
      </c>
      <c r="F616" s="1" t="n">
        <v>172011</v>
      </c>
      <c r="G616" s="1" t="n">
        <v>41469</v>
      </c>
      <c r="H616" s="1" t="n">
        <v>107684</v>
      </c>
      <c r="I616" s="1" t="n">
        <v>224541</v>
      </c>
      <c r="J616" s="1" t="n">
        <v>494</v>
      </c>
      <c r="K616" s="1" t="n">
        <v>7291</v>
      </c>
      <c r="L616" s="1" t="n">
        <v>9056</v>
      </c>
      <c r="M616" s="1" t="n">
        <v>410411</v>
      </c>
      <c r="N616" s="1" t="n">
        <v>79590</v>
      </c>
      <c r="O616" s="1" t="n">
        <v>22764</v>
      </c>
      <c r="P616" s="1" t="n">
        <v>22</v>
      </c>
      <c r="Q616" s="1" t="n">
        <v>45639</v>
      </c>
      <c r="R616" s="1" t="n">
        <v>60154</v>
      </c>
      <c r="S616" s="1" t="n">
        <v>257</v>
      </c>
      <c r="T616" s="1" t="n">
        <v>116</v>
      </c>
      <c r="U616" s="1" t="n">
        <v>4</v>
      </c>
      <c r="V616" s="1" t="n">
        <v>899</v>
      </c>
      <c r="W616" s="1" t="n">
        <v>126</v>
      </c>
      <c r="X616" s="1" t="n">
        <v>2668</v>
      </c>
      <c r="Y616" s="0" t="str">
        <f aca="false">IF(B616&lt;=1997, "prop 99/2000", "")</f>
        <v/>
      </c>
    </row>
    <row r="617" customFormat="false" ht="12.8" hidden="false" customHeight="false" outlineLevel="0" collapsed="false">
      <c r="A617" s="0" t="s">
        <v>103</v>
      </c>
      <c r="B617" s="0" t="n">
        <v>2003</v>
      </c>
      <c r="C617" s="1" t="n">
        <v>2969668</v>
      </c>
      <c r="D617" s="1" t="n">
        <v>1907718</v>
      </c>
      <c r="E617" s="1" t="n">
        <v>0</v>
      </c>
      <c r="F617" s="1" t="n">
        <v>163513</v>
      </c>
      <c r="G617" s="1" t="n">
        <v>37366</v>
      </c>
      <c r="H617" s="1" t="n">
        <v>89045</v>
      </c>
      <c r="I617" s="1" t="n">
        <v>220319</v>
      </c>
      <c r="J617" s="1" t="n">
        <v>479</v>
      </c>
      <c r="K617" s="1" t="n">
        <v>7191</v>
      </c>
      <c r="L617" s="1" t="n">
        <v>8132</v>
      </c>
      <c r="M617" s="1" t="n">
        <v>353422</v>
      </c>
      <c r="N617" s="1" t="n">
        <v>63198</v>
      </c>
      <c r="O617" s="1" t="n">
        <v>21826</v>
      </c>
      <c r="P617" s="1" t="n">
        <v>23</v>
      </c>
      <c r="Q617" s="1" t="n">
        <v>41757</v>
      </c>
      <c r="R617" s="1" t="n">
        <v>52829</v>
      </c>
      <c r="S617" s="1" t="n">
        <v>177</v>
      </c>
      <c r="T617" s="1" t="n">
        <v>116</v>
      </c>
      <c r="U617" s="1" t="n">
        <v>4</v>
      </c>
      <c r="V617" s="1" t="n">
        <v>838</v>
      </c>
      <c r="W617" s="1" t="n">
        <v>58</v>
      </c>
      <c r="X617" s="1" t="n">
        <v>1657</v>
      </c>
      <c r="Y617" s="0" t="str">
        <f aca="false">IF(B617&lt;=1997, "prop 99/2000", "")</f>
        <v/>
      </c>
    </row>
    <row r="618" customFormat="false" ht="12.8" hidden="false" customHeight="false" outlineLevel="0" collapsed="false">
      <c r="A618" s="0" t="s">
        <v>103</v>
      </c>
      <c r="B618" s="0" t="n">
        <v>2002</v>
      </c>
      <c r="C618" s="1" t="n">
        <v>2750399</v>
      </c>
      <c r="D618" s="1" t="n">
        <v>1792101</v>
      </c>
      <c r="E618" s="1" t="n">
        <v>0</v>
      </c>
      <c r="F618" s="1" t="n">
        <v>155947</v>
      </c>
      <c r="G618" s="1" t="n">
        <v>33361</v>
      </c>
      <c r="H618" s="1" t="n">
        <v>69453</v>
      </c>
      <c r="I618" s="1" t="n">
        <v>222867</v>
      </c>
      <c r="J618" s="1" t="n">
        <v>462</v>
      </c>
      <c r="K618" s="1" t="n">
        <v>7033</v>
      </c>
      <c r="L618" s="1" t="n">
        <v>7359</v>
      </c>
      <c r="M618" s="1" t="n">
        <v>305794</v>
      </c>
      <c r="N618" s="1" t="n">
        <v>48413</v>
      </c>
      <c r="O618" s="1" t="n">
        <v>20912</v>
      </c>
      <c r="P618" s="1" t="n">
        <v>23</v>
      </c>
      <c r="Q618" s="1" t="n">
        <v>39712</v>
      </c>
      <c r="R618" s="1" t="n">
        <v>45491</v>
      </c>
      <c r="S618" s="1" t="n">
        <v>112</v>
      </c>
      <c r="T618" s="1" t="n">
        <v>119</v>
      </c>
      <c r="U618" s="1" t="n">
        <v>4</v>
      </c>
      <c r="V618" s="1" t="n">
        <v>784</v>
      </c>
      <c r="W618" s="1" t="n">
        <v>42</v>
      </c>
      <c r="X618" s="1" t="n">
        <v>410</v>
      </c>
      <c r="Y618" s="0" t="str">
        <f aca="false">IF(B618&lt;=1997, "prop 99/2000", "")</f>
        <v/>
      </c>
    </row>
    <row r="619" customFormat="false" ht="12.8" hidden="false" customHeight="false" outlineLevel="0" collapsed="false">
      <c r="A619" s="0" t="s">
        <v>103</v>
      </c>
      <c r="B619" s="0" t="n">
        <v>2001</v>
      </c>
      <c r="C619" s="1" t="n">
        <v>2557536</v>
      </c>
      <c r="D619" s="1" t="n">
        <v>1679835</v>
      </c>
      <c r="E619" s="1" t="n">
        <v>0</v>
      </c>
      <c r="F619" s="1" t="n">
        <v>149716</v>
      </c>
      <c r="G619" s="1" t="n">
        <v>30464</v>
      </c>
      <c r="H619" s="1" t="n">
        <v>36621</v>
      </c>
      <c r="I619" s="1" t="n">
        <v>238055</v>
      </c>
      <c r="J619" s="1" t="n">
        <v>587</v>
      </c>
      <c r="K619" s="1" t="n">
        <v>6847</v>
      </c>
      <c r="L619" s="1" t="n">
        <v>6545</v>
      </c>
      <c r="M619" s="1" t="n">
        <v>271877</v>
      </c>
      <c r="N619" s="1" t="n">
        <v>38532</v>
      </c>
      <c r="O619" s="1" t="n">
        <v>19887</v>
      </c>
      <c r="P619" s="1" t="n">
        <v>23</v>
      </c>
      <c r="Q619" s="1" t="n">
        <v>36105</v>
      </c>
      <c r="R619" s="1" t="n">
        <v>41259</v>
      </c>
      <c r="S619" s="1" t="n">
        <v>85</v>
      </c>
      <c r="T619" s="1" t="n">
        <v>119</v>
      </c>
      <c r="U619" s="1" t="n">
        <v>4</v>
      </c>
      <c r="V619" s="1" t="n">
        <v>737</v>
      </c>
      <c r="W619" s="1" t="n">
        <v>29</v>
      </c>
      <c r="X619" s="1" t="n">
        <v>209</v>
      </c>
      <c r="Y619" s="0" t="str">
        <f aca="false">IF(B619&lt;=1997, "prop 99/2000", "")</f>
        <v/>
      </c>
    </row>
    <row r="620" customFormat="false" ht="12.8" hidden="false" customHeight="false" outlineLevel="0" collapsed="false">
      <c r="A620" s="0" t="s">
        <v>103</v>
      </c>
      <c r="B620" s="0" t="n">
        <v>2000</v>
      </c>
      <c r="C620" s="1" t="n">
        <v>166678</v>
      </c>
      <c r="D620" s="1" t="n">
        <v>80371</v>
      </c>
      <c r="E620" s="1"/>
      <c r="F620" s="1" t="n">
        <v>9565</v>
      </c>
      <c r="G620" s="1" t="n">
        <v>621</v>
      </c>
      <c r="H620" s="1" t="n">
        <v>2200</v>
      </c>
      <c r="I620" s="1" t="n">
        <v>20544</v>
      </c>
      <c r="J620" s="1" t="n">
        <v>102</v>
      </c>
      <c r="K620" s="1" t="n">
        <v>27</v>
      </c>
      <c r="L620" s="1" t="n">
        <v>817</v>
      </c>
      <c r="M620" s="1" t="n">
        <v>44802</v>
      </c>
      <c r="N620" s="1" t="n">
        <v>4826</v>
      </c>
      <c r="O620" s="1" t="n">
        <v>1668</v>
      </c>
      <c r="P620" s="1"/>
      <c r="Q620" s="1" t="n">
        <v>336</v>
      </c>
      <c r="R620" s="1" t="n">
        <v>762</v>
      </c>
      <c r="S620" s="1"/>
      <c r="T620" s="1" t="n">
        <v>22</v>
      </c>
      <c r="U620" s="1"/>
      <c r="V620" s="1" t="n">
        <v>14</v>
      </c>
      <c r="W620" s="1"/>
      <c r="X620" s="1" t="n">
        <v>1</v>
      </c>
      <c r="Y620" s="0" t="str">
        <f aca="false">IF(B620&lt;=1997, "prop 99/2000", "")</f>
        <v/>
      </c>
    </row>
    <row r="621" customFormat="false" ht="12.8" hidden="false" customHeight="false" outlineLevel="0" collapsed="false">
      <c r="A621" s="0" t="s">
        <v>103</v>
      </c>
      <c r="B621" s="0" t="n">
        <v>1999</v>
      </c>
      <c r="C621" s="1" t="n">
        <v>2213939</v>
      </c>
      <c r="D621" s="1" t="n">
        <v>1481694</v>
      </c>
      <c r="E621" s="1"/>
      <c r="F621" s="1" t="n">
        <v>136824</v>
      </c>
      <c r="G621" s="1" t="n">
        <v>25949</v>
      </c>
      <c r="H621" s="1" t="n">
        <v>4708</v>
      </c>
      <c r="I621" s="1" t="n">
        <v>217100</v>
      </c>
      <c r="J621" s="1" t="n">
        <v>536</v>
      </c>
      <c r="K621" s="1" t="n">
        <v>6010</v>
      </c>
      <c r="L621" s="1" t="n">
        <v>4674</v>
      </c>
      <c r="M621" s="1" t="n">
        <v>228149</v>
      </c>
      <c r="N621" s="1" t="n">
        <v>25676</v>
      </c>
      <c r="O621" s="1" t="n">
        <v>18036</v>
      </c>
      <c r="P621" s="1" t="n">
        <v>24</v>
      </c>
      <c r="Q621" s="1" t="n">
        <v>29082</v>
      </c>
      <c r="R621" s="1" t="n">
        <v>34798</v>
      </c>
      <c r="S621" s="1"/>
      <c r="T621" s="1" t="n">
        <v>62</v>
      </c>
      <c r="U621" s="1" t="n">
        <v>2</v>
      </c>
      <c r="V621" s="1" t="n">
        <v>615</v>
      </c>
      <c r="W621" s="1"/>
      <c r="X621" s="1"/>
      <c r="Y621" s="0" t="str">
        <f aca="false">IF(B621&lt;=1997, "prop 99/2000", "")</f>
        <v/>
      </c>
    </row>
    <row r="622" customFormat="false" ht="12.8" hidden="false" customHeight="false" outlineLevel="0" collapsed="false">
      <c r="A622" s="0" t="s">
        <v>103</v>
      </c>
      <c r="B622" s="0" t="n">
        <v>1998</v>
      </c>
      <c r="C622" s="1" t="n">
        <v>1996949</v>
      </c>
      <c r="D622" s="1" t="n">
        <v>1343493</v>
      </c>
      <c r="E622" s="1" t="n">
        <v>0</v>
      </c>
      <c r="F622" s="1" t="n">
        <v>118799</v>
      </c>
      <c r="G622" s="1" t="n">
        <v>24271</v>
      </c>
      <c r="H622" s="1" t="n">
        <v>1777</v>
      </c>
      <c r="I622" s="1" t="n">
        <v>198278</v>
      </c>
      <c r="J622" s="1" t="n">
        <v>517</v>
      </c>
      <c r="K622" s="1" t="n">
        <v>3939</v>
      </c>
      <c r="L622" s="1" t="n">
        <v>3930</v>
      </c>
      <c r="M622" s="1" t="n">
        <v>206831</v>
      </c>
      <c r="N622" s="1" t="n">
        <v>21250</v>
      </c>
      <c r="O622" s="1" t="n">
        <v>16695</v>
      </c>
      <c r="P622" s="1" t="n">
        <v>25</v>
      </c>
      <c r="Q622" s="1" t="n">
        <v>24389</v>
      </c>
      <c r="R622" s="1" t="n">
        <v>32041</v>
      </c>
      <c r="S622" s="1"/>
      <c r="T622" s="1" t="n">
        <v>156</v>
      </c>
      <c r="U622" s="1" t="n">
        <v>2</v>
      </c>
      <c r="V622" s="1" t="n">
        <v>556</v>
      </c>
      <c r="W622" s="1" t="n">
        <v>0</v>
      </c>
      <c r="X622" s="1"/>
      <c r="Y622" s="0" t="str">
        <f aca="false">IF(B622&lt;=1997, "prop 99/2000", "")</f>
        <v/>
      </c>
    </row>
    <row r="623" customFormat="false" ht="12.8" hidden="false" customHeight="false" outlineLevel="0" collapsed="false">
      <c r="A623" s="0" t="s">
        <v>103</v>
      </c>
      <c r="B623" s="0" t="n">
        <v>1997</v>
      </c>
      <c r="C623" s="1"/>
      <c r="D623" s="1" t="n">
        <f aca="false">D622*$D$621/$D$619</f>
        <v>1185024.43224602</v>
      </c>
      <c r="E623" s="1" t="n">
        <f aca="false">E622*$D$621/$D$619</f>
        <v>0</v>
      </c>
      <c r="F623" s="1" t="n">
        <f aca="false">F622*$D$621/$D$619</f>
        <v>104786.342412201</v>
      </c>
      <c r="G623" s="1" t="n">
        <f aca="false">G622*$D$621/$D$619</f>
        <v>21408.1710846601</v>
      </c>
      <c r="H623" s="1" t="n">
        <f aca="false">H622*$D$621/$D$619</f>
        <v>1567.3981301735</v>
      </c>
      <c r="I623" s="1" t="n">
        <f aca="false">I622*$D$621/$D$619</f>
        <v>174890.583260856</v>
      </c>
      <c r="J623" s="1" t="n">
        <f aca="false">J622*$D$621/$D$619</f>
        <v>456.018476814687</v>
      </c>
      <c r="K623" s="1" t="n">
        <f aca="false">K622*$D$621/$D$619</f>
        <v>3474.38448776219</v>
      </c>
      <c r="L623" s="1" t="n">
        <f aca="false">L622*$D$621/$D$619</f>
        <v>3466.44606166677</v>
      </c>
      <c r="M623" s="1" t="n">
        <f aca="false">M622*$D$621/$D$619</f>
        <v>182434.734193537</v>
      </c>
      <c r="N623" s="1" t="n">
        <f aca="false">N622*$D$621/$D$619</f>
        <v>18743.5060586308</v>
      </c>
      <c r="O623" s="1" t="n">
        <f aca="false">O622*$D$621/$D$619</f>
        <v>14725.7804070043</v>
      </c>
      <c r="P623" s="1"/>
      <c r="Q623" s="1"/>
      <c r="R623" s="1"/>
      <c r="S623" s="1"/>
      <c r="T623" s="1"/>
      <c r="U623" s="1"/>
      <c r="V623" s="1"/>
      <c r="W623" s="1"/>
      <c r="X623" s="1"/>
      <c r="Y623" s="0" t="str">
        <f aca="false">IF(B623&lt;=1997, "prop 99/2000", "")</f>
        <v>prop 99/2000</v>
      </c>
    </row>
    <row r="624" customFormat="false" ht="12.8" hidden="false" customHeight="false" outlineLevel="0" collapsed="false">
      <c r="A624" s="0" t="s">
        <v>103</v>
      </c>
      <c r="B624" s="0" t="n">
        <v>1996</v>
      </c>
      <c r="C624" s="1"/>
      <c r="D624" s="1" t="n">
        <f aca="false">D623*$D$621/$D$619</f>
        <v>1045247.65296136</v>
      </c>
      <c r="E624" s="1" t="n">
        <f aca="false">E623*$D$621/$D$619</f>
        <v>0</v>
      </c>
      <c r="F624" s="1" t="n">
        <f aca="false">F623*$D$621/$D$619</f>
        <v>92426.5150054047</v>
      </c>
      <c r="G624" s="1" t="n">
        <f aca="false">G623*$D$621/$D$619</f>
        <v>18883.0204437426</v>
      </c>
      <c r="H624" s="1" t="n">
        <f aca="false">H623*$D$621/$D$619</f>
        <v>1382.51935760911</v>
      </c>
      <c r="I624" s="1" t="n">
        <f aca="false">I623*$D$621/$D$619</f>
        <v>154261.77444458</v>
      </c>
      <c r="J624" s="1" t="n">
        <f aca="false">J623*$D$621/$D$619</f>
        <v>402.229886259937</v>
      </c>
      <c r="K624" s="1" t="n">
        <f aca="false">K623*$D$621/$D$619</f>
        <v>3064.57160924157</v>
      </c>
      <c r="L624" s="1" t="n">
        <f aca="false">L623*$D$621/$D$619</f>
        <v>3057.56954158907</v>
      </c>
      <c r="M624" s="1" t="n">
        <f aca="false">M623*$D$621/$D$619</f>
        <v>160916.072737</v>
      </c>
      <c r="N624" s="1" t="n">
        <f aca="false">N623*$D$621/$D$619</f>
        <v>16532.6597350554</v>
      </c>
      <c r="O624" s="1" t="n">
        <f aca="false">O623*$D$621/$D$619</f>
        <v>12988.8354953765</v>
      </c>
      <c r="P624" s="1"/>
      <c r="Q624" s="1"/>
      <c r="R624" s="1"/>
      <c r="S624" s="1"/>
      <c r="T624" s="1"/>
      <c r="U624" s="1"/>
      <c r="V624" s="1"/>
      <c r="W624" s="1"/>
      <c r="X624" s="1"/>
      <c r="Y624" s="0" t="str">
        <f aca="false">IF(B624&lt;=1997, "prop 99/2000", "")</f>
        <v>prop 99/2000</v>
      </c>
    </row>
    <row r="625" customFormat="false" ht="12.8" hidden="false" customHeight="false" outlineLevel="0" collapsed="false">
      <c r="A625" s="0" t="s">
        <v>103</v>
      </c>
      <c r="B625" s="0" t="n">
        <v>1995</v>
      </c>
      <c r="C625" s="1"/>
      <c r="D625" s="1" t="n">
        <f aca="false">D624*$D$621/$D$619</f>
        <v>921957.916049448</v>
      </c>
      <c r="E625" s="1" t="n">
        <f aca="false">E624*$D$621/$D$619</f>
        <v>0</v>
      </c>
      <c r="F625" s="1" t="n">
        <f aca="false">F624*$D$621/$D$619</f>
        <v>81524.5620697379</v>
      </c>
      <c r="G625" s="1" t="n">
        <f aca="false">G624*$D$621/$D$619</f>
        <v>16655.7180278841</v>
      </c>
      <c r="H625" s="1" t="n">
        <f aca="false">H624*$D$621/$D$619</f>
        <v>1219.44752731862</v>
      </c>
      <c r="I625" s="1" t="n">
        <f aca="false">I624*$D$621/$D$619</f>
        <v>136066.188419629</v>
      </c>
      <c r="J625" s="1" t="n">
        <f aca="false">J624*$D$621/$D$619</f>
        <v>354.785802827082</v>
      </c>
      <c r="K625" s="1" t="n">
        <f aca="false">K624*$D$621/$D$619</f>
        <v>2703.09724823187</v>
      </c>
      <c r="L625" s="1" t="n">
        <f aca="false">L624*$D$621/$D$619</f>
        <v>2696.92109305693</v>
      </c>
      <c r="M625" s="1" t="n">
        <f aca="false">M624*$D$621/$D$619</f>
        <v>141935.594554213</v>
      </c>
      <c r="N625" s="1" t="n">
        <f aca="false">N624*$D$621/$D$619</f>
        <v>14582.5886074961</v>
      </c>
      <c r="O625" s="1" t="n">
        <f aca="false">O624*$D$621/$D$619</f>
        <v>11456.7678495128</v>
      </c>
      <c r="P625" s="1"/>
      <c r="Q625" s="1"/>
      <c r="R625" s="1"/>
      <c r="S625" s="1"/>
      <c r="T625" s="1"/>
      <c r="U625" s="1"/>
      <c r="V625" s="1"/>
      <c r="W625" s="1"/>
      <c r="X625" s="1"/>
      <c r="Y625" s="0" t="str">
        <f aca="false">IF(B625&lt;=1997, "prop 99/2000", "")</f>
        <v>prop 99/2000</v>
      </c>
    </row>
    <row r="626" customFormat="false" ht="12.8" hidden="false" customHeight="false" outlineLevel="0" collapsed="false">
      <c r="A626" s="0" t="s">
        <v>103</v>
      </c>
      <c r="B626" s="0" t="n">
        <v>1994</v>
      </c>
      <c r="C626" s="1"/>
      <c r="D626" s="1" t="n">
        <f aca="false">D625*$D$621/$D$619</f>
        <v>813210.531071784</v>
      </c>
      <c r="E626" s="1" t="n">
        <f aca="false">E625*$D$621/$D$619</f>
        <v>0</v>
      </c>
      <c r="F626" s="1" t="n">
        <f aca="false">F625*$D$621/$D$619</f>
        <v>71908.5234391224</v>
      </c>
      <c r="G626" s="1" t="n">
        <f aca="false">G625*$D$621/$D$619</f>
        <v>14691.1318478349</v>
      </c>
      <c r="H626" s="1" t="n">
        <f aca="false">H625*$D$621/$D$619</f>
        <v>1075.61045254018</v>
      </c>
      <c r="I626" s="1" t="n">
        <f aca="false">I625*$D$621/$D$619</f>
        <v>120016.82009497</v>
      </c>
      <c r="J626" s="1" t="n">
        <f aca="false">J625*$D$621/$D$619</f>
        <v>312.937875049675</v>
      </c>
      <c r="K626" s="1" t="n">
        <f aca="false">K625*$D$621/$D$619</f>
        <v>2384.25974820245</v>
      </c>
      <c r="L626" s="1" t="n">
        <f aca="false">L625*$D$621/$D$619</f>
        <v>2378.81208693466</v>
      </c>
      <c r="M626" s="1" t="n">
        <f aca="false">M625*$D$621/$D$619</f>
        <v>125193.914186459</v>
      </c>
      <c r="N626" s="1" t="n">
        <f aca="false">N625*$D$621/$D$619</f>
        <v>12862.533548947</v>
      </c>
      <c r="O626" s="1" t="n">
        <f aca="false">O625*$D$621/$D$619</f>
        <v>10105.4116517492</v>
      </c>
      <c r="P626" s="1"/>
      <c r="Q626" s="1"/>
      <c r="R626" s="1"/>
      <c r="S626" s="1"/>
      <c r="T626" s="1"/>
      <c r="U626" s="1"/>
      <c r="V626" s="1"/>
      <c r="W626" s="1"/>
      <c r="X626" s="1"/>
      <c r="Y626" s="0" t="str">
        <f aca="false">IF(B626&lt;=1997, "prop 99/2000", "")</f>
        <v>prop 99/2000</v>
      </c>
    </row>
    <row r="627" customFormat="false" ht="12.8" hidden="false" customHeight="false" outlineLevel="0" collapsed="false">
      <c r="A627" s="0" t="s">
        <v>103</v>
      </c>
      <c r="B627" s="0" t="n">
        <v>1993</v>
      </c>
      <c r="C627" s="1"/>
      <c r="D627" s="1" t="n">
        <f aca="false">D626*$D$621/$D$619</f>
        <v>717290.188992298</v>
      </c>
      <c r="E627" s="1" t="n">
        <f aca="false">E626*$D$621/$D$619</f>
        <v>0</v>
      </c>
      <c r="F627" s="1" t="n">
        <f aca="false">F626*$D$621/$D$619</f>
        <v>63426.7221058063</v>
      </c>
      <c r="G627" s="1" t="n">
        <f aca="false">G626*$D$621/$D$619</f>
        <v>12958.27382579</v>
      </c>
      <c r="H627" s="1" t="n">
        <f aca="false">H626*$D$621/$D$619</f>
        <v>948.739342772395</v>
      </c>
      <c r="I627" s="1" t="n">
        <f aca="false">I626*$D$621/$D$619</f>
        <v>105860.517392361</v>
      </c>
      <c r="J627" s="1" t="n">
        <f aca="false">J626*$D$621/$D$619</f>
        <v>276.026021504405</v>
      </c>
      <c r="K627" s="1" t="n">
        <f aca="false">K626*$D$621/$D$619</f>
        <v>2103.02997815445</v>
      </c>
      <c r="L627" s="1" t="n">
        <f aca="false">L626*$D$621/$D$619</f>
        <v>2098.22488300254</v>
      </c>
      <c r="M627" s="1" t="n">
        <f aca="false">M626*$D$621/$D$619</f>
        <v>110426.959485063</v>
      </c>
      <c r="N627" s="1" t="n">
        <f aca="false">N626*$D$621/$D$619</f>
        <v>11345.3635531308</v>
      </c>
      <c r="O627" s="1" t="n">
        <f aca="false">O626*$D$621/$D$619</f>
        <v>8913.45150680086</v>
      </c>
      <c r="P627" s="1"/>
      <c r="Q627" s="1"/>
      <c r="R627" s="1"/>
      <c r="S627" s="1"/>
      <c r="T627" s="1"/>
      <c r="U627" s="1"/>
      <c r="V627" s="1"/>
      <c r="W627" s="1"/>
      <c r="X627" s="1"/>
      <c r="Y627" s="0" t="str">
        <f aca="false">IF(B627&lt;=1997, "prop 99/2000", "")</f>
        <v>prop 99/2000</v>
      </c>
    </row>
    <row r="628" customFormat="false" ht="12.8" hidden="false" customHeight="false" outlineLevel="0" collapsed="false">
      <c r="A628" s="0" t="s">
        <v>103</v>
      </c>
      <c r="B628" s="0" t="n">
        <v>1992</v>
      </c>
      <c r="C628" s="1"/>
      <c r="D628" s="1" t="n">
        <f aca="false">D627*$D$621/$D$619</f>
        <v>632683.906031696</v>
      </c>
      <c r="E628" s="1" t="n">
        <f aca="false">E627*$D$621/$D$619</f>
        <v>0</v>
      </c>
      <c r="F628" s="1" t="n">
        <f aca="false">F627*$D$621/$D$619</f>
        <v>55945.3717679656</v>
      </c>
      <c r="G628" s="1" t="n">
        <f aca="false">G627*$D$621/$D$619</f>
        <v>11429.8110100278</v>
      </c>
      <c r="H628" s="1" t="n">
        <f aca="false">H627*$D$621/$D$619</f>
        <v>836.833017379565</v>
      </c>
      <c r="I628" s="1" t="n">
        <f aca="false">I627*$D$621/$D$619</f>
        <v>93373.9881935764</v>
      </c>
      <c r="J628" s="1" t="n">
        <f aca="false">J627*$D$621/$D$619</f>
        <v>243.468019125062</v>
      </c>
      <c r="K628" s="1" t="n">
        <f aca="false">K627*$D$621/$D$619</f>
        <v>1854.97200644801</v>
      </c>
      <c r="L628" s="1" t="n">
        <f aca="false">L627*$D$621/$D$619</f>
        <v>1850.7336850319</v>
      </c>
      <c r="M628" s="1" t="n">
        <f aca="false">M627*$D$621/$D$619</f>
        <v>97401.8063126802</v>
      </c>
      <c r="N628" s="1" t="n">
        <f aca="false">N627*$D$621/$D$619</f>
        <v>10007.1477880224</v>
      </c>
      <c r="O628" s="1" t="n">
        <f aca="false">O627*$D$621/$D$619</f>
        <v>7862.08622687216</v>
      </c>
      <c r="P628" s="1"/>
      <c r="Q628" s="1"/>
      <c r="R628" s="1"/>
      <c r="S628" s="1"/>
      <c r="T628" s="1"/>
      <c r="U628" s="1"/>
      <c r="V628" s="1"/>
      <c r="W628" s="1"/>
      <c r="X628" s="1"/>
      <c r="Y628" s="0" t="str">
        <f aca="false">IF(B628&lt;=1997, "prop 99/2000", "")</f>
        <v>prop 99/2000</v>
      </c>
    </row>
    <row r="629" customFormat="false" ht="12.8" hidden="false" customHeight="false" outlineLevel="0" collapsed="false">
      <c r="A629" s="0" t="s">
        <v>103</v>
      </c>
      <c r="B629" s="0" t="n">
        <v>1991</v>
      </c>
      <c r="C629" s="1"/>
      <c r="D629" s="1" t="n">
        <f aca="false">D628*$D$621/$D$619</f>
        <v>558057.158866036</v>
      </c>
      <c r="E629" s="1" t="n">
        <f aca="false">E628*$D$621/$D$619</f>
        <v>0</v>
      </c>
      <c r="F629" s="1" t="n">
        <f aca="false">F628*$D$621/$D$619</f>
        <v>49346.4665734218</v>
      </c>
      <c r="G629" s="1" t="n">
        <f aca="false">G628*$D$621/$D$619</f>
        <v>10081.6344430805</v>
      </c>
      <c r="H629" s="1" t="n">
        <f aca="false">H628*$D$621/$D$619</f>
        <v>738.126340297229</v>
      </c>
      <c r="I629" s="1" t="n">
        <f aca="false">I628*$D$621/$D$619</f>
        <v>82360.2782788149</v>
      </c>
      <c r="J629" s="1" t="n">
        <f aca="false">J628*$D$621/$D$619</f>
        <v>214.750319602514</v>
      </c>
      <c r="K629" s="1" t="n">
        <f aca="false">K628*$D$621/$D$619</f>
        <v>1636.17313136229</v>
      </c>
      <c r="L629" s="1" t="n">
        <f aca="false">L628*$D$621/$D$619</f>
        <v>1632.43473121447</v>
      </c>
      <c r="M629" s="1" t="n">
        <f aca="false">M628*$D$621/$D$619</f>
        <v>85913.0045526259</v>
      </c>
      <c r="N629" s="1" t="n">
        <f aca="false">N628*$D$621/$D$619</f>
        <v>8826.77812679579</v>
      </c>
      <c r="O629" s="1" t="n">
        <f aca="false">O628*$D$621/$D$619</f>
        <v>6934.73227420498</v>
      </c>
      <c r="P629" s="1"/>
      <c r="Q629" s="1"/>
      <c r="R629" s="1"/>
      <c r="S629" s="1"/>
      <c r="T629" s="1"/>
      <c r="U629" s="1"/>
      <c r="V629" s="1"/>
      <c r="W629" s="1"/>
      <c r="X629" s="1"/>
      <c r="Y629" s="0" t="str">
        <f aca="false">IF(B629&lt;=1997, "prop 99/2000", "")</f>
        <v>prop 99/2000</v>
      </c>
    </row>
    <row r="630" customFormat="false" ht="12.8" hidden="false" customHeight="false" outlineLevel="0" collapsed="false">
      <c r="A630" s="0" t="s">
        <v>103</v>
      </c>
      <c r="B630" s="0" t="n">
        <v>1990</v>
      </c>
      <c r="C630" s="1"/>
      <c r="D630" s="1" t="n">
        <f aca="false">D629*$D$621/$D$619</f>
        <v>492232.834742015</v>
      </c>
      <c r="E630" s="1" t="n">
        <f aca="false">E629*$D$621/$D$619</f>
        <v>0</v>
      </c>
      <c r="F630" s="1" t="n">
        <f aca="false">F629*$D$621/$D$619</f>
        <v>43525.9197736918</v>
      </c>
      <c r="G630" s="1" t="n">
        <f aca="false">G629*$D$621/$D$619</f>
        <v>8892.47888304847</v>
      </c>
      <c r="H630" s="1" t="n">
        <f aca="false">H629*$D$621/$D$619</f>
        <v>651.06237794805</v>
      </c>
      <c r="I630" s="1" t="n">
        <f aca="false">I629*$D$621/$D$619</f>
        <v>72645.6647016227</v>
      </c>
      <c r="J630" s="1" t="n">
        <f aca="false">J629*$D$621/$D$619</f>
        <v>189.419949014711</v>
      </c>
      <c r="K630" s="1" t="n">
        <f aca="false">K629*$D$621/$D$619</f>
        <v>1443.18216473684</v>
      </c>
      <c r="L630" s="1" t="n">
        <f aca="false">L629*$D$621/$D$619</f>
        <v>1439.88471881589</v>
      </c>
      <c r="M630" s="1" t="n">
        <f aca="false">M629*$D$621/$D$619</f>
        <v>75779.3374751678</v>
      </c>
      <c r="N630" s="1" t="n">
        <f aca="false">N629*$D$621/$D$619</f>
        <v>7785.63620224877</v>
      </c>
      <c r="O630" s="1" t="n">
        <f aca="false">O629*$D$621/$D$619</f>
        <v>6116.76218336674</v>
      </c>
      <c r="P630" s="1"/>
      <c r="Q630" s="1"/>
      <c r="R630" s="1"/>
      <c r="S630" s="1"/>
      <c r="T630" s="1"/>
      <c r="U630" s="1"/>
      <c r="V630" s="1"/>
      <c r="W630" s="1"/>
      <c r="X630" s="1"/>
      <c r="Y630" s="0" t="str">
        <f aca="false">IF(B630&lt;=1997, "prop 99/2000", "")</f>
        <v>prop 99/2000</v>
      </c>
    </row>
    <row r="631" customFormat="false" ht="12.8" hidden="false" customHeight="false" outlineLevel="0" collapsed="false">
      <c r="A631" s="0" t="s">
        <v>103</v>
      </c>
      <c r="B631" s="0" t="n">
        <v>1989</v>
      </c>
      <c r="C631" s="1"/>
      <c r="D631" s="1" t="n">
        <f aca="false">D630*$D$621/$D$619</f>
        <v>434172.664482068</v>
      </c>
      <c r="E631" s="1" t="n">
        <f aca="false">E630*$D$621/$D$619</f>
        <v>0</v>
      </c>
      <c r="F631" s="1" t="n">
        <f aca="false">F630*$D$621/$D$619</f>
        <v>38391.9219287374</v>
      </c>
      <c r="G631" s="1" t="n">
        <f aca="false">G630*$D$621/$D$619</f>
        <v>7843.587379796</v>
      </c>
      <c r="H631" s="1" t="n">
        <f aca="false">H630*$D$621/$D$619</f>
        <v>574.267841205451</v>
      </c>
      <c r="I631" s="1" t="n">
        <f aca="false">I630*$D$621/$D$619</f>
        <v>64076.9155984999</v>
      </c>
      <c r="J631" s="1" t="n">
        <f aca="false">J630*$D$621/$D$619</f>
        <v>167.077362916836</v>
      </c>
      <c r="K631" s="1" t="n">
        <f aca="false">K630*$D$621/$D$619</f>
        <v>1272.95499522131</v>
      </c>
      <c r="L631" s="1" t="n">
        <f aca="false">L630*$D$621/$D$619</f>
        <v>1270.04649180496</v>
      </c>
      <c r="M631" s="1" t="n">
        <f aca="false">M630*$D$621/$D$619</f>
        <v>66840.9633451686</v>
      </c>
      <c r="N631" s="1" t="n">
        <f aca="false">N630*$D$621/$D$619</f>
        <v>6867.29973304211</v>
      </c>
      <c r="O631" s="1" t="n">
        <f aca="false">O630*$D$621/$D$619</f>
        <v>5395.27383732414</v>
      </c>
      <c r="P631" s="1"/>
      <c r="Q631" s="1"/>
      <c r="R631" s="1"/>
      <c r="S631" s="1"/>
      <c r="T631" s="1"/>
      <c r="U631" s="1"/>
      <c r="V631" s="1"/>
      <c r="W631" s="1"/>
      <c r="X631" s="1"/>
      <c r="Y631" s="0" t="str">
        <f aca="false">IF(B631&lt;=1997, "prop 99/2000", "")</f>
        <v>prop 99/2000</v>
      </c>
    </row>
    <row r="632" customFormat="false" ht="12.8" hidden="false" customHeight="false" outlineLevel="0" collapsed="false">
      <c r="A632" s="0" t="s">
        <v>103</v>
      </c>
      <c r="B632" s="0" t="n">
        <v>1988</v>
      </c>
      <c r="C632" s="1"/>
      <c r="D632" s="1" t="n">
        <f aca="false">D631*$D$621/$D$619</f>
        <v>382960.845515835</v>
      </c>
      <c r="E632" s="1" t="n">
        <f aca="false">E631*$D$621/$D$619</f>
        <v>0</v>
      </c>
      <c r="F632" s="1" t="n">
        <f aca="false">F631*$D$621/$D$619</f>
        <v>33863.4927658244</v>
      </c>
      <c r="G632" s="1" t="n">
        <f aca="false">G631*$D$621/$D$619</f>
        <v>6918.41541527558</v>
      </c>
      <c r="H632" s="1" t="n">
        <f aca="false">H631*$D$621/$D$619</f>
        <v>506.531424042879</v>
      </c>
      <c r="I632" s="1" t="n">
        <f aca="false">I631*$D$621/$D$619</f>
        <v>56518.8732112402</v>
      </c>
      <c r="J632" s="1" t="n">
        <f aca="false">J631*$D$621/$D$619</f>
        <v>147.370144192554</v>
      </c>
      <c r="K632" s="1" t="n">
        <f aca="false">K631*$D$621/$D$619</f>
        <v>1122.80657248447</v>
      </c>
      <c r="L632" s="1" t="n">
        <f aca="false">L631*$D$621/$D$619</f>
        <v>1120.24113477125</v>
      </c>
      <c r="M632" s="1" t="n">
        <f aca="false">M631*$D$621/$D$619</f>
        <v>58956.8941847004</v>
      </c>
      <c r="N632" s="1" t="n">
        <f aca="false">N631*$D$621/$D$619</f>
        <v>6057.28348953921</v>
      </c>
      <c r="O632" s="1" t="n">
        <f aca="false">O631*$D$621/$D$619</f>
        <v>4758.8869580168</v>
      </c>
      <c r="P632" s="1"/>
      <c r="Q632" s="1"/>
      <c r="R632" s="1"/>
      <c r="S632" s="1"/>
      <c r="T632" s="1"/>
      <c r="U632" s="1"/>
      <c r="V632" s="1"/>
      <c r="W632" s="1"/>
      <c r="X632" s="1"/>
      <c r="Y632" s="0" t="str">
        <f aca="false">IF(B632&lt;=1997, "prop 99/2000", "")</f>
        <v>prop 99/2000</v>
      </c>
    </row>
    <row r="633" customFormat="false" ht="12.8" hidden="false" customHeight="false" outlineLevel="0" collapsed="false">
      <c r="A633" s="0" t="s">
        <v>103</v>
      </c>
      <c r="B633" s="0" t="n">
        <v>1987</v>
      </c>
      <c r="C633" s="1"/>
      <c r="D633" s="1" t="n">
        <f aca="false">D632*$D$621/$D$619</f>
        <v>337789.596618561</v>
      </c>
      <c r="E633" s="1" t="n">
        <f aca="false">E632*$D$621/$D$619</f>
        <v>0</v>
      </c>
      <c r="F633" s="1" t="n">
        <f aca="false">F632*$D$621/$D$619</f>
        <v>29869.2038504766</v>
      </c>
      <c r="G633" s="1" t="n">
        <f aca="false">G632*$D$621/$D$619</f>
        <v>6102.36994128669</v>
      </c>
      <c r="H633" s="1" t="n">
        <f aca="false">H632*$D$621/$D$619</f>
        <v>446.784697196921</v>
      </c>
      <c r="I633" s="1" t="n">
        <f aca="false">I632*$D$621/$D$619</f>
        <v>49852.3219982054</v>
      </c>
      <c r="J633" s="1" t="n">
        <f aca="false">J632*$D$621/$D$619</f>
        <v>129.987444260443</v>
      </c>
      <c r="K633" s="1" t="n">
        <f aca="false">K632*$D$621/$D$619</f>
        <v>990.36855501332</v>
      </c>
      <c r="L633" s="1" t="n">
        <f aca="false">L632*$D$621/$D$619</f>
        <v>988.105717492345</v>
      </c>
      <c r="M633" s="1" t="n">
        <f aca="false">M632*$D$621/$D$619</f>
        <v>52002.7719223052</v>
      </c>
      <c r="N633" s="1" t="n">
        <f aca="false">N632*$D$621/$D$619</f>
        <v>5342.81081341281</v>
      </c>
      <c r="O633" s="1" t="n">
        <f aca="false">O632*$D$621/$D$619</f>
        <v>4197.56360140832</v>
      </c>
      <c r="P633" s="1"/>
      <c r="Q633" s="1"/>
      <c r="R633" s="1"/>
      <c r="S633" s="1"/>
      <c r="T633" s="1"/>
      <c r="U633" s="1"/>
      <c r="V633" s="1"/>
      <c r="W633" s="1"/>
      <c r="X633" s="1"/>
      <c r="Y633" s="0" t="str">
        <f aca="false">IF(B633&lt;=1997, "prop 99/2000", "")</f>
        <v>prop 99/2000</v>
      </c>
    </row>
    <row r="634" customFormat="false" ht="12.8" hidden="false" customHeight="false" outlineLevel="0" collapsed="false">
      <c r="A634" s="0" t="s">
        <v>103</v>
      </c>
      <c r="B634" s="0" t="n">
        <v>1986</v>
      </c>
      <c r="C634" s="1"/>
      <c r="D634" s="1" t="n">
        <f aca="false">D633*$D$621/$D$619</f>
        <v>297946.416506468</v>
      </c>
      <c r="E634" s="1" t="n">
        <f aca="false">E633*$D$621/$D$619</f>
        <v>0</v>
      </c>
      <c r="F634" s="1" t="n">
        <f aca="false">F633*$D$621/$D$619</f>
        <v>26346.0519217829</v>
      </c>
      <c r="G634" s="1" t="n">
        <f aca="false">G633*$D$621/$D$619</f>
        <v>5382.57919842416</v>
      </c>
      <c r="H634" s="1" t="n">
        <f aca="false">H633*$D$621/$D$619</f>
        <v>394.085255473599</v>
      </c>
      <c r="I634" s="1" t="n">
        <f aca="false">I633*$D$621/$D$619</f>
        <v>43972.1082075376</v>
      </c>
      <c r="J634" s="1" t="n">
        <f aca="false">J633*$D$621/$D$619</f>
        <v>114.655079954896</v>
      </c>
      <c r="K634" s="1" t="n">
        <f aca="false">K633*$D$621/$D$619</f>
        <v>873.551953466803</v>
      </c>
      <c r="L634" s="1" t="n">
        <f aca="false">L633*$D$621/$D$619</f>
        <v>871.556023641669</v>
      </c>
      <c r="M634" s="1" t="n">
        <f aca="false">M633*$D$621/$D$619</f>
        <v>45868.9068513563</v>
      </c>
      <c r="N634" s="1" t="n">
        <f aca="false">N633*$D$621/$D$619</f>
        <v>4712.61208712099</v>
      </c>
      <c r="O634" s="1" t="n">
        <f aca="false">O633*$D$621/$D$619</f>
        <v>3702.44982562281</v>
      </c>
      <c r="P634" s="1"/>
      <c r="Q634" s="1"/>
      <c r="R634" s="1"/>
      <c r="S634" s="1"/>
      <c r="T634" s="1"/>
      <c r="U634" s="1"/>
      <c r="V634" s="1"/>
      <c r="W634" s="1"/>
      <c r="X634" s="1"/>
      <c r="Y634" s="0" t="str">
        <f aca="false">IF(B634&lt;=1997, "prop 99/2000", "")</f>
        <v>prop 99/2000</v>
      </c>
    </row>
    <row r="635" customFormat="false" ht="12.8" hidden="false" customHeight="false" outlineLevel="0" collapsed="false">
      <c r="A635" s="0" t="s">
        <v>103</v>
      </c>
      <c r="B635" s="0" t="n">
        <v>1985</v>
      </c>
      <c r="C635" s="1"/>
      <c r="D635" s="1" t="n">
        <f aca="false">D634*$D$621/$D$619</f>
        <v>262802.845314649</v>
      </c>
      <c r="E635" s="1" t="n">
        <f aca="false">E634*$D$621/$D$619</f>
        <v>0</v>
      </c>
      <c r="F635" s="1" t="n">
        <f aca="false">F634*$D$621/$D$619</f>
        <v>23238.4651207971</v>
      </c>
      <c r="G635" s="1" t="n">
        <f aca="false">G634*$D$621/$D$619</f>
        <v>4747.68968549285</v>
      </c>
      <c r="H635" s="1" t="n">
        <f aca="false">H634*$D$621/$D$619</f>
        <v>347.601852874657</v>
      </c>
      <c r="I635" s="1" t="n">
        <f aca="false">I634*$D$621/$D$619</f>
        <v>38785.4812517058</v>
      </c>
      <c r="J635" s="1" t="n">
        <f aca="false">J634*$D$621/$D$619</f>
        <v>101.131208742936</v>
      </c>
      <c r="K635" s="1" t="n">
        <f aca="false">K634*$D$621/$D$619</f>
        <v>770.514180345118</v>
      </c>
      <c r="L635" s="1" t="n">
        <f aca="false">L634*$D$621/$D$619</f>
        <v>768.753675744177</v>
      </c>
      <c r="M635" s="1" t="n">
        <f aca="false">M634*$D$621/$D$619</f>
        <v>40458.5474574666</v>
      </c>
      <c r="N635" s="1" t="n">
        <f aca="false">N634*$D$621/$D$619</f>
        <v>4156.7469744437</v>
      </c>
      <c r="O635" s="1" t="n">
        <f aca="false">O634*$D$621/$D$619</f>
        <v>3265.7360347453</v>
      </c>
      <c r="P635" s="1"/>
      <c r="Q635" s="1"/>
      <c r="R635" s="1"/>
      <c r="S635" s="1"/>
      <c r="T635" s="1"/>
      <c r="U635" s="1"/>
      <c r="V635" s="1"/>
      <c r="W635" s="1"/>
      <c r="X635" s="1"/>
      <c r="Y635" s="0" t="str">
        <f aca="false">IF(B635&lt;=1997, "prop 99/2000", "")</f>
        <v>prop 99/2000</v>
      </c>
    </row>
    <row r="636" customFormat="false" ht="12.8" hidden="false" customHeight="false" outlineLevel="0" collapsed="false">
      <c r="A636" s="0" t="s">
        <v>103</v>
      </c>
      <c r="B636" s="0" t="n">
        <v>1984</v>
      </c>
      <c r="C636" s="1"/>
      <c r="D636" s="1" t="n">
        <f aca="false">D635*$D$621/$D$619</f>
        <v>231804.551688496</v>
      </c>
      <c r="E636" s="1" t="n">
        <f aca="false">E635*$D$621/$D$619</f>
        <v>0</v>
      </c>
      <c r="F636" s="1" t="n">
        <f aca="false">F635*$D$621/$D$619</f>
        <v>20497.4264369383</v>
      </c>
      <c r="G636" s="1" t="n">
        <f aca="false">G635*$D$621/$D$619</f>
        <v>4187.68707691925</v>
      </c>
      <c r="H636" s="1" t="n">
        <f aca="false">H635*$D$621/$D$619</f>
        <v>306.601291075172</v>
      </c>
      <c r="I636" s="1" t="n">
        <f aca="false">I635*$D$621/$D$619</f>
        <v>34210.6307213298</v>
      </c>
      <c r="J636" s="1" t="n">
        <f aca="false">J635*$D$621/$D$619</f>
        <v>89.2025140607002</v>
      </c>
      <c r="K636" s="1" t="n">
        <f aca="false">K635*$D$621/$D$619</f>
        <v>679.6299862381</v>
      </c>
      <c r="L636" s="1" t="n">
        <f aca="false">L635*$D$621/$D$619</f>
        <v>678.077137830854</v>
      </c>
      <c r="M636" s="1" t="n">
        <f aca="false">M635*$D$621/$D$619</f>
        <v>35686.3543243494</v>
      </c>
      <c r="N636" s="1" t="n">
        <f aca="false">N635*$D$621/$D$619</f>
        <v>3666.44762822027</v>
      </c>
      <c r="O636" s="1" t="n">
        <f aca="false">O635*$D$621/$D$619</f>
        <v>2880.53379544176</v>
      </c>
      <c r="P636" s="1"/>
      <c r="Q636" s="1"/>
      <c r="R636" s="1"/>
      <c r="S636" s="1"/>
      <c r="T636" s="1"/>
      <c r="U636" s="1"/>
      <c r="V636" s="1"/>
      <c r="W636" s="1"/>
      <c r="X636" s="1"/>
      <c r="Y636" s="0" t="str">
        <f aca="false">IF(B636&lt;=1997, "prop 99/2000", "")</f>
        <v>prop 99/2000</v>
      </c>
    </row>
    <row r="637" customFormat="false" ht="12.8" hidden="false" customHeight="false" outlineLevel="0" collapsed="false">
      <c r="A637" s="0" t="s">
        <v>103</v>
      </c>
      <c r="B637" s="0" t="n">
        <v>1983</v>
      </c>
      <c r="C637" s="1"/>
      <c r="D637" s="1" t="n">
        <f aca="false">D636*$D$621/$D$619</f>
        <v>204462.589129012</v>
      </c>
      <c r="E637" s="1" t="n">
        <f aca="false">E636*$D$621/$D$619</f>
        <v>0</v>
      </c>
      <c r="F637" s="1" t="n">
        <f aca="false">F636*$D$621/$D$619</f>
        <v>18079.7005462161</v>
      </c>
      <c r="G637" s="1" t="n">
        <f aca="false">G636*$D$621/$D$619</f>
        <v>3693.73826342991</v>
      </c>
      <c r="H637" s="1" t="n">
        <f aca="false">H636*$D$621/$D$619</f>
        <v>270.436854440071</v>
      </c>
      <c r="I637" s="1" t="n">
        <f aca="false">I636*$D$621/$D$619</f>
        <v>30175.3959621094</v>
      </c>
      <c r="J637" s="1" t="n">
        <f aca="false">J636*$D$621/$D$619</f>
        <v>78.6808405996155</v>
      </c>
      <c r="K637" s="1" t="n">
        <f aca="false">K636*$D$621/$D$619</f>
        <v>599.465824220281</v>
      </c>
      <c r="L637" s="1" t="n">
        <f aca="false">L636*$D$621/$D$619</f>
        <v>598.096138407135</v>
      </c>
      <c r="M637" s="1" t="n">
        <f aca="false">M636*$D$621/$D$619</f>
        <v>31477.0540465359</v>
      </c>
      <c r="N637" s="1" t="n">
        <f aca="false">N636*$D$621/$D$619</f>
        <v>3233.98039215054</v>
      </c>
      <c r="O637" s="1" t="n">
        <f aca="false">O636*$D$621/$D$619</f>
        <v>2540.76718338603</v>
      </c>
      <c r="P637" s="1"/>
      <c r="Q637" s="1"/>
      <c r="R637" s="1"/>
      <c r="S637" s="1"/>
      <c r="T637" s="1"/>
      <c r="U637" s="1"/>
      <c r="V637" s="1"/>
      <c r="W637" s="1"/>
      <c r="X637" s="1"/>
      <c r="Y637" s="0" t="str">
        <f aca="false">IF(B637&lt;=1997, "prop 99/2000", "")</f>
        <v>prop 99/2000</v>
      </c>
    </row>
    <row r="638" customFormat="false" ht="12.8" hidden="false" customHeight="false" outlineLevel="0" collapsed="false">
      <c r="A638" s="0" t="s">
        <v>103</v>
      </c>
      <c r="B638" s="0" t="n">
        <v>1982</v>
      </c>
      <c r="C638" s="1"/>
      <c r="D638" s="1" t="n">
        <f aca="false">D637*$D$621/$D$619</f>
        <v>180345.683675434</v>
      </c>
      <c r="E638" s="1" t="n">
        <f aca="false">E637*$D$621/$D$619</f>
        <v>0</v>
      </c>
      <c r="F638" s="1" t="n">
        <f aca="false">F637*$D$621/$D$619</f>
        <v>15947.1518459403</v>
      </c>
      <c r="G638" s="1" t="n">
        <f aca="false">G637*$D$621/$D$619</f>
        <v>3258.05202445152</v>
      </c>
      <c r="H638" s="1" t="n">
        <f aca="false">H637*$D$621/$D$619</f>
        <v>238.538109161153</v>
      </c>
      <c r="I638" s="1" t="n">
        <f aca="false">I637*$D$621/$D$619</f>
        <v>26616.1278605826</v>
      </c>
      <c r="J638" s="1" t="n">
        <f aca="false">J637*$D$621/$D$619</f>
        <v>69.4002264695084</v>
      </c>
      <c r="K638" s="1" t="n">
        <f aca="false">K637*$D$621/$D$619</f>
        <v>528.757238033643</v>
      </c>
      <c r="L638" s="1" t="n">
        <f aca="false">L637*$D$621/$D$619</f>
        <v>527.549110300131</v>
      </c>
      <c r="M638" s="1" t="n">
        <f aca="false">M637*$D$621/$D$619</f>
        <v>27764.2519166632</v>
      </c>
      <c r="N638" s="1" t="n">
        <f aca="false">N637*$D$621/$D$619</f>
        <v>2852.52381523608</v>
      </c>
      <c r="O638" s="1" t="n">
        <f aca="false">O637*$D$621/$D$619</f>
        <v>2241.0769456643</v>
      </c>
      <c r="P638" s="1"/>
      <c r="Q638" s="1"/>
      <c r="R638" s="1"/>
      <c r="S638" s="1"/>
      <c r="T638" s="1"/>
      <c r="U638" s="1"/>
      <c r="V638" s="1"/>
      <c r="W638" s="1"/>
      <c r="X638" s="1"/>
      <c r="Y638" s="0" t="str">
        <f aca="false">IF(B638&lt;=1997, "prop 99/2000", "")</f>
        <v>prop 99/2000</v>
      </c>
    </row>
    <row r="639" customFormat="false" ht="12.8" hidden="false" customHeight="false" outlineLevel="0" collapsed="false">
      <c r="A639" s="0" t="s">
        <v>103</v>
      </c>
      <c r="B639" s="0" t="n">
        <v>1981</v>
      </c>
      <c r="C639" s="1"/>
      <c r="D639" s="1" t="n">
        <f aca="false">D638*$D$621/$D$619</f>
        <v>159073.43127616</v>
      </c>
      <c r="E639" s="1" t="n">
        <f aca="false">E638*$D$621/$D$619</f>
        <v>0</v>
      </c>
      <c r="F639" s="1" t="n">
        <f aca="false">F638*$D$621/$D$619</f>
        <v>14066.1429290488</v>
      </c>
      <c r="G639" s="1" t="n">
        <f aca="false">G638*$D$621/$D$619</f>
        <v>2873.75613457136</v>
      </c>
      <c r="H639" s="1" t="n">
        <f aca="false">H638*$D$621/$D$619</f>
        <v>210.401905613007</v>
      </c>
      <c r="I639" s="1" t="n">
        <f aca="false">I638*$D$621/$D$619</f>
        <v>23476.6848852762</v>
      </c>
      <c r="J639" s="1" t="n">
        <f aca="false">J638*$D$621/$D$619</f>
        <v>61.2142854259566</v>
      </c>
      <c r="K639" s="1" t="n">
        <f aca="false">K638*$D$621/$D$619</f>
        <v>466.38891739428</v>
      </c>
      <c r="L639" s="1" t="n">
        <f aca="false">L638*$D$621/$D$619</f>
        <v>465.323291535801</v>
      </c>
      <c r="M639" s="1" t="n">
        <f aca="false">M638*$D$621/$D$619</f>
        <v>24489.3846594507</v>
      </c>
      <c r="N639" s="1" t="n">
        <f aca="false">N638*$D$621/$D$619</f>
        <v>2516.06105474193</v>
      </c>
      <c r="O639" s="1" t="n">
        <f aca="false">O638*$D$621/$D$619</f>
        <v>1976.73596747842</v>
      </c>
      <c r="P639" s="1"/>
      <c r="Q639" s="1"/>
      <c r="R639" s="1"/>
      <c r="S639" s="1"/>
      <c r="T639" s="1"/>
      <c r="U639" s="1"/>
      <c r="V639" s="1"/>
      <c r="W639" s="1"/>
      <c r="X639" s="1"/>
      <c r="Y639" s="0" t="str">
        <f aca="false">IF(B639&lt;=1997, "prop 99/2000", "")</f>
        <v>prop 99/2000</v>
      </c>
    </row>
    <row r="640" customFormat="false" ht="12.8" hidden="false" customHeight="false" outlineLevel="0" collapsed="false">
      <c r="A640" s="0" t="s">
        <v>103</v>
      </c>
      <c r="B640" s="0" t="n">
        <v>1980</v>
      </c>
      <c r="C640" s="1"/>
      <c r="D640" s="1" t="n">
        <f aca="false">D639*$D$621/$D$619</f>
        <v>140310.297547854</v>
      </c>
      <c r="E640" s="1" t="n">
        <f aca="false">E639*$D$621/$D$619</f>
        <v>0</v>
      </c>
      <c r="F640" s="1" t="n">
        <f aca="false">F639*$D$621/$D$619</f>
        <v>12407.0040099855</v>
      </c>
      <c r="G640" s="1" t="n">
        <f aca="false">G639*$D$621/$D$619</f>
        <v>2534.7889656172</v>
      </c>
      <c r="H640" s="1" t="n">
        <f aca="false">H639*$D$621/$D$619</f>
        <v>185.584442004935</v>
      </c>
      <c r="I640" s="1" t="n">
        <f aca="false">I639*$D$621/$D$619</f>
        <v>20707.5475474701</v>
      </c>
      <c r="J640" s="1" t="n">
        <f aca="false">J639*$D$621/$D$619</f>
        <v>53.9938978708786</v>
      </c>
      <c r="K640" s="1" t="n">
        <f aca="false">K639*$D$621/$D$619</f>
        <v>411.377105828609</v>
      </c>
      <c r="L640" s="1" t="n">
        <f aca="false">L639*$D$621/$D$619</f>
        <v>410.437173370508</v>
      </c>
      <c r="M640" s="1" t="n">
        <f aca="false">M639*$D$621/$D$619</f>
        <v>21600.7966934849</v>
      </c>
      <c r="N640" s="1" t="n">
        <f aca="false">N639*$D$621/$D$619</f>
        <v>2219.28497051483</v>
      </c>
      <c r="O640" s="1" t="n">
        <f aca="false">O639*$D$621/$D$619</f>
        <v>1743.57470977624</v>
      </c>
      <c r="P640" s="1"/>
      <c r="Q640" s="1"/>
      <c r="R640" s="1"/>
      <c r="S640" s="1"/>
      <c r="T640" s="1"/>
      <c r="U640" s="1"/>
      <c r="V640" s="1"/>
      <c r="W640" s="1"/>
      <c r="X640" s="1"/>
      <c r="Y640" s="0" t="str">
        <f aca="false">IF(B640&lt;=1997, "prop 99/2000", "")</f>
        <v>prop 99/2000</v>
      </c>
    </row>
    <row r="641" customFormat="false" ht="12.8" hidden="false" customHeight="false" outlineLevel="0" collapsed="false">
      <c r="A641" s="0" t="s">
        <v>103</v>
      </c>
      <c r="B641" s="0" t="n">
        <v>1979</v>
      </c>
      <c r="C641" s="1"/>
      <c r="D641" s="1" t="n">
        <f aca="false">D640*$D$621/$D$619</f>
        <v>123760.325278893</v>
      </c>
      <c r="E641" s="1" t="n">
        <f aca="false">E640*$D$621/$D$619</f>
        <v>0</v>
      </c>
      <c r="F641" s="1" t="n">
        <f aca="false">F640*$D$621/$D$619</f>
        <v>10943.5649332056</v>
      </c>
      <c r="G641" s="1" t="n">
        <f aca="false">G640*$D$621/$D$619</f>
        <v>2235.80387455983</v>
      </c>
      <c r="H641" s="1" t="n">
        <f aca="false">H640*$D$621/$D$619</f>
        <v>163.694264146216</v>
      </c>
      <c r="I641" s="1" t="n">
        <f aca="false">I640*$D$621/$D$619</f>
        <v>18265.0373136655</v>
      </c>
      <c r="J641" s="1" t="n">
        <f aca="false">J640*$D$621/$D$619</f>
        <v>47.6251742057366</v>
      </c>
      <c r="K641" s="1" t="n">
        <f aca="false">K640*$D$621/$D$619</f>
        <v>362.854083552024</v>
      </c>
      <c r="L641" s="1" t="n">
        <f aca="false">L640*$D$621/$D$619</f>
        <v>362.025018623878</v>
      </c>
      <c r="M641" s="1" t="n">
        <f aca="false">M640*$D$621/$D$619</f>
        <v>19052.9253503805</v>
      </c>
      <c r="N641" s="1" t="n">
        <f aca="false">N640*$D$621/$D$619</f>
        <v>1957.51441367873</v>
      </c>
      <c r="O641" s="1" t="n">
        <f aca="false">O640*$D$621/$D$619</f>
        <v>1537.91544171136</v>
      </c>
      <c r="P641" s="1"/>
      <c r="Q641" s="1"/>
      <c r="R641" s="1"/>
      <c r="S641" s="1"/>
      <c r="T641" s="1"/>
      <c r="U641" s="1"/>
      <c r="V641" s="1"/>
      <c r="W641" s="1"/>
      <c r="X641" s="1"/>
      <c r="Y641" s="0" t="str">
        <f aca="false">IF(B641&lt;=1997, "prop 99/2000", "")</f>
        <v>prop 99/2000</v>
      </c>
    </row>
    <row r="642" customFormat="false" ht="12.8" hidden="false" customHeight="false" outlineLevel="0" collapsed="false">
      <c r="A642" s="0" t="s">
        <v>104</v>
      </c>
      <c r="B642" s="0" t="n">
        <v>2018</v>
      </c>
      <c r="C642" s="1" t="n">
        <v>3010638</v>
      </c>
      <c r="D642" s="1" t="n">
        <v>1319704</v>
      </c>
      <c r="E642" s="1" t="n">
        <v>0</v>
      </c>
      <c r="F642" s="1" t="n">
        <v>93595</v>
      </c>
      <c r="G642" s="1" t="n">
        <v>12192</v>
      </c>
      <c r="H642" s="1" t="n">
        <v>183548</v>
      </c>
      <c r="I642" s="1" t="n">
        <v>92651</v>
      </c>
      <c r="J642" s="1" t="n">
        <v>85</v>
      </c>
      <c r="K642" s="1" t="n">
        <v>38852</v>
      </c>
      <c r="L642" s="1" t="n">
        <v>18906</v>
      </c>
      <c r="M642" s="1" t="n">
        <v>1039988</v>
      </c>
      <c r="N642" s="1" t="n">
        <v>109052</v>
      </c>
      <c r="O642" s="1" t="n">
        <v>20015</v>
      </c>
      <c r="P642" s="1" t="n">
        <v>1</v>
      </c>
      <c r="Q642" s="1" t="n">
        <v>39120</v>
      </c>
      <c r="R642" s="1" t="n">
        <v>19788</v>
      </c>
      <c r="S642" s="1" t="n">
        <v>142</v>
      </c>
      <c r="T642" s="1" t="n">
        <v>113</v>
      </c>
      <c r="U642" s="1" t="n">
        <v>0</v>
      </c>
      <c r="V642" s="1" t="n">
        <v>314</v>
      </c>
      <c r="W642" s="1" t="n">
        <v>1491</v>
      </c>
      <c r="X642" s="1" t="n">
        <v>21081</v>
      </c>
      <c r="Y642" s="0" t="str">
        <f aca="false">IF(B642&lt;=1997, "prop 99/2000", "")</f>
        <v/>
      </c>
    </row>
    <row r="643" customFormat="false" ht="12.8" hidden="false" customHeight="false" outlineLevel="0" collapsed="false">
      <c r="A643" s="0" t="s">
        <v>104</v>
      </c>
      <c r="B643" s="0" t="n">
        <v>2017</v>
      </c>
      <c r="C643" s="1" t="n">
        <v>2906743</v>
      </c>
      <c r="D643" s="1" t="n">
        <v>1276880</v>
      </c>
      <c r="E643" s="1" t="n">
        <v>0</v>
      </c>
      <c r="F643" s="1" t="n">
        <v>92051</v>
      </c>
      <c r="G643" s="1" t="n">
        <v>11793</v>
      </c>
      <c r="H643" s="1" t="n">
        <v>176442</v>
      </c>
      <c r="I643" s="1" t="n">
        <v>88690</v>
      </c>
      <c r="J643" s="1" t="n">
        <v>87</v>
      </c>
      <c r="K643" s="1" t="n">
        <v>37784</v>
      </c>
      <c r="L643" s="1" t="n">
        <v>18602</v>
      </c>
      <c r="M643" s="1" t="n">
        <v>1004935</v>
      </c>
      <c r="N643" s="1" t="n">
        <v>103461</v>
      </c>
      <c r="O643" s="1" t="n">
        <v>19423</v>
      </c>
      <c r="P643" s="1" t="n">
        <v>1</v>
      </c>
      <c r="Q643" s="1" t="n">
        <v>36164</v>
      </c>
      <c r="R643" s="1" t="n">
        <v>19298</v>
      </c>
      <c r="S643" s="1" t="n">
        <v>142</v>
      </c>
      <c r="T643" s="1" t="n">
        <v>108</v>
      </c>
      <c r="U643" s="1" t="n">
        <v>0</v>
      </c>
      <c r="V643" s="1" t="n">
        <v>322</v>
      </c>
      <c r="W643" s="1" t="n">
        <v>1410</v>
      </c>
      <c r="X643" s="1" t="n">
        <v>19150</v>
      </c>
      <c r="Y643" s="0" t="str">
        <f aca="false">IF(B643&lt;=1997, "prop 99/2000", "")</f>
        <v/>
      </c>
    </row>
    <row r="644" customFormat="false" ht="12.8" hidden="false" customHeight="false" outlineLevel="0" collapsed="false">
      <c r="A644" s="0" t="s">
        <v>104</v>
      </c>
      <c r="B644" s="0" t="n">
        <v>2016</v>
      </c>
      <c r="C644" s="1" t="n">
        <v>2816115</v>
      </c>
      <c r="D644" s="1" t="n">
        <v>1237421</v>
      </c>
      <c r="E644" s="1" t="n">
        <v>0</v>
      </c>
      <c r="F644" s="1" t="n">
        <v>91615</v>
      </c>
      <c r="G644" s="1" t="n">
        <v>11446</v>
      </c>
      <c r="H644" s="1" t="n">
        <v>170087</v>
      </c>
      <c r="I644" s="1" t="n">
        <v>85657</v>
      </c>
      <c r="J644" s="1" t="n">
        <v>89</v>
      </c>
      <c r="K644" s="1" t="n">
        <v>36214</v>
      </c>
      <c r="L644" s="1" t="n">
        <v>18197</v>
      </c>
      <c r="M644" s="1" t="n">
        <v>975136</v>
      </c>
      <c r="N644" s="1" t="n">
        <v>99703</v>
      </c>
      <c r="O644" s="1" t="n">
        <v>19106</v>
      </c>
      <c r="P644" s="1" t="n">
        <v>1</v>
      </c>
      <c r="Q644" s="1" t="n">
        <v>33495</v>
      </c>
      <c r="R644" s="1" t="n">
        <v>18898</v>
      </c>
      <c r="S644" s="1" t="n">
        <v>142</v>
      </c>
      <c r="T644" s="1" t="n">
        <v>104</v>
      </c>
      <c r="U644" s="1" t="n">
        <v>0</v>
      </c>
      <c r="V644" s="1" t="n">
        <v>314</v>
      </c>
      <c r="W644" s="1" t="n">
        <v>1312</v>
      </c>
      <c r="X644" s="1" t="n">
        <v>17178</v>
      </c>
      <c r="Y644" s="0" t="str">
        <f aca="false">IF(B644&lt;=1997, "prop 99/2000", "")</f>
        <v/>
      </c>
    </row>
    <row r="645" customFormat="false" ht="12.8" hidden="false" customHeight="false" outlineLevel="0" collapsed="false">
      <c r="A645" s="0" t="s">
        <v>104</v>
      </c>
      <c r="B645" s="0" t="n">
        <v>2015</v>
      </c>
      <c r="C645" s="1" t="n">
        <v>2715622</v>
      </c>
      <c r="D645" s="1" t="n">
        <v>1204524</v>
      </c>
      <c r="E645" s="1" t="n">
        <v>0</v>
      </c>
      <c r="F645" s="1" t="n">
        <v>90702</v>
      </c>
      <c r="G645" s="1" t="n">
        <v>11139</v>
      </c>
      <c r="H645" s="1" t="n">
        <v>164185</v>
      </c>
      <c r="I645" s="1" t="n">
        <v>82861</v>
      </c>
      <c r="J645" s="1" t="n">
        <v>89</v>
      </c>
      <c r="K645" s="1" t="n">
        <v>20866</v>
      </c>
      <c r="L645" s="1" t="n">
        <v>17792</v>
      </c>
      <c r="M645" s="1" t="n">
        <v>941796</v>
      </c>
      <c r="N645" s="1" t="n">
        <v>96219</v>
      </c>
      <c r="O645" s="1" t="n">
        <v>19009</v>
      </c>
      <c r="P645" s="1" t="n">
        <v>1</v>
      </c>
      <c r="Q645" s="1" t="n">
        <v>30525</v>
      </c>
      <c r="R645" s="1" t="n">
        <v>18386</v>
      </c>
      <c r="S645" s="1" t="n">
        <v>142</v>
      </c>
      <c r="T645" s="1" t="n">
        <v>99</v>
      </c>
      <c r="U645" s="1" t="n">
        <v>0</v>
      </c>
      <c r="V645" s="1" t="n">
        <v>310</v>
      </c>
      <c r="W645" s="1" t="n">
        <v>1230</v>
      </c>
      <c r="X645" s="1" t="n">
        <v>15747</v>
      </c>
      <c r="Y645" s="0" t="str">
        <f aca="false">IF(B645&lt;=1997, "prop 99/2000", "")</f>
        <v/>
      </c>
    </row>
    <row r="646" customFormat="false" ht="12.8" hidden="false" customHeight="false" outlineLevel="0" collapsed="false">
      <c r="A646" s="0" t="s">
        <v>104</v>
      </c>
      <c r="B646" s="0" t="n">
        <v>2014</v>
      </c>
      <c r="C646" s="1" t="n">
        <v>2569142</v>
      </c>
      <c r="D646" s="1" t="n">
        <v>1156217</v>
      </c>
      <c r="E646" s="1" t="n">
        <v>0</v>
      </c>
      <c r="F646" s="1" t="n">
        <v>88060</v>
      </c>
      <c r="G646" s="1" t="n">
        <v>10718</v>
      </c>
      <c r="H646" s="1" t="n">
        <v>156059</v>
      </c>
      <c r="I646" s="1" t="n">
        <v>78777</v>
      </c>
      <c r="J646" s="1" t="n">
        <v>104</v>
      </c>
      <c r="K646" s="1" t="n">
        <v>1160</v>
      </c>
      <c r="L646" s="1" t="n">
        <v>16782</v>
      </c>
      <c r="M646" s="1" t="n">
        <v>891645</v>
      </c>
      <c r="N646" s="1" t="n">
        <v>90654</v>
      </c>
      <c r="O646" s="1" t="n">
        <v>18575</v>
      </c>
      <c r="P646" s="1" t="n">
        <v>1</v>
      </c>
      <c r="Q646" s="1" t="n">
        <v>27266</v>
      </c>
      <c r="R646" s="1" t="n">
        <v>17558</v>
      </c>
      <c r="S646" s="1" t="n">
        <v>142</v>
      </c>
      <c r="T646" s="1" t="n">
        <v>96</v>
      </c>
      <c r="U646" s="1" t="n">
        <v>0</v>
      </c>
      <c r="V646" s="1" t="n">
        <v>298</v>
      </c>
      <c r="W646" s="1" t="n">
        <v>1083</v>
      </c>
      <c r="X646" s="1" t="n">
        <v>13947</v>
      </c>
      <c r="Y646" s="0" t="str">
        <f aca="false">IF(B646&lt;=1997, "prop 99/2000", "")</f>
        <v/>
      </c>
    </row>
    <row r="647" customFormat="false" ht="12.8" hidden="false" customHeight="false" outlineLevel="0" collapsed="false">
      <c r="A647" s="0" t="s">
        <v>104</v>
      </c>
      <c r="B647" s="0" t="n">
        <v>2013</v>
      </c>
      <c r="C647" s="1" t="n">
        <v>2396738</v>
      </c>
      <c r="D647" s="1" t="n">
        <v>1088338</v>
      </c>
      <c r="E647" s="1" t="n">
        <v>0</v>
      </c>
      <c r="F647" s="1" t="n">
        <v>83632</v>
      </c>
      <c r="G647" s="1" t="n">
        <v>9999</v>
      </c>
      <c r="H647" s="1" t="n">
        <v>141270</v>
      </c>
      <c r="I647" s="1" t="n">
        <v>73315</v>
      </c>
      <c r="J647" s="1" t="n">
        <v>113</v>
      </c>
      <c r="K647" s="1" t="n">
        <v>1141</v>
      </c>
      <c r="L647" s="1" t="n">
        <v>15372</v>
      </c>
      <c r="M647" s="1" t="n">
        <v>828291</v>
      </c>
      <c r="N647" s="1" t="n">
        <v>83264</v>
      </c>
      <c r="O647" s="1" t="n">
        <v>17903</v>
      </c>
      <c r="P647" s="1" t="n">
        <v>1</v>
      </c>
      <c r="Q647" s="1" t="n">
        <v>24296</v>
      </c>
      <c r="R647" s="1" t="n">
        <v>16350</v>
      </c>
      <c r="S647" s="1" t="n">
        <v>142</v>
      </c>
      <c r="T647" s="1" t="n">
        <v>85</v>
      </c>
      <c r="U647" s="1" t="n">
        <v>0</v>
      </c>
      <c r="V647" s="1" t="n">
        <v>285</v>
      </c>
      <c r="W647" s="1" t="n">
        <v>956</v>
      </c>
      <c r="X647" s="1" t="n">
        <v>11985</v>
      </c>
      <c r="Y647" s="0" t="str">
        <f aca="false">IF(B647&lt;=1997, "prop 99/2000", "")</f>
        <v/>
      </c>
    </row>
    <row r="648" customFormat="false" ht="12.8" hidden="false" customHeight="false" outlineLevel="0" collapsed="false">
      <c r="A648" s="0" t="s">
        <v>104</v>
      </c>
      <c r="B648" s="0" t="n">
        <v>2012</v>
      </c>
      <c r="C648" s="1" t="n">
        <v>2202726</v>
      </c>
      <c r="D648" s="1" t="n">
        <v>1010257</v>
      </c>
      <c r="E648" s="1" t="n">
        <v>1</v>
      </c>
      <c r="F648" s="1" t="n">
        <v>78868</v>
      </c>
      <c r="G648" s="1" t="n">
        <v>9249</v>
      </c>
      <c r="H648" s="1" t="n">
        <v>126974</v>
      </c>
      <c r="I648" s="1" t="n">
        <v>67170</v>
      </c>
      <c r="J648" s="1" t="n">
        <v>147</v>
      </c>
      <c r="K648" s="1" t="n">
        <v>1126</v>
      </c>
      <c r="L648" s="1" t="n">
        <v>13829</v>
      </c>
      <c r="M648" s="1" t="n">
        <v>756609</v>
      </c>
      <c r="N648" s="1" t="n">
        <v>74188</v>
      </c>
      <c r="O648" s="1" t="n">
        <v>16493</v>
      </c>
      <c r="P648" s="1" t="n">
        <v>1</v>
      </c>
      <c r="Q648" s="1" t="n">
        <v>21503</v>
      </c>
      <c r="R648" s="1" t="n">
        <v>14966</v>
      </c>
      <c r="S648" s="1" t="n">
        <v>142</v>
      </c>
      <c r="T648" s="1" t="n">
        <v>78</v>
      </c>
      <c r="U648" s="1" t="n">
        <v>0</v>
      </c>
      <c r="V648" s="1" t="n">
        <v>252</v>
      </c>
      <c r="W648" s="1" t="n">
        <v>808</v>
      </c>
      <c r="X648" s="1" t="n">
        <v>10065</v>
      </c>
      <c r="Y648" s="0" t="str">
        <f aca="false">IF(B648&lt;=1997, "prop 99/2000", "")</f>
        <v/>
      </c>
    </row>
    <row r="649" customFormat="false" ht="12.8" hidden="false" customHeight="false" outlineLevel="0" collapsed="false">
      <c r="A649" s="0" t="s">
        <v>104</v>
      </c>
      <c r="B649" s="0" t="n">
        <v>2011</v>
      </c>
      <c r="C649" s="1" t="n">
        <v>1996714</v>
      </c>
      <c r="D649" s="1" t="n">
        <v>927245</v>
      </c>
      <c r="E649" s="1" t="n">
        <v>1</v>
      </c>
      <c r="F649" s="1" t="n">
        <v>75090</v>
      </c>
      <c r="G649" s="1" t="n">
        <v>8491</v>
      </c>
      <c r="H649" s="1" t="n">
        <v>113902</v>
      </c>
      <c r="I649" s="1" t="n">
        <v>60694</v>
      </c>
      <c r="J649" s="1" t="n">
        <v>156</v>
      </c>
      <c r="K649" s="1" t="n">
        <v>1123</v>
      </c>
      <c r="L649" s="1" t="n">
        <v>12278</v>
      </c>
      <c r="M649" s="1" t="n">
        <v>676295</v>
      </c>
      <c r="N649" s="1" t="n">
        <v>64281</v>
      </c>
      <c r="O649" s="1" t="n">
        <v>15294</v>
      </c>
      <c r="P649" s="1" t="n">
        <v>1</v>
      </c>
      <c r="Q649" s="1" t="n">
        <v>18760</v>
      </c>
      <c r="R649" s="1" t="n">
        <v>13617</v>
      </c>
      <c r="S649" s="1" t="n">
        <v>143</v>
      </c>
      <c r="T649" s="1" t="n">
        <v>75</v>
      </c>
      <c r="U649" s="1" t="n">
        <v>0</v>
      </c>
      <c r="V649" s="1" t="n">
        <v>220</v>
      </c>
      <c r="W649" s="1" t="n">
        <v>657</v>
      </c>
      <c r="X649" s="1" t="n">
        <v>8391</v>
      </c>
      <c r="Y649" s="0" t="str">
        <f aca="false">IF(B649&lt;=1997, "prop 99/2000", "")</f>
        <v/>
      </c>
    </row>
    <row r="650" customFormat="false" ht="12.8" hidden="false" customHeight="false" outlineLevel="0" collapsed="false">
      <c r="A650" s="0" t="s">
        <v>104</v>
      </c>
      <c r="B650" s="0" t="n">
        <v>2010</v>
      </c>
      <c r="C650" s="1" t="n">
        <v>1774389</v>
      </c>
      <c r="D650" s="1" t="n">
        <v>850633</v>
      </c>
      <c r="E650" s="1" t="n">
        <v>1</v>
      </c>
      <c r="F650" s="1" t="n">
        <v>68389</v>
      </c>
      <c r="G650" s="1" t="n">
        <v>7430</v>
      </c>
      <c r="H650" s="1" t="n">
        <v>101102</v>
      </c>
      <c r="I650" s="1" t="n">
        <v>54302</v>
      </c>
      <c r="J650" s="1" t="n">
        <v>185</v>
      </c>
      <c r="K650" s="1" t="n">
        <v>960</v>
      </c>
      <c r="L650" s="1" t="n">
        <v>10540</v>
      </c>
      <c r="M650" s="1" t="n">
        <v>577278</v>
      </c>
      <c r="N650" s="1" t="n">
        <v>53885</v>
      </c>
      <c r="O650" s="1" t="n">
        <v>13666</v>
      </c>
      <c r="P650" s="1" t="n">
        <v>1</v>
      </c>
      <c r="Q650" s="1" t="n">
        <v>16371</v>
      </c>
      <c r="R650" s="1" t="n">
        <v>12097</v>
      </c>
      <c r="S650" s="1" t="n">
        <v>143</v>
      </c>
      <c r="T650" s="1" t="n">
        <v>68</v>
      </c>
      <c r="U650" s="1" t="n">
        <v>0</v>
      </c>
      <c r="V650" s="1" t="n">
        <v>179</v>
      </c>
      <c r="W650" s="1" t="n">
        <v>452</v>
      </c>
      <c r="X650" s="1" t="n">
        <v>6707</v>
      </c>
      <c r="Y650" s="0" t="str">
        <f aca="false">IF(B650&lt;=1997, "prop 99/2000", "")</f>
        <v/>
      </c>
    </row>
    <row r="651" customFormat="false" ht="12.8" hidden="false" customHeight="false" outlineLevel="0" collapsed="false">
      <c r="A651" s="0" t="s">
        <v>104</v>
      </c>
      <c r="B651" s="0" t="n">
        <v>2009</v>
      </c>
      <c r="C651" s="1" t="n">
        <v>1568257</v>
      </c>
      <c r="D651" s="1" t="n">
        <v>775308</v>
      </c>
      <c r="E651" s="1" t="n">
        <v>1</v>
      </c>
      <c r="F651" s="1" t="n">
        <v>63438</v>
      </c>
      <c r="G651" s="1" t="n">
        <v>6563</v>
      </c>
      <c r="H651" s="1" t="n">
        <v>88724</v>
      </c>
      <c r="I651" s="1" t="n">
        <v>49655</v>
      </c>
      <c r="J651" s="1" t="n">
        <v>224</v>
      </c>
      <c r="K651" s="1" t="n">
        <v>947</v>
      </c>
      <c r="L651" s="1" t="n">
        <v>9381</v>
      </c>
      <c r="M651" s="1" t="n">
        <v>484849</v>
      </c>
      <c r="N651" s="1" t="n">
        <v>45210</v>
      </c>
      <c r="O651" s="1" t="n">
        <v>12372</v>
      </c>
      <c r="P651" s="1" t="n">
        <v>1</v>
      </c>
      <c r="Q651" s="1" t="n">
        <v>14503</v>
      </c>
      <c r="R651" s="1" t="n">
        <v>10963</v>
      </c>
      <c r="S651" s="1" t="n">
        <v>143</v>
      </c>
      <c r="T651" s="1" t="n">
        <v>69</v>
      </c>
      <c r="U651" s="1" t="n">
        <v>0</v>
      </c>
      <c r="V651" s="1" t="n">
        <v>118</v>
      </c>
      <c r="W651" s="1" t="n">
        <v>319</v>
      </c>
      <c r="X651" s="1" t="n">
        <v>5469</v>
      </c>
      <c r="Y651" s="0" t="str">
        <f aca="false">IF(B651&lt;=1997, "prop 99/2000", "")</f>
        <v/>
      </c>
    </row>
    <row r="652" customFormat="false" ht="12.8" hidden="false" customHeight="false" outlineLevel="0" collapsed="false">
      <c r="A652" s="0" t="s">
        <v>104</v>
      </c>
      <c r="B652" s="0" t="n">
        <v>2008</v>
      </c>
      <c r="C652" s="1" t="n">
        <v>1403676</v>
      </c>
      <c r="D652" s="1" t="n">
        <v>715800</v>
      </c>
      <c r="E652" s="1" t="n">
        <v>2</v>
      </c>
      <c r="F652" s="1" t="n">
        <v>59897</v>
      </c>
      <c r="G652" s="1" t="n">
        <v>6036</v>
      </c>
      <c r="H652" s="1" t="n">
        <v>80302</v>
      </c>
      <c r="I652" s="1" t="n">
        <v>46397</v>
      </c>
      <c r="J652" s="1" t="n">
        <v>318</v>
      </c>
      <c r="K652" s="1" t="n">
        <v>776</v>
      </c>
      <c r="L652" s="1" t="n">
        <v>8766</v>
      </c>
      <c r="M652" s="1" t="n">
        <v>407902</v>
      </c>
      <c r="N652" s="1" t="n">
        <v>38141</v>
      </c>
      <c r="O652" s="1" t="n">
        <v>11442</v>
      </c>
      <c r="P652" s="1" t="n">
        <v>1</v>
      </c>
      <c r="Q652" s="1" t="n">
        <v>13117</v>
      </c>
      <c r="R652" s="1" t="n">
        <v>10041</v>
      </c>
      <c r="S652" s="1" t="n">
        <v>143</v>
      </c>
      <c r="T652" s="1" t="n">
        <v>70</v>
      </c>
      <c r="U652" s="1" t="n">
        <v>0</v>
      </c>
      <c r="V652" s="1" t="n">
        <v>99</v>
      </c>
      <c r="W652" s="1" t="n">
        <v>206</v>
      </c>
      <c r="X652" s="1" t="n">
        <v>4220</v>
      </c>
      <c r="Y652" s="0" t="str">
        <f aca="false">IF(B652&lt;=1997, "prop 99/2000", "")</f>
        <v/>
      </c>
    </row>
    <row r="653" customFormat="false" ht="12.8" hidden="false" customHeight="false" outlineLevel="0" collapsed="false">
      <c r="A653" s="0" t="s">
        <v>104</v>
      </c>
      <c r="B653" s="0" t="n">
        <v>2007</v>
      </c>
      <c r="C653" s="1" t="n">
        <v>1261724</v>
      </c>
      <c r="D653" s="1" t="n">
        <v>669011</v>
      </c>
      <c r="E653" s="1" t="n">
        <v>4</v>
      </c>
      <c r="F653" s="1" t="n">
        <v>56828</v>
      </c>
      <c r="G653" s="1" t="n">
        <v>5474</v>
      </c>
      <c r="H653" s="1" t="n">
        <v>60345</v>
      </c>
      <c r="I653" s="1" t="n">
        <v>57215</v>
      </c>
      <c r="J653" s="1" t="n">
        <v>410</v>
      </c>
      <c r="K653" s="1" t="n">
        <v>775</v>
      </c>
      <c r="L653" s="1" t="n">
        <v>8062</v>
      </c>
      <c r="M653" s="1" t="n">
        <v>338287</v>
      </c>
      <c r="N653" s="1" t="n">
        <v>30620</v>
      </c>
      <c r="O653" s="1" t="n">
        <v>10598</v>
      </c>
      <c r="P653" s="1" t="n">
        <v>1</v>
      </c>
      <c r="Q653" s="1" t="n">
        <v>11784</v>
      </c>
      <c r="R653" s="1" t="n">
        <v>8839</v>
      </c>
      <c r="S653" s="1" t="n">
        <v>126</v>
      </c>
      <c r="T653" s="1" t="n">
        <v>77</v>
      </c>
      <c r="U653" s="1" t="n">
        <v>0</v>
      </c>
      <c r="V653" s="1" t="n">
        <v>72</v>
      </c>
      <c r="W653" s="1" t="n">
        <v>128</v>
      </c>
      <c r="X653" s="1" t="n">
        <v>3068</v>
      </c>
      <c r="Y653" s="0" t="str">
        <f aca="false">IF(B653&lt;=1997, "prop 99/2000", "")</f>
        <v/>
      </c>
    </row>
    <row r="654" customFormat="false" ht="12.8" hidden="false" customHeight="false" outlineLevel="0" collapsed="false">
      <c r="A654" s="0" t="s">
        <v>104</v>
      </c>
      <c r="B654" s="0" t="n">
        <v>2006</v>
      </c>
      <c r="C654" s="1" t="n">
        <v>1142940</v>
      </c>
      <c r="D654" s="1" t="n">
        <v>624428</v>
      </c>
      <c r="E654" s="1" t="n">
        <v>4</v>
      </c>
      <c r="F654" s="1" t="n">
        <v>53690</v>
      </c>
      <c r="G654" s="1" t="n">
        <v>4825</v>
      </c>
      <c r="H654" s="1" t="n">
        <v>48599</v>
      </c>
      <c r="I654" s="1" t="n">
        <v>61753</v>
      </c>
      <c r="J654" s="1" t="n">
        <v>418</v>
      </c>
      <c r="K654" s="1" t="n">
        <v>764</v>
      </c>
      <c r="L654" s="1" t="n">
        <v>6726</v>
      </c>
      <c r="M654" s="1" t="n">
        <v>286485</v>
      </c>
      <c r="N654" s="1" t="n">
        <v>24493</v>
      </c>
      <c r="O654" s="1" t="n">
        <v>10035</v>
      </c>
      <c r="P654" s="1" t="n">
        <v>1</v>
      </c>
      <c r="Q654" s="1" t="n">
        <v>10572</v>
      </c>
      <c r="R654" s="1" t="n">
        <v>7498</v>
      </c>
      <c r="S654" s="1" t="n">
        <v>102</v>
      </c>
      <c r="T654" s="1" t="n">
        <v>91</v>
      </c>
      <c r="U654" s="1" t="n">
        <v>0</v>
      </c>
      <c r="V654" s="1" t="n">
        <v>60</v>
      </c>
      <c r="W654" s="1" t="n">
        <v>77</v>
      </c>
      <c r="X654" s="1" t="n">
        <v>2319</v>
      </c>
      <c r="Y654" s="0" t="str">
        <f aca="false">IF(B654&lt;=1997, "prop 99/2000", "")</f>
        <v/>
      </c>
    </row>
    <row r="655" customFormat="false" ht="12.8" hidden="false" customHeight="false" outlineLevel="0" collapsed="false">
      <c r="A655" s="0" t="s">
        <v>104</v>
      </c>
      <c r="B655" s="0" t="n">
        <v>2005</v>
      </c>
      <c r="C655" s="1" t="n">
        <v>1053828</v>
      </c>
      <c r="D655" s="1" t="n">
        <v>589566</v>
      </c>
      <c r="E655" s="1" t="n">
        <v>5</v>
      </c>
      <c r="F655" s="1" t="n">
        <v>51365</v>
      </c>
      <c r="G655" s="1" t="n">
        <v>4448</v>
      </c>
      <c r="H655" s="1" t="n">
        <v>41156</v>
      </c>
      <c r="I655" s="1" t="n">
        <v>64108</v>
      </c>
      <c r="J655" s="1" t="n">
        <v>441</v>
      </c>
      <c r="K655" s="1" t="n">
        <v>733</v>
      </c>
      <c r="L655" s="1" t="n">
        <v>4938</v>
      </c>
      <c r="M655" s="1" t="n">
        <v>249234</v>
      </c>
      <c r="N655" s="1" t="n">
        <v>19888</v>
      </c>
      <c r="O655" s="1" t="n">
        <v>9639</v>
      </c>
      <c r="P655" s="1" t="n">
        <v>1</v>
      </c>
      <c r="Q655" s="1" t="n">
        <v>9622</v>
      </c>
      <c r="R655" s="1" t="n">
        <v>6591</v>
      </c>
      <c r="S655" s="1" t="n">
        <v>44</v>
      </c>
      <c r="T655" s="1" t="n">
        <v>96</v>
      </c>
      <c r="U655" s="1" t="n">
        <v>0</v>
      </c>
      <c r="V655" s="1" t="n">
        <v>60</v>
      </c>
      <c r="W655" s="1" t="n">
        <v>40</v>
      </c>
      <c r="X655" s="1" t="n">
        <v>1853</v>
      </c>
      <c r="Y655" s="0" t="str">
        <f aca="false">IF(B655&lt;=1997, "prop 99/2000", "")</f>
        <v/>
      </c>
    </row>
    <row r="656" customFormat="false" ht="12.8" hidden="false" customHeight="false" outlineLevel="0" collapsed="false">
      <c r="A656" s="0" t="s">
        <v>104</v>
      </c>
      <c r="B656" s="0" t="n">
        <v>2004</v>
      </c>
      <c r="C656" s="1" t="n">
        <v>983547</v>
      </c>
      <c r="D656" s="1" t="n">
        <v>560560</v>
      </c>
      <c r="E656" s="1" t="n">
        <v>5</v>
      </c>
      <c r="F656" s="1" t="n">
        <v>48955</v>
      </c>
      <c r="G656" s="1" t="n">
        <v>4103</v>
      </c>
      <c r="H656" s="1" t="n">
        <v>29626</v>
      </c>
      <c r="I656" s="1" t="n">
        <v>70638</v>
      </c>
      <c r="J656" s="1" t="n">
        <v>440</v>
      </c>
      <c r="K656" s="1" t="n">
        <v>676</v>
      </c>
      <c r="L656" s="1" t="n">
        <v>4745</v>
      </c>
      <c r="M656" s="1" t="n">
        <v>221176</v>
      </c>
      <c r="N656" s="1" t="n">
        <v>16926</v>
      </c>
      <c r="O656" s="1" t="n">
        <v>9457</v>
      </c>
      <c r="P656" s="1" t="n">
        <v>1</v>
      </c>
      <c r="Q656" s="1" t="n">
        <v>8642</v>
      </c>
      <c r="R656" s="1" t="n">
        <v>5898</v>
      </c>
      <c r="S656" s="1" t="n">
        <v>29</v>
      </c>
      <c r="T656" s="1" t="n">
        <v>99</v>
      </c>
      <c r="U656" s="1" t="n">
        <v>0</v>
      </c>
      <c r="V656" s="1" t="n">
        <v>60</v>
      </c>
      <c r="W656" s="1" t="n">
        <v>33</v>
      </c>
      <c r="X656" s="1" t="n">
        <v>1478</v>
      </c>
      <c r="Y656" s="0" t="str">
        <f aca="false">IF(B656&lt;=1997, "prop 99/2000", "")</f>
        <v/>
      </c>
    </row>
    <row r="657" customFormat="false" ht="12.8" hidden="false" customHeight="false" outlineLevel="0" collapsed="false">
      <c r="A657" s="0" t="s">
        <v>104</v>
      </c>
      <c r="B657" s="0" t="n">
        <v>2003</v>
      </c>
      <c r="C657" s="1" t="n">
        <v>920965</v>
      </c>
      <c r="D657" s="1" t="n">
        <v>534029</v>
      </c>
      <c r="E657" s="1" t="n">
        <v>5</v>
      </c>
      <c r="F657" s="1" t="n">
        <v>47106</v>
      </c>
      <c r="G657" s="1" t="n">
        <v>3709</v>
      </c>
      <c r="H657" s="1" t="n">
        <v>26022</v>
      </c>
      <c r="I657" s="1" t="n">
        <v>70852</v>
      </c>
      <c r="J657" s="1" t="n">
        <v>434</v>
      </c>
      <c r="K657" s="1" t="n">
        <v>534</v>
      </c>
      <c r="L657" s="1" t="n">
        <v>4552</v>
      </c>
      <c r="M657" s="1" t="n">
        <v>195579</v>
      </c>
      <c r="N657" s="1" t="n">
        <v>14529</v>
      </c>
      <c r="O657" s="1" t="n">
        <v>9165</v>
      </c>
      <c r="P657" s="1" t="n">
        <v>1</v>
      </c>
      <c r="Q657" s="1" t="n">
        <v>7674</v>
      </c>
      <c r="R657" s="1" t="n">
        <v>5351</v>
      </c>
      <c r="S657" s="1" t="n">
        <v>24</v>
      </c>
      <c r="T657" s="1" t="n">
        <v>111</v>
      </c>
      <c r="U657" s="1" t="n">
        <v>0</v>
      </c>
      <c r="V657" s="1" t="n">
        <v>60</v>
      </c>
      <c r="W657" s="1" t="n">
        <v>26</v>
      </c>
      <c r="X657" s="1" t="n">
        <v>1202</v>
      </c>
      <c r="Y657" s="0" t="str">
        <f aca="false">IF(B657&lt;=1997, "prop 99/2000", "")</f>
        <v/>
      </c>
    </row>
    <row r="658" customFormat="false" ht="12.8" hidden="false" customHeight="false" outlineLevel="0" collapsed="false">
      <c r="A658" s="0" t="s">
        <v>104</v>
      </c>
      <c r="B658" s="0" t="n">
        <v>2002</v>
      </c>
      <c r="C658" s="1" t="n">
        <v>862538</v>
      </c>
      <c r="D658" s="1" t="n">
        <v>509665</v>
      </c>
      <c r="E658" s="1" t="n">
        <v>5</v>
      </c>
      <c r="F658" s="1" t="n">
        <v>45175</v>
      </c>
      <c r="G658" s="1" t="n">
        <v>3546</v>
      </c>
      <c r="H658" s="1" t="n">
        <v>20956</v>
      </c>
      <c r="I658" s="1" t="n">
        <v>73124</v>
      </c>
      <c r="J658" s="1" t="n">
        <v>414</v>
      </c>
      <c r="K658" s="1" t="n">
        <v>335</v>
      </c>
      <c r="L658" s="1" t="n">
        <v>4310</v>
      </c>
      <c r="M658" s="1" t="n">
        <v>172060</v>
      </c>
      <c r="N658" s="1" t="n">
        <v>12096</v>
      </c>
      <c r="O658" s="1" t="n">
        <v>8772</v>
      </c>
      <c r="P658" s="1" t="n">
        <v>1</v>
      </c>
      <c r="Q658" s="1" t="n">
        <v>6775</v>
      </c>
      <c r="R658" s="1" t="n">
        <v>4901</v>
      </c>
      <c r="S658" s="1" t="n">
        <v>17</v>
      </c>
      <c r="T658" s="1" t="n">
        <v>121</v>
      </c>
      <c r="U658" s="1" t="n">
        <v>0</v>
      </c>
      <c r="V658" s="1" t="n">
        <v>58</v>
      </c>
      <c r="W658" s="1" t="n">
        <v>19</v>
      </c>
      <c r="X658" s="1" t="n">
        <v>188</v>
      </c>
      <c r="Y658" s="0" t="str">
        <f aca="false">IF(B658&lt;=1997, "prop 99/2000", "")</f>
        <v/>
      </c>
    </row>
    <row r="659" customFormat="false" ht="12.8" hidden="false" customHeight="false" outlineLevel="0" collapsed="false">
      <c r="A659" s="0" t="s">
        <v>104</v>
      </c>
      <c r="B659" s="0" t="n">
        <v>2001</v>
      </c>
      <c r="C659" s="1" t="n">
        <v>794160</v>
      </c>
      <c r="D659" s="1" t="n">
        <v>480879</v>
      </c>
      <c r="E659" s="1" t="n">
        <v>5</v>
      </c>
      <c r="F659" s="1" t="n">
        <v>42941</v>
      </c>
      <c r="G659" s="1" t="n">
        <v>3300</v>
      </c>
      <c r="H659" s="1" t="n">
        <v>11779</v>
      </c>
      <c r="I659" s="1" t="n">
        <v>77643</v>
      </c>
      <c r="J659" s="1" t="n">
        <v>431</v>
      </c>
      <c r="K659" s="1" t="n">
        <v>269</v>
      </c>
      <c r="L659" s="1" t="n">
        <v>4056</v>
      </c>
      <c r="M659" s="1" t="n">
        <v>144802</v>
      </c>
      <c r="N659" s="1" t="n">
        <v>9224</v>
      </c>
      <c r="O659" s="1" t="n">
        <v>8254</v>
      </c>
      <c r="P659" s="1" t="n">
        <v>1</v>
      </c>
      <c r="Q659" s="1" t="n">
        <v>5853</v>
      </c>
      <c r="R659" s="1" t="n">
        <v>4451</v>
      </c>
      <c r="S659" s="1" t="n">
        <v>10</v>
      </c>
      <c r="T659" s="1" t="n">
        <v>139</v>
      </c>
      <c r="U659" s="1" t="n">
        <v>0</v>
      </c>
      <c r="V659" s="1" t="n">
        <v>54</v>
      </c>
      <c r="W659" s="1" t="n">
        <v>7</v>
      </c>
      <c r="X659" s="1" t="n">
        <v>62</v>
      </c>
      <c r="Y659" s="0" t="str">
        <f aca="false">IF(B659&lt;=1997, "prop 99/2000", "")</f>
        <v/>
      </c>
    </row>
    <row r="660" customFormat="false" ht="12.8" hidden="false" customHeight="false" outlineLevel="0" collapsed="false">
      <c r="A660" s="0" t="s">
        <v>104</v>
      </c>
      <c r="B660" s="0" t="n">
        <v>2000</v>
      </c>
      <c r="C660" s="1" t="n">
        <v>2380504</v>
      </c>
      <c r="D660" s="1" t="n">
        <v>1567270</v>
      </c>
      <c r="E660" s="1"/>
      <c r="F660" s="1" t="n">
        <v>144668</v>
      </c>
      <c r="G660" s="1" t="n">
        <v>28160</v>
      </c>
      <c r="H660" s="1" t="n">
        <v>24773</v>
      </c>
      <c r="I660" s="1" t="n">
        <v>231886</v>
      </c>
      <c r="J660" s="1" t="n">
        <v>590</v>
      </c>
      <c r="K660" s="1" t="n">
        <v>6572</v>
      </c>
      <c r="L660" s="1" t="n">
        <v>5716</v>
      </c>
      <c r="M660" s="1" t="n">
        <v>247891</v>
      </c>
      <c r="N660" s="1" t="n">
        <v>32103</v>
      </c>
      <c r="O660" s="1" t="n">
        <v>19049</v>
      </c>
      <c r="P660" s="1" t="n">
        <v>24</v>
      </c>
      <c r="Q660" s="1" t="n">
        <v>33084</v>
      </c>
      <c r="R660" s="1" t="n">
        <v>37825</v>
      </c>
      <c r="S660" s="1" t="n">
        <v>33</v>
      </c>
      <c r="T660" s="1" t="n">
        <v>109</v>
      </c>
      <c r="U660" s="1" t="n">
        <v>3</v>
      </c>
      <c r="V660" s="1" t="n">
        <v>712</v>
      </c>
      <c r="W660" s="1" t="n">
        <v>16</v>
      </c>
      <c r="X660" s="1" t="n">
        <v>20</v>
      </c>
      <c r="Y660" s="0" t="str">
        <f aca="false">IF(B660&lt;=1997, "prop 99/2000", "")</f>
        <v/>
      </c>
    </row>
    <row r="661" customFormat="false" ht="12.8" hidden="false" customHeight="false" outlineLevel="0" collapsed="false">
      <c r="A661" s="0" t="s">
        <v>104</v>
      </c>
      <c r="B661" s="0" t="n">
        <v>1999</v>
      </c>
      <c r="C661" s="1" t="n">
        <v>651328</v>
      </c>
      <c r="D661" s="1" t="n">
        <v>431873</v>
      </c>
      <c r="E661" s="1"/>
      <c r="F661" s="1" t="n">
        <v>37555</v>
      </c>
      <c r="G661" s="1" t="n">
        <v>2708</v>
      </c>
      <c r="H661" s="1" t="n">
        <v>1954</v>
      </c>
      <c r="I661" s="1" t="n">
        <v>62928</v>
      </c>
      <c r="J661" s="1" t="n">
        <v>389</v>
      </c>
      <c r="K661" s="1" t="n">
        <v>36</v>
      </c>
      <c r="L661" s="1" t="n">
        <v>2184</v>
      </c>
      <c r="M661" s="1" t="n">
        <v>92103</v>
      </c>
      <c r="N661" s="1" t="n">
        <v>4221</v>
      </c>
      <c r="O661" s="1" t="n">
        <v>7261</v>
      </c>
      <c r="P661" s="1" t="n">
        <v>1</v>
      </c>
      <c r="Q661" s="1" t="n">
        <v>4462</v>
      </c>
      <c r="R661" s="1" t="n">
        <v>3494</v>
      </c>
      <c r="S661" s="1"/>
      <c r="T661" s="1" t="n">
        <v>135</v>
      </c>
      <c r="U661" s="1"/>
      <c r="V661" s="1" t="n">
        <v>24</v>
      </c>
      <c r="W661" s="1"/>
      <c r="X661" s="1"/>
      <c r="Y661" s="0" t="str">
        <f aca="false">IF(B661&lt;=1997, "prop 99/2000", "")</f>
        <v/>
      </c>
    </row>
    <row r="662" customFormat="false" ht="12.8" hidden="false" customHeight="false" outlineLevel="0" collapsed="false">
      <c r="A662" s="0" t="s">
        <v>104</v>
      </c>
      <c r="B662" s="0" t="n">
        <v>1998</v>
      </c>
      <c r="C662" s="1" t="n">
        <v>585250</v>
      </c>
      <c r="D662" s="1" t="n">
        <v>397984</v>
      </c>
      <c r="E662" s="1" t="n">
        <v>0</v>
      </c>
      <c r="F662" s="1" t="n">
        <v>34145</v>
      </c>
      <c r="G662" s="1" t="n">
        <v>2315</v>
      </c>
      <c r="H662" s="1" t="n">
        <v>812</v>
      </c>
      <c r="I662" s="1" t="n">
        <v>54266</v>
      </c>
      <c r="J662" s="1" t="n">
        <v>380</v>
      </c>
      <c r="K662" s="1" t="n">
        <v>9</v>
      </c>
      <c r="L662" s="1" t="n">
        <v>1745</v>
      </c>
      <c r="M662" s="1" t="n">
        <v>71473</v>
      </c>
      <c r="N662" s="1" t="n">
        <v>2127</v>
      </c>
      <c r="O662" s="1" t="n">
        <v>6151</v>
      </c>
      <c r="P662" s="1" t="n">
        <v>0</v>
      </c>
      <c r="Q662" s="1" t="n">
        <v>3288</v>
      </c>
      <c r="R662" s="1" t="n">
        <v>3168</v>
      </c>
      <c r="S662" s="1"/>
      <c r="T662" s="1" t="n">
        <v>7365</v>
      </c>
      <c r="U662" s="1" t="n">
        <v>0</v>
      </c>
      <c r="V662" s="1" t="n">
        <v>22</v>
      </c>
      <c r="W662" s="1" t="n">
        <v>0</v>
      </c>
      <c r="X662" s="1"/>
      <c r="Y662" s="0" t="str">
        <f aca="false">IF(B662&lt;=1997, "prop 99/2000", "")</f>
        <v/>
      </c>
    </row>
    <row r="663" customFormat="false" ht="12.8" hidden="false" customHeight="false" outlineLevel="0" collapsed="false">
      <c r="A663" s="0" t="s">
        <v>104</v>
      </c>
      <c r="B663" s="0" t="n">
        <v>1997</v>
      </c>
      <c r="C663" s="1"/>
      <c r="D663" s="1" t="n">
        <f aca="false">D662*$D$661/$D$659</f>
        <v>357425.764136092</v>
      </c>
      <c r="E663" s="1" t="n">
        <f aca="false">E662*$D$661/$D$659</f>
        <v>0</v>
      </c>
      <c r="F663" s="1" t="n">
        <f aca="false">F662*$D$661/$D$659</f>
        <v>30665.3099532315</v>
      </c>
      <c r="G663" s="1" t="n">
        <f aca="false">G662*$D$661/$D$659</f>
        <v>2079.08017401467</v>
      </c>
      <c r="H663" s="1" t="n">
        <f aca="false">H662*$D$661/$D$659</f>
        <v>729.249719783979</v>
      </c>
      <c r="I663" s="1" t="n">
        <f aca="false">I662*$D$661/$D$659</f>
        <v>48735.7946967948</v>
      </c>
      <c r="J663" s="1" t="n">
        <f aca="false">J662*$D$661/$D$659</f>
        <v>341.274499406296</v>
      </c>
      <c r="K663" s="1" t="n">
        <f aca="false">K662*$D$661/$D$659</f>
        <v>8.08281709120174</v>
      </c>
      <c r="L663" s="1" t="n">
        <f aca="false">L662*$D$661/$D$659</f>
        <v>1567.16842490523</v>
      </c>
      <c r="M663" s="1" t="n">
        <f aca="false">M662*$D$661/$D$659</f>
        <v>64189.2428843846</v>
      </c>
      <c r="N663" s="1" t="n">
        <f aca="false">N662*$D$661/$D$659</f>
        <v>1910.23910588734</v>
      </c>
      <c r="O663" s="1" t="n">
        <f aca="false">O662*$D$661/$D$659</f>
        <v>5524.15643644243</v>
      </c>
      <c r="P663" s="1"/>
      <c r="Q663" s="1"/>
      <c r="R663" s="1"/>
      <c r="S663" s="1"/>
      <c r="T663" s="1"/>
      <c r="U663" s="1"/>
      <c r="V663" s="1"/>
      <c r="W663" s="1"/>
      <c r="X663" s="1"/>
      <c r="Y663" s="0" t="str">
        <f aca="false">IF(B663&lt;=1997, "prop 99/2000", "")</f>
        <v>prop 99/2000</v>
      </c>
    </row>
    <row r="664" customFormat="false" ht="12.8" hidden="false" customHeight="false" outlineLevel="0" collapsed="false">
      <c r="A664" s="0" t="s">
        <v>104</v>
      </c>
      <c r="B664" s="0" t="n">
        <v>1996</v>
      </c>
      <c r="C664" s="1"/>
      <c r="D664" s="1" t="n">
        <f aca="false">D663*$D$661/$D$659</f>
        <v>321000.786132783</v>
      </c>
      <c r="E664" s="1" t="n">
        <f aca="false">E663*$D$661/$D$659</f>
        <v>0</v>
      </c>
      <c r="F664" s="1" t="n">
        <f aca="false">F663*$D$661/$D$659</f>
        <v>27540.232377442</v>
      </c>
      <c r="G664" s="1" t="n">
        <f aca="false">G663*$D$661/$D$659</f>
        <v>1867.20275161161</v>
      </c>
      <c r="H664" s="1" t="n">
        <f aca="false">H663*$D$661/$D$659</f>
        <v>654.932455424891</v>
      </c>
      <c r="I664" s="1" t="n">
        <f aca="false">I663*$D$661/$D$659</f>
        <v>43769.168258728</v>
      </c>
      <c r="J664" s="1" t="n">
        <f aca="false">J663*$D$661/$D$659</f>
        <v>306.495484065836</v>
      </c>
      <c r="K664" s="1" t="n">
        <f aca="false">K663*$D$661/$D$659</f>
        <v>7.25910356998032</v>
      </c>
      <c r="L664" s="1" t="n">
        <f aca="false">L663*$D$661/$D$659</f>
        <v>1407.45952551285</v>
      </c>
      <c r="M664" s="1" t="n">
        <f aca="false">M663*$D$661/$D$659</f>
        <v>57647.7677174671</v>
      </c>
      <c r="N664" s="1" t="n">
        <f aca="false">N663*$D$661/$D$659</f>
        <v>1715.56814370535</v>
      </c>
      <c r="O664" s="1" t="n">
        <f aca="false">O663*$D$661/$D$659</f>
        <v>4961.19400654989</v>
      </c>
      <c r="P664" s="1"/>
      <c r="Q664" s="1"/>
      <c r="R664" s="1"/>
      <c r="S664" s="1"/>
      <c r="T664" s="1"/>
      <c r="U664" s="1"/>
      <c r="V664" s="1"/>
      <c r="W664" s="1"/>
      <c r="X664" s="1"/>
      <c r="Y664" s="0" t="str">
        <f aca="false">IF(B664&lt;=1997, "prop 99/2000", "")</f>
        <v>prop 99/2000</v>
      </c>
    </row>
    <row r="665" customFormat="false" ht="12.8" hidden="false" customHeight="false" outlineLevel="0" collapsed="false">
      <c r="A665" s="0" t="s">
        <v>104</v>
      </c>
      <c r="B665" s="0" t="n">
        <v>1995</v>
      </c>
      <c r="C665" s="1"/>
      <c r="D665" s="1" t="n">
        <f aca="false">D664*$D$661/$D$659</f>
        <v>288287.848938139</v>
      </c>
      <c r="E665" s="1" t="n">
        <f aca="false">E664*$D$661/$D$659</f>
        <v>0</v>
      </c>
      <c r="F665" s="1" t="n">
        <f aca="false">F664*$D$661/$D$659</f>
        <v>24733.6289951173</v>
      </c>
      <c r="G665" s="1" t="n">
        <f aca="false">G664*$D$661/$D$659</f>
        <v>1676.91759038502</v>
      </c>
      <c r="H665" s="1" t="n">
        <f aca="false">H664*$D$661/$D$659</f>
        <v>588.188804921226</v>
      </c>
      <c r="I665" s="1" t="n">
        <f aca="false">I664*$D$661/$D$659</f>
        <v>39308.6868077035</v>
      </c>
      <c r="J665" s="1" t="n">
        <f aca="false">J664*$D$661/$D$659</f>
        <v>275.260770775943</v>
      </c>
      <c r="K665" s="1" t="n">
        <f aca="false">K664*$D$661/$D$659</f>
        <v>6.51933404469339</v>
      </c>
      <c r="L665" s="1" t="n">
        <f aca="false">L664*$D$661/$D$659</f>
        <v>1264.02643422111</v>
      </c>
      <c r="M665" s="1" t="n">
        <f aca="false">M664*$D$661/$D$659</f>
        <v>51772.9291307078</v>
      </c>
      <c r="N665" s="1" t="n">
        <f aca="false">N664*$D$661/$D$659</f>
        <v>1540.73594589587</v>
      </c>
      <c r="O665" s="1" t="n">
        <f aca="false">O664*$D$661/$D$659</f>
        <v>4455.60263432323</v>
      </c>
      <c r="P665" s="1"/>
      <c r="Q665" s="1"/>
      <c r="R665" s="1"/>
      <c r="S665" s="1"/>
      <c r="T665" s="1"/>
      <c r="U665" s="1"/>
      <c r="V665" s="1"/>
      <c r="W665" s="1"/>
      <c r="X665" s="1"/>
      <c r="Y665" s="0" t="str">
        <f aca="false">IF(B665&lt;=1997, "prop 99/2000", "")</f>
        <v>prop 99/2000</v>
      </c>
    </row>
    <row r="666" customFormat="false" ht="12.8" hidden="false" customHeight="false" outlineLevel="0" collapsed="false">
      <c r="A666" s="0" t="s">
        <v>104</v>
      </c>
      <c r="B666" s="0" t="n">
        <v>1994</v>
      </c>
      <c r="C666" s="1"/>
      <c r="D666" s="1" t="n">
        <f aca="false">D665*$D$661/$D$659</f>
        <v>258908.661398108</v>
      </c>
      <c r="E666" s="1" t="n">
        <f aca="false">E665*$D$661/$D$659</f>
        <v>0</v>
      </c>
      <c r="F666" s="1" t="n">
        <f aca="false">F665*$D$661/$D$659</f>
        <v>22213.0443521308</v>
      </c>
      <c r="G666" s="1" t="n">
        <f aca="false">G665*$D$661/$D$659</f>
        <v>1506.02424001121</v>
      </c>
      <c r="H666" s="1" t="n">
        <f aca="false">H665*$D$661/$D$659</f>
        <v>528.246947252312</v>
      </c>
      <c r="I666" s="1" t="n">
        <f aca="false">I665*$D$661/$D$659</f>
        <v>35302.7695068891</v>
      </c>
      <c r="J666" s="1" t="n">
        <f aca="false">J665*$D$661/$D$659</f>
        <v>247.20916250724</v>
      </c>
      <c r="K666" s="1" t="n">
        <f aca="false">K665*$D$661/$D$659</f>
        <v>5.85495384885567</v>
      </c>
      <c r="L666" s="1" t="n">
        <f aca="false">L665*$D$661/$D$659</f>
        <v>1135.21049625035</v>
      </c>
      <c r="M666" s="1" t="n">
        <f aca="false">M665*$D$661/$D$659</f>
        <v>46496.7907154735</v>
      </c>
      <c r="N666" s="1" t="n">
        <f aca="false">N665*$D$661/$D$659</f>
        <v>1383.72075961289</v>
      </c>
      <c r="O666" s="1" t="n">
        <f aca="false">O665*$D$661/$D$659</f>
        <v>4001.53568047903</v>
      </c>
      <c r="P666" s="1"/>
      <c r="Q666" s="1"/>
      <c r="R666" s="1"/>
      <c r="S666" s="1"/>
      <c r="T666" s="1"/>
      <c r="U666" s="1"/>
      <c r="V666" s="1"/>
      <c r="W666" s="1"/>
      <c r="X666" s="1"/>
      <c r="Y666" s="0" t="str">
        <f aca="false">IF(B666&lt;=1997, "prop 99/2000", "")</f>
        <v>prop 99/2000</v>
      </c>
    </row>
    <row r="667" customFormat="false" ht="12.8" hidden="false" customHeight="false" outlineLevel="0" collapsed="false">
      <c r="A667" s="0" t="s">
        <v>104</v>
      </c>
      <c r="B667" s="0" t="n">
        <v>1993</v>
      </c>
      <c r="C667" s="1"/>
      <c r="D667" s="1" t="n">
        <f aca="false">D666*$D$661/$D$659</f>
        <v>232523.483712088</v>
      </c>
      <c r="E667" s="1" t="n">
        <f aca="false">E666*$D$661/$D$659</f>
        <v>0</v>
      </c>
      <c r="F667" s="1" t="n">
        <f aca="false">F666*$D$661/$D$659</f>
        <v>19949.3305041139</v>
      </c>
      <c r="G667" s="1" t="n">
        <f aca="false">G666*$D$661/$D$659</f>
        <v>1352.54649632519</v>
      </c>
      <c r="H667" s="1" t="n">
        <f aca="false">H666*$D$661/$D$659</f>
        <v>474.41371706957</v>
      </c>
      <c r="I667" s="1" t="n">
        <f aca="false">I666*$D$661/$D$659</f>
        <v>31705.0920818932</v>
      </c>
      <c r="J667" s="1" t="n">
        <f aca="false">J666*$D$661/$D$659</f>
        <v>222.01627153502</v>
      </c>
      <c r="K667" s="1" t="n">
        <f aca="false">K666*$D$661/$D$659</f>
        <v>5.25828011530311</v>
      </c>
      <c r="L667" s="1" t="n">
        <f aca="false">L666*$D$661/$D$659</f>
        <v>1019.52208902266</v>
      </c>
      <c r="M667" s="1" t="n">
        <f aca="false">M666*$D$661/$D$659</f>
        <v>41758.3394090066</v>
      </c>
      <c r="N667" s="1" t="n">
        <f aca="false">N666*$D$661/$D$659</f>
        <v>1242.70686724997</v>
      </c>
      <c r="O667" s="1" t="n">
        <f aca="false">O666*$D$661/$D$659</f>
        <v>3593.74233213661</v>
      </c>
      <c r="P667" s="1"/>
      <c r="Q667" s="1"/>
      <c r="R667" s="1"/>
      <c r="S667" s="1"/>
      <c r="T667" s="1"/>
      <c r="U667" s="1"/>
      <c r="V667" s="1"/>
      <c r="W667" s="1"/>
      <c r="X667" s="1"/>
      <c r="Y667" s="0" t="str">
        <f aca="false">IF(B667&lt;=1997, "prop 99/2000", "")</f>
        <v>prop 99/2000</v>
      </c>
    </row>
    <row r="668" customFormat="false" ht="12.8" hidden="false" customHeight="false" outlineLevel="0" collapsed="false">
      <c r="A668" s="0" t="s">
        <v>104</v>
      </c>
      <c r="B668" s="0" t="n">
        <v>1992</v>
      </c>
      <c r="C668" s="1"/>
      <c r="D668" s="1" t="n">
        <f aca="false">D667*$D$661/$D$659</f>
        <v>208827.198694871</v>
      </c>
      <c r="E668" s="1" t="n">
        <f aca="false">E667*$D$661/$D$659</f>
        <v>0</v>
      </c>
      <c r="F668" s="1" t="n">
        <f aca="false">F667*$D$661/$D$659</f>
        <v>17916.3099507426</v>
      </c>
      <c r="G668" s="1" t="n">
        <f aca="false">G667*$D$661/$D$659</f>
        <v>1214.70954857136</v>
      </c>
      <c r="H668" s="1" t="n">
        <f aca="false">H667*$D$661/$D$659</f>
        <v>426.066588958941</v>
      </c>
      <c r="I668" s="1" t="n">
        <f aca="false">I667*$D$661/$D$659</f>
        <v>28474.0511286279</v>
      </c>
      <c r="J668" s="1" t="n">
        <f aca="false">J667*$D$661/$D$659</f>
        <v>199.390768232017</v>
      </c>
      <c r="K668" s="1" t="n">
        <f aca="false">K667*$D$661/$D$659</f>
        <v>4.72241293181092</v>
      </c>
      <c r="L668" s="1" t="n">
        <f aca="false">L667*$D$661/$D$659</f>
        <v>915.623396223339</v>
      </c>
      <c r="M668" s="1" t="n">
        <f aca="false">M667*$D$661/$D$659</f>
        <v>37502.7799417024</v>
      </c>
      <c r="N668" s="1" t="n">
        <f aca="false">N667*$D$661/$D$659</f>
        <v>1116.06358955131</v>
      </c>
      <c r="O668" s="1" t="n">
        <f aca="false">O667*$D$661/$D$659</f>
        <v>3227.50688261877</v>
      </c>
      <c r="P668" s="1"/>
      <c r="Q668" s="1"/>
      <c r="R668" s="1"/>
      <c r="S668" s="1"/>
      <c r="T668" s="1"/>
      <c r="U668" s="1"/>
      <c r="V668" s="1"/>
      <c r="W668" s="1"/>
      <c r="X668" s="1"/>
      <c r="Y668" s="0" t="str">
        <f aca="false">IF(B668&lt;=1997, "prop 99/2000", "")</f>
        <v>prop 99/2000</v>
      </c>
    </row>
    <row r="669" customFormat="false" ht="12.8" hidden="false" customHeight="false" outlineLevel="0" collapsed="false">
      <c r="A669" s="0" t="s">
        <v>104</v>
      </c>
      <c r="B669" s="0" t="n">
        <v>1991</v>
      </c>
      <c r="C669" s="1"/>
      <c r="D669" s="1" t="n">
        <f aca="false">D668*$D$661/$D$659</f>
        <v>187545.783413187</v>
      </c>
      <c r="E669" s="1" t="n">
        <f aca="false">E668*$D$661/$D$659</f>
        <v>0</v>
      </c>
      <c r="F669" s="1" t="n">
        <f aca="false">F668*$D$661/$D$659</f>
        <v>16090.4729201256</v>
      </c>
      <c r="G669" s="1" t="n">
        <f aca="false">G668*$D$661/$D$659</f>
        <v>1090.91945555984</v>
      </c>
      <c r="H669" s="1" t="n">
        <f aca="false">H668*$D$661/$D$659</f>
        <v>382.646478580817</v>
      </c>
      <c r="I669" s="1" t="n">
        <f aca="false">I668*$D$661/$D$659</f>
        <v>25572.2830131362</v>
      </c>
      <c r="J669" s="1" t="n">
        <f aca="false">J668*$D$661/$D$659</f>
        <v>179.071012143732</v>
      </c>
      <c r="K669" s="1" t="n">
        <f aca="false">K668*$D$661/$D$659</f>
        <v>4.2411555507726</v>
      </c>
      <c r="L669" s="1" t="n">
        <f aca="false">L668*$D$661/$D$659</f>
        <v>822.312937344243</v>
      </c>
      <c r="M669" s="1" t="n">
        <f aca="false">M668*$D$661/$D$659</f>
        <v>33680.9011867078</v>
      </c>
      <c r="N669" s="1" t="n">
        <f aca="false">N668*$D$661/$D$659</f>
        <v>1002.32642849926</v>
      </c>
      <c r="O669" s="1" t="n">
        <f aca="false">O668*$D$661/$D$659</f>
        <v>2898.59419920025</v>
      </c>
      <c r="P669" s="1"/>
      <c r="Q669" s="1"/>
      <c r="R669" s="1"/>
      <c r="S669" s="1"/>
      <c r="T669" s="1"/>
      <c r="U669" s="1"/>
      <c r="V669" s="1"/>
      <c r="W669" s="1"/>
      <c r="X669" s="1"/>
      <c r="Y669" s="0" t="str">
        <f aca="false">IF(B669&lt;=1997, "prop 99/2000", "")</f>
        <v>prop 99/2000</v>
      </c>
    </row>
    <row r="670" customFormat="false" ht="12.8" hidden="false" customHeight="false" outlineLevel="0" collapsed="false">
      <c r="A670" s="0" t="s">
        <v>104</v>
      </c>
      <c r="B670" s="0" t="n">
        <v>1990</v>
      </c>
      <c r="C670" s="1"/>
      <c r="D670" s="1" t="n">
        <f aca="false">D669*$D$661/$D$659</f>
        <v>168433.140394992</v>
      </c>
      <c r="E670" s="1" t="n">
        <f aca="false">E669*$D$661/$D$659</f>
        <v>0</v>
      </c>
      <c r="F670" s="1" t="n">
        <f aca="false">F669*$D$661/$D$659</f>
        <v>14450.7055027011</v>
      </c>
      <c r="G670" s="1" t="n">
        <f aca="false">G669*$D$661/$D$659</f>
        <v>979.744713391508</v>
      </c>
      <c r="H670" s="1" t="n">
        <f aca="false">H669*$D$661/$D$659</f>
        <v>343.651277440132</v>
      </c>
      <c r="I670" s="1" t="n">
        <f aca="false">I669*$D$661/$D$659</f>
        <v>22966.2317999583</v>
      </c>
      <c r="J670" s="1" t="n">
        <f aca="false">J669*$D$661/$D$659</f>
        <v>160.822026388239</v>
      </c>
      <c r="K670" s="1" t="n">
        <f aca="false">K669*$D$661/$D$659</f>
        <v>3.80894273024776</v>
      </c>
      <c r="L670" s="1" t="n">
        <f aca="false">L669*$D$661/$D$659</f>
        <v>738.51167380915</v>
      </c>
      <c r="M670" s="1" t="n">
        <f aca="false">M669*$D$661/$D$659</f>
        <v>30248.5070843332</v>
      </c>
      <c r="N670" s="1" t="n">
        <f aca="false">N669*$D$661/$D$659</f>
        <v>900.180131915221</v>
      </c>
      <c r="O670" s="1" t="n">
        <f aca="false">O669*$D$661/$D$659</f>
        <v>2603.20074819489</v>
      </c>
      <c r="P670" s="1"/>
      <c r="Q670" s="1"/>
      <c r="R670" s="1"/>
      <c r="S670" s="1"/>
      <c r="T670" s="1"/>
      <c r="U670" s="1"/>
      <c r="V670" s="1"/>
      <c r="W670" s="1"/>
      <c r="X670" s="1"/>
      <c r="Y670" s="0" t="str">
        <f aca="false">IF(B670&lt;=1997, "prop 99/2000", "")</f>
        <v>prop 99/2000</v>
      </c>
    </row>
    <row r="671" customFormat="false" ht="12.8" hidden="false" customHeight="false" outlineLevel="0" collapsed="false">
      <c r="A671" s="0" t="s">
        <v>104</v>
      </c>
      <c r="B671" s="0" t="n">
        <v>1989</v>
      </c>
      <c r="C671" s="1"/>
      <c r="D671" s="1" t="n">
        <f aca="false">D670*$D$661/$D$659</f>
        <v>151268.251767713</v>
      </c>
      <c r="E671" s="1" t="n">
        <f aca="false">E670*$D$661/$D$659</f>
        <v>0</v>
      </c>
      <c r="F671" s="1" t="n">
        <f aca="false">F670*$D$661/$D$659</f>
        <v>12978.045490795</v>
      </c>
      <c r="G671" s="1" t="n">
        <f aca="false">G670*$D$661/$D$659</f>
        <v>879.899701601714</v>
      </c>
      <c r="H671" s="1" t="n">
        <f aca="false">H670*$D$661/$D$659</f>
        <v>308.630046522934</v>
      </c>
      <c r="I671" s="1" t="n">
        <f aca="false">I670*$D$661/$D$659</f>
        <v>20625.7612125782</v>
      </c>
      <c r="J671" s="1" t="n">
        <f aca="false">J670*$D$661/$D$659</f>
        <v>144.432780392506</v>
      </c>
      <c r="K671" s="1" t="n">
        <f aca="false">K670*$D$661/$D$659</f>
        <v>3.42077637771725</v>
      </c>
      <c r="L671" s="1" t="n">
        <f aca="false">L670*$D$661/$D$659</f>
        <v>663.250531012955</v>
      </c>
      <c r="M671" s="1" t="n">
        <f aca="false">M670*$D$661/$D$659</f>
        <v>27165.9055605094</v>
      </c>
      <c r="N671" s="1" t="n">
        <f aca="false">N670*$D$661/$D$659</f>
        <v>808.443483933843</v>
      </c>
      <c r="O671" s="1" t="n">
        <f aca="false">O670*$D$661/$D$659</f>
        <v>2337.91061103764</v>
      </c>
      <c r="P671" s="1"/>
      <c r="Q671" s="1"/>
      <c r="R671" s="1"/>
      <c r="S671" s="1"/>
      <c r="T671" s="1"/>
      <c r="U671" s="1"/>
      <c r="V671" s="1"/>
      <c r="W671" s="1"/>
      <c r="X671" s="1"/>
      <c r="Y671" s="0" t="str">
        <f aca="false">IF(B671&lt;=1997, "prop 99/2000", "")</f>
        <v>prop 99/2000</v>
      </c>
    </row>
    <row r="672" customFormat="false" ht="12.8" hidden="false" customHeight="false" outlineLevel="0" collapsed="false">
      <c r="A672" s="0" t="s">
        <v>104</v>
      </c>
      <c r="B672" s="0" t="n">
        <v>1988</v>
      </c>
      <c r="C672" s="1"/>
      <c r="D672" s="1" t="n">
        <f aca="false">D671*$D$661/$D$659</f>
        <v>135852.623416031</v>
      </c>
      <c r="E672" s="1" t="n">
        <f aca="false">E671*$D$661/$D$659</f>
        <v>0</v>
      </c>
      <c r="F672" s="1" t="n">
        <f aca="false">F671*$D$661/$D$659</f>
        <v>11655.4631003769</v>
      </c>
      <c r="G672" s="1" t="n">
        <f aca="false">G671*$D$661/$D$659</f>
        <v>790.229816294405</v>
      </c>
      <c r="H672" s="1" t="n">
        <f aca="false">H671*$D$661/$D$659</f>
        <v>277.177801654884</v>
      </c>
      <c r="I672" s="1" t="n">
        <f aca="false">I671*$D$661/$D$659</f>
        <v>18523.8061386748</v>
      </c>
      <c r="J672" s="1" t="n">
        <f aca="false">J671*$D$661/$D$659</f>
        <v>129.713749542926</v>
      </c>
      <c r="K672" s="1" t="n">
        <f aca="false">K671*$D$661/$D$659</f>
        <v>3.07216775233246</v>
      </c>
      <c r="L672" s="1" t="n">
        <f aca="false">L671*$D$661/$D$659</f>
        <v>595.659191980016</v>
      </c>
      <c r="M672" s="1" t="n">
        <f aca="false">M671*$D$661/$D$659</f>
        <v>24397.449529162</v>
      </c>
      <c r="N672" s="1" t="n">
        <f aca="false">N671*$D$661/$D$659</f>
        <v>726.055645467905</v>
      </c>
      <c r="O672" s="1" t="n">
        <f aca="false">O671*$D$661/$D$659</f>
        <v>2099.655982733</v>
      </c>
      <c r="P672" s="1"/>
      <c r="Q672" s="1"/>
      <c r="R672" s="1"/>
      <c r="S672" s="1"/>
      <c r="T672" s="1"/>
      <c r="U672" s="1"/>
      <c r="V672" s="1"/>
      <c r="W672" s="1"/>
      <c r="X672" s="1"/>
      <c r="Y672" s="0" t="str">
        <f aca="false">IF(B672&lt;=1997, "prop 99/2000", "")</f>
        <v>prop 99/2000</v>
      </c>
    </row>
    <row r="673" customFormat="false" ht="12.8" hidden="false" customHeight="false" outlineLevel="0" collapsed="false">
      <c r="A673" s="0" t="s">
        <v>104</v>
      </c>
      <c r="B673" s="0" t="n">
        <v>1987</v>
      </c>
      <c r="C673" s="1"/>
      <c r="D673" s="1" t="n">
        <f aca="false">D672*$D$661/$D$659</f>
        <v>122007.989603521</v>
      </c>
      <c r="E673" s="1" t="n">
        <f aca="false">E672*$D$661/$D$659</f>
        <v>0</v>
      </c>
      <c r="F673" s="1" t="n">
        <f aca="false">F672*$D$661/$D$659</f>
        <v>10467.6640392886</v>
      </c>
      <c r="G673" s="1" t="n">
        <f aca="false">G672*$D$661/$D$659</f>
        <v>709.698118346847</v>
      </c>
      <c r="H673" s="1" t="n">
        <f aca="false">H672*$D$661/$D$659</f>
        <v>248.930830279758</v>
      </c>
      <c r="I673" s="1" t="n">
        <f aca="false">I672*$D$661/$D$659</f>
        <v>16636.0596501987</v>
      </c>
      <c r="J673" s="1" t="n">
        <f aca="false">J672*$D$661/$D$659</f>
        <v>116.494723529936</v>
      </c>
      <c r="K673" s="1" t="n">
        <f aca="false">K672*$D$661/$D$659</f>
        <v>2.75908555728796</v>
      </c>
      <c r="L673" s="1" t="n">
        <f aca="false">L672*$D$661/$D$659</f>
        <v>534.956033051943</v>
      </c>
      <c r="M673" s="1" t="n">
        <f aca="false">M672*$D$661/$D$659</f>
        <v>21911.1246706714</v>
      </c>
      <c r="N673" s="1" t="n">
        <f aca="false">N672*$D$661/$D$659</f>
        <v>652.063886705721</v>
      </c>
      <c r="O673" s="1" t="n">
        <f aca="false">O672*$D$661/$D$659</f>
        <v>1885.68169587536</v>
      </c>
      <c r="P673" s="1"/>
      <c r="Q673" s="1"/>
      <c r="R673" s="1"/>
      <c r="S673" s="1"/>
      <c r="T673" s="1"/>
      <c r="U673" s="1"/>
      <c r="V673" s="1"/>
      <c r="W673" s="1"/>
      <c r="X673" s="1"/>
      <c r="Y673" s="0" t="str">
        <f aca="false">IF(B673&lt;=1997, "prop 99/2000", "")</f>
        <v>prop 99/2000</v>
      </c>
    </row>
    <row r="674" customFormat="false" ht="12.8" hidden="false" customHeight="false" outlineLevel="0" collapsed="false">
      <c r="A674" s="0" t="s">
        <v>104</v>
      </c>
      <c r="B674" s="0" t="n">
        <v>1986</v>
      </c>
      <c r="C674" s="1"/>
      <c r="D674" s="1" t="n">
        <f aca="false">D673*$D$661/$D$659</f>
        <v>109574.251514501</v>
      </c>
      <c r="E674" s="1" t="n">
        <f aca="false">E673*$D$661/$D$659</f>
        <v>0</v>
      </c>
      <c r="F674" s="1" t="n">
        <f aca="false">F673*$D$661/$D$659</f>
        <v>9400.91264463552</v>
      </c>
      <c r="G674" s="1" t="n">
        <f aca="false">G673*$D$661/$D$659</f>
        <v>637.37334228529</v>
      </c>
      <c r="H674" s="1" t="n">
        <f aca="false">H673*$D$661/$D$659</f>
        <v>223.562485501363</v>
      </c>
      <c r="I674" s="1" t="n">
        <f aca="false">I673*$D$661/$D$659</f>
        <v>14940.6919189864</v>
      </c>
      <c r="J674" s="1" t="n">
        <f aca="false">J673*$D$661/$D$659</f>
        <v>104.62283804251</v>
      </c>
      <c r="K674" s="1" t="n">
        <f aca="false">K673*$D$661/$D$659</f>
        <v>2.47790932205944</v>
      </c>
      <c r="L674" s="1" t="n">
        <f aca="false">L673*$D$661/$D$659</f>
        <v>480.439085221525</v>
      </c>
      <c r="M674" s="1" t="n">
        <f aca="false">M673*$D$661/$D$659</f>
        <v>19678.1792195061</v>
      </c>
      <c r="N674" s="1" t="n">
        <f aca="false">N673*$D$661/$D$659</f>
        <v>585.612569780048</v>
      </c>
      <c r="O674" s="1" t="n">
        <f aca="false">O673*$D$661/$D$659</f>
        <v>1693.51335999863</v>
      </c>
      <c r="P674" s="1"/>
      <c r="Q674" s="1"/>
      <c r="R674" s="1"/>
      <c r="S674" s="1"/>
      <c r="T674" s="1"/>
      <c r="U674" s="1"/>
      <c r="V674" s="1"/>
      <c r="W674" s="1"/>
      <c r="X674" s="1"/>
      <c r="Y674" s="0" t="str">
        <f aca="false">IF(B674&lt;=1997, "prop 99/2000", "")</f>
        <v>prop 99/2000</v>
      </c>
    </row>
    <row r="675" customFormat="false" ht="12.8" hidden="false" customHeight="false" outlineLevel="0" collapsed="false">
      <c r="A675" s="0" t="s">
        <v>104</v>
      </c>
      <c r="B675" s="0" t="n">
        <v>1985</v>
      </c>
      <c r="C675" s="1"/>
      <c r="D675" s="1" t="n">
        <f aca="false">D674*$D$661/$D$659</f>
        <v>98407.6258774493</v>
      </c>
      <c r="E675" s="1" t="n">
        <f aca="false">E674*$D$661/$D$659</f>
        <v>0</v>
      </c>
      <c r="F675" s="1" t="n">
        <f aca="false">F674*$D$661/$D$659</f>
        <v>8442.87304410605</v>
      </c>
      <c r="G675" s="1" t="n">
        <f aca="false">G674*$D$661/$D$659</f>
        <v>572.419127166657</v>
      </c>
      <c r="H675" s="1" t="n">
        <f aca="false">H674*$D$661/$D$659</f>
        <v>200.779408751329</v>
      </c>
      <c r="I675" s="1" t="n">
        <f aca="false">I674*$D$661/$D$659</f>
        <v>13418.0977774626</v>
      </c>
      <c r="J675" s="1" t="n">
        <f aca="false">J674*$D$661/$D$659</f>
        <v>93.9608070511144</v>
      </c>
      <c r="K675" s="1" t="n">
        <f aca="false">K674*$D$661/$D$659</f>
        <v>2.22538753542113</v>
      </c>
      <c r="L675" s="1" t="n">
        <f aca="false">L674*$D$661/$D$659</f>
        <v>431.477916589986</v>
      </c>
      <c r="M675" s="1" t="n">
        <f aca="false">M674*$D$661/$D$659</f>
        <v>17672.7914799061</v>
      </c>
      <c r="N675" s="1" t="n">
        <f aca="false">N674*$D$661/$D$659</f>
        <v>525.933254204527</v>
      </c>
      <c r="O675" s="1" t="n">
        <f aca="false">O674*$D$661/$D$659</f>
        <v>1520.92874781949</v>
      </c>
      <c r="P675" s="1"/>
      <c r="Q675" s="1"/>
      <c r="R675" s="1"/>
      <c r="S675" s="1"/>
      <c r="T675" s="1"/>
      <c r="U675" s="1"/>
      <c r="V675" s="1"/>
      <c r="W675" s="1"/>
      <c r="X675" s="1"/>
      <c r="Y675" s="0" t="str">
        <f aca="false">IF(B675&lt;=1997, "prop 99/2000", "")</f>
        <v>prop 99/2000</v>
      </c>
    </row>
    <row r="676" customFormat="false" ht="12.8" hidden="false" customHeight="false" outlineLevel="0" collapsed="false">
      <c r="A676" s="0" t="s">
        <v>104</v>
      </c>
      <c r="B676" s="0" t="n">
        <v>1984</v>
      </c>
      <c r="C676" s="1"/>
      <c r="D676" s="1" t="n">
        <f aca="false">D675*$D$661/$D$659</f>
        <v>88378.9822607593</v>
      </c>
      <c r="E676" s="1" t="n">
        <f aca="false">E675*$D$661/$D$659</f>
        <v>0</v>
      </c>
      <c r="F676" s="1" t="n">
        <f aca="false">F675*$D$661/$D$659</f>
        <v>7582.46650441632</v>
      </c>
      <c r="G676" s="1" t="n">
        <f aca="false">G675*$D$661/$D$659</f>
        <v>514.084344932604</v>
      </c>
      <c r="H676" s="1" t="n">
        <f aca="false">H675*$D$661/$D$659</f>
        <v>180.318137401847</v>
      </c>
      <c r="I676" s="1" t="n">
        <f aca="false">I675*$D$661/$D$659</f>
        <v>12050.6700052323</v>
      </c>
      <c r="J676" s="1" t="n">
        <f aca="false">J675*$D$661/$D$659</f>
        <v>84.3853352373173</v>
      </c>
      <c r="K676" s="1" t="n">
        <f aca="false">K675*$D$661/$D$659</f>
        <v>1.99860004509436</v>
      </c>
      <c r="L676" s="1" t="n">
        <f aca="false">L675*$D$661/$D$659</f>
        <v>387.506342076628</v>
      </c>
      <c r="M676" s="1" t="n">
        <f aca="false">M675*$D$661/$D$659</f>
        <v>15871.771224781</v>
      </c>
      <c r="N676" s="1" t="n">
        <f aca="false">N675*$D$661/$D$659</f>
        <v>472.3358106573</v>
      </c>
      <c r="O676" s="1" t="n">
        <f aca="false">O675*$D$661/$D$659</f>
        <v>1365.93209748616</v>
      </c>
      <c r="P676" s="1"/>
      <c r="Q676" s="1"/>
      <c r="R676" s="1"/>
      <c r="S676" s="1"/>
      <c r="T676" s="1"/>
      <c r="U676" s="1"/>
      <c r="V676" s="1"/>
      <c r="W676" s="1"/>
      <c r="X676" s="1"/>
      <c r="Y676" s="0" t="str">
        <f aca="false">IF(B676&lt;=1997, "prop 99/2000", "")</f>
        <v>prop 99/2000</v>
      </c>
    </row>
    <row r="677" customFormat="false" ht="12.8" hidden="false" customHeight="false" outlineLevel="0" collapsed="false">
      <c r="A677" s="0" t="s">
        <v>104</v>
      </c>
      <c r="B677" s="0" t="n">
        <v>1983</v>
      </c>
      <c r="C677" s="1"/>
      <c r="D677" s="1" t="n">
        <f aca="false">D676*$D$661/$D$659</f>
        <v>79372.3498133644</v>
      </c>
      <c r="E677" s="1" t="n">
        <f aca="false">E676*$D$661/$D$659</f>
        <v>0</v>
      </c>
      <c r="F677" s="1" t="n">
        <f aca="false">F676*$D$661/$D$659</f>
        <v>6809.74331726232</v>
      </c>
      <c r="G677" s="1" t="n">
        <f aca="false">G676*$D$661/$D$659</f>
        <v>461.694414393389</v>
      </c>
      <c r="H677" s="1" t="n">
        <f aca="false">H676*$D$661/$D$659</f>
        <v>161.942058093923</v>
      </c>
      <c r="I677" s="1" t="n">
        <f aca="false">I676*$D$661/$D$659</f>
        <v>10822.5957198582</v>
      </c>
      <c r="J677" s="1" t="n">
        <f aca="false">J676*$D$661/$D$659</f>
        <v>75.7856922114418</v>
      </c>
      <c r="K677" s="1" t="n">
        <f aca="false">K676*$D$661/$D$659</f>
        <v>1.79492428921836</v>
      </c>
      <c r="L677" s="1" t="n">
        <f aca="false">L676*$D$661/$D$659</f>
        <v>348.015876076226</v>
      </c>
      <c r="M677" s="1" t="n">
        <f aca="false">M676*$D$661/$D$659</f>
        <v>14254.2915248115</v>
      </c>
      <c r="N677" s="1" t="n">
        <f aca="false">N676*$D$661/$D$659</f>
        <v>424.200440351939</v>
      </c>
      <c r="O677" s="1" t="n">
        <f aca="false">O676*$D$661/$D$659</f>
        <v>1226.73103366468</v>
      </c>
      <c r="P677" s="1"/>
      <c r="Q677" s="1"/>
      <c r="R677" s="1"/>
      <c r="S677" s="1"/>
      <c r="T677" s="1"/>
      <c r="U677" s="1"/>
      <c r="V677" s="1"/>
      <c r="W677" s="1"/>
      <c r="X677" s="1"/>
      <c r="Y677" s="0" t="str">
        <f aca="false">IF(B677&lt;=1997, "prop 99/2000", "")</f>
        <v>prop 99/2000</v>
      </c>
    </row>
    <row r="678" customFormat="false" ht="12.8" hidden="false" customHeight="false" outlineLevel="0" collapsed="false">
      <c r="A678" s="0" t="s">
        <v>104</v>
      </c>
      <c r="B678" s="0" t="n">
        <v>1982</v>
      </c>
      <c r="C678" s="1"/>
      <c r="D678" s="1" t="n">
        <f aca="false">D677*$D$661/$D$659</f>
        <v>71283.5761822561</v>
      </c>
      <c r="E678" s="1" t="n">
        <f aca="false">E677*$D$661/$D$659</f>
        <v>0</v>
      </c>
      <c r="F678" s="1" t="n">
        <f aca="false">F677*$D$661/$D$659</f>
        <v>6115.76774127386</v>
      </c>
      <c r="G678" s="1" t="n">
        <f aca="false">G677*$D$661/$D$659</f>
        <v>414.643500396807</v>
      </c>
      <c r="H678" s="1" t="n">
        <f aca="false">H677*$D$661/$D$659</f>
        <v>145.43867054955</v>
      </c>
      <c r="I678" s="1" t="n">
        <f aca="false">I677*$D$661/$D$659</f>
        <v>9719.67351729293</v>
      </c>
      <c r="J678" s="1" t="n">
        <f aca="false">J677*$D$661/$D$659</f>
        <v>68.0624320305774</v>
      </c>
      <c r="K678" s="1" t="n">
        <f aca="false">K677*$D$661/$D$659</f>
        <v>1.61200496914525</v>
      </c>
      <c r="L678" s="1" t="n">
        <f aca="false">L677*$D$661/$D$659</f>
        <v>312.549852350941</v>
      </c>
      <c r="M678" s="1" t="n">
        <f aca="false">M677*$D$661/$D$659</f>
        <v>12801.6479066354</v>
      </c>
      <c r="N678" s="1" t="n">
        <f aca="false">N677*$D$661/$D$659</f>
        <v>380.970507707995</v>
      </c>
      <c r="O678" s="1" t="n">
        <f aca="false">O677*$D$661/$D$659</f>
        <v>1101.71584057916</v>
      </c>
      <c r="P678" s="1"/>
      <c r="Q678" s="1"/>
      <c r="R678" s="1"/>
      <c r="S678" s="1"/>
      <c r="T678" s="1"/>
      <c r="U678" s="1"/>
      <c r="V678" s="1"/>
      <c r="W678" s="1"/>
      <c r="X678" s="1"/>
      <c r="Y678" s="0" t="str">
        <f aca="false">IF(B678&lt;=1997, "prop 99/2000", "")</f>
        <v>prop 99/2000</v>
      </c>
    </row>
    <row r="679" customFormat="false" ht="12.8" hidden="false" customHeight="false" outlineLevel="0" collapsed="false">
      <c r="A679" s="0" t="s">
        <v>104</v>
      </c>
      <c r="B679" s="0" t="n">
        <v>1981</v>
      </c>
      <c r="C679" s="1"/>
      <c r="D679" s="1" t="n">
        <f aca="false">D678*$D$661/$D$659</f>
        <v>64019.1230986579</v>
      </c>
      <c r="E679" s="1" t="n">
        <f aca="false">E678*$D$661/$D$659</f>
        <v>0</v>
      </c>
      <c r="F679" s="1" t="n">
        <f aca="false">F678*$D$661/$D$659</f>
        <v>5492.51466944317</v>
      </c>
      <c r="G679" s="1" t="n">
        <f aca="false">G678*$D$661/$D$659</f>
        <v>372.387507973669</v>
      </c>
      <c r="H679" s="1" t="n">
        <f aca="false">H678*$D$661/$D$659</f>
        <v>130.617130226618</v>
      </c>
      <c r="I679" s="1" t="n">
        <f aca="false">I678*$D$661/$D$659</f>
        <v>8729.14924738624</v>
      </c>
      <c r="J679" s="1" t="n">
        <f aca="false">J678*$D$661/$D$659</f>
        <v>61.1262432095008</v>
      </c>
      <c r="K679" s="1" t="n">
        <f aca="false">K678*$D$661/$D$659</f>
        <v>1.4477268128566</v>
      </c>
      <c r="L679" s="1" t="n">
        <f aca="false">L678*$D$661/$D$659</f>
        <v>280.698143159418</v>
      </c>
      <c r="M679" s="1" t="n">
        <f aca="false">M678*$D$661/$D$659</f>
        <v>11497.0420550333</v>
      </c>
      <c r="N679" s="1" t="n">
        <f aca="false">N678*$D$661/$D$659</f>
        <v>342.146103438443</v>
      </c>
      <c r="O679" s="1" t="n">
        <f aca="false">O678*$D$661/$D$659</f>
        <v>989.440847320104</v>
      </c>
      <c r="P679" s="1"/>
      <c r="Q679" s="1"/>
      <c r="R679" s="1"/>
      <c r="S679" s="1"/>
      <c r="T679" s="1"/>
      <c r="U679" s="1"/>
      <c r="V679" s="1"/>
      <c r="W679" s="1"/>
      <c r="X679" s="1"/>
      <c r="Y679" s="0" t="str">
        <f aca="false">IF(B679&lt;=1997, "prop 99/2000", "")</f>
        <v>prop 99/2000</v>
      </c>
    </row>
    <row r="680" customFormat="false" ht="12.8" hidden="false" customHeight="false" outlineLevel="0" collapsed="false">
      <c r="A680" s="0" t="s">
        <v>104</v>
      </c>
      <c r="B680" s="0" t="n">
        <v>1980</v>
      </c>
      <c r="C680" s="1"/>
      <c r="D680" s="1" t="n">
        <f aca="false">D679*$D$661/$D$659</f>
        <v>57494.9847050644</v>
      </c>
      <c r="E680" s="1" t="n">
        <f aca="false">E679*$D$661/$D$659</f>
        <v>0</v>
      </c>
      <c r="F680" s="1" t="n">
        <f aca="false">F679*$D$661/$D$659</f>
        <v>4932.77682709462</v>
      </c>
      <c r="G680" s="1" t="n">
        <f aca="false">G679*$D$661/$D$659</f>
        <v>334.4377904444</v>
      </c>
      <c r="H680" s="1" t="n">
        <f aca="false">H679*$D$661/$D$659</f>
        <v>117.306041399936</v>
      </c>
      <c r="I680" s="1" t="n">
        <f aca="false">I679*$D$661/$D$659</f>
        <v>7839.56852538048</v>
      </c>
      <c r="J680" s="1" t="n">
        <f aca="false">J679*$D$661/$D$659</f>
        <v>54.8969159260786</v>
      </c>
      <c r="K680" s="1" t="n">
        <f aca="false">K679*$D$661/$D$659</f>
        <v>1.3001901140387</v>
      </c>
      <c r="L680" s="1" t="n">
        <f aca="false">L679*$D$661/$D$659</f>
        <v>252.092416555282</v>
      </c>
      <c r="M680" s="1" t="n">
        <f aca="false">M679*$D$661/$D$659</f>
        <v>10325.3875578543</v>
      </c>
      <c r="N680" s="1" t="n">
        <f aca="false">N679*$D$661/$D$659</f>
        <v>307.278263617814</v>
      </c>
      <c r="O680" s="1" t="n">
        <f aca="false">O679*$D$661/$D$659</f>
        <v>888.607710161341</v>
      </c>
      <c r="P680" s="1"/>
      <c r="Q680" s="1"/>
      <c r="R680" s="1"/>
      <c r="S680" s="1"/>
      <c r="T680" s="1"/>
      <c r="U680" s="1"/>
      <c r="V680" s="1"/>
      <c r="W680" s="1"/>
      <c r="X680" s="1"/>
      <c r="Y680" s="0" t="str">
        <f aca="false">IF(B680&lt;=1997, "prop 99/2000", "")</f>
        <v>prop 99/2000</v>
      </c>
    </row>
    <row r="681" customFormat="false" ht="12.8" hidden="false" customHeight="false" outlineLevel="0" collapsed="false">
      <c r="A681" s="0" t="s">
        <v>104</v>
      </c>
      <c r="B681" s="0" t="n">
        <v>1979</v>
      </c>
      <c r="C681" s="1"/>
      <c r="D681" s="1" t="n">
        <f aca="false">D680*$D$661/$D$659</f>
        <v>51635.7161147197</v>
      </c>
      <c r="E681" s="1" t="n">
        <f aca="false">E680*$D$661/$D$659</f>
        <v>0</v>
      </c>
      <c r="F681" s="1" t="n">
        <f aca="false">F680*$D$661/$D$659</f>
        <v>4430.08142723603</v>
      </c>
      <c r="G681" s="1" t="n">
        <f aca="false">G680*$D$661/$D$659</f>
        <v>300.355498727527</v>
      </c>
      <c r="H681" s="1" t="n">
        <f aca="false">H680*$D$661/$D$659</f>
        <v>105.351475147625</v>
      </c>
      <c r="I681" s="1" t="n">
        <f aca="false">I680*$D$661/$D$659</f>
        <v>7040.64427384362</v>
      </c>
      <c r="J681" s="1" t="n">
        <f aca="false">J680*$D$661/$D$659</f>
        <v>49.3024144779525</v>
      </c>
      <c r="K681" s="1" t="n">
        <f aca="false">K680*$D$661/$D$659</f>
        <v>1.16768876395151</v>
      </c>
      <c r="L681" s="1" t="n">
        <f aca="false">L680*$D$661/$D$659</f>
        <v>226.401877010598</v>
      </c>
      <c r="M681" s="1" t="n">
        <f aca="false">M680*$D$661/$D$659</f>
        <v>9273.1354473229</v>
      </c>
      <c r="N681" s="1" t="n">
        <f aca="false">N680*$D$661/$D$659</f>
        <v>275.96377788054</v>
      </c>
      <c r="O681" s="1" t="n">
        <f aca="false">O680*$D$661/$D$659</f>
        <v>798.050398562858</v>
      </c>
      <c r="P681" s="1"/>
      <c r="Q681" s="1"/>
      <c r="R681" s="1"/>
      <c r="S681" s="1"/>
      <c r="T681" s="1"/>
      <c r="U681" s="1"/>
      <c r="V681" s="1"/>
      <c r="W681" s="1"/>
      <c r="X681" s="1"/>
      <c r="Y681" s="0" t="str">
        <f aca="false">IF(B681&lt;=1997, "prop 99/2000", "")</f>
        <v>prop 99/2000</v>
      </c>
    </row>
    <row r="682" customFormat="false" ht="12.8" hidden="false" customHeight="false" outlineLevel="0" collapsed="false">
      <c r="A682" s="0" t="s">
        <v>105</v>
      </c>
      <c r="B682" s="0" t="n">
        <v>2018</v>
      </c>
      <c r="C682" s="1" t="n">
        <v>1196192</v>
      </c>
      <c r="D682" s="1" t="n">
        <v>361072</v>
      </c>
      <c r="E682" s="1" t="n">
        <v>0</v>
      </c>
      <c r="F682" s="1" t="n">
        <v>30119</v>
      </c>
      <c r="G682" s="1" t="n">
        <v>2670</v>
      </c>
      <c r="H682" s="1" t="n">
        <v>89915</v>
      </c>
      <c r="I682" s="1" t="n">
        <v>17663</v>
      </c>
      <c r="J682" s="1" t="n">
        <v>32</v>
      </c>
      <c r="K682" s="1" t="n">
        <v>6589</v>
      </c>
      <c r="L682" s="1" t="n">
        <v>4064</v>
      </c>
      <c r="M682" s="1" t="n">
        <v>557690</v>
      </c>
      <c r="N682" s="1" t="n">
        <v>99004</v>
      </c>
      <c r="O682" s="1" t="n">
        <v>7829</v>
      </c>
      <c r="P682" s="1" t="n">
        <v>0</v>
      </c>
      <c r="Q682" s="1" t="n">
        <v>6444</v>
      </c>
      <c r="R682" s="1" t="n">
        <v>4075</v>
      </c>
      <c r="S682" s="1" t="n">
        <v>201</v>
      </c>
      <c r="T682" s="1" t="n">
        <v>49</v>
      </c>
      <c r="U682" s="1" t="n">
        <v>0</v>
      </c>
      <c r="V682" s="1" t="n">
        <v>79</v>
      </c>
      <c r="W682" s="1" t="n">
        <v>1139</v>
      </c>
      <c r="X682" s="1" t="n">
        <v>7558</v>
      </c>
      <c r="Y682" s="0" t="str">
        <f aca="false">IF(B682&lt;=1997, "prop 99/2000", "")</f>
        <v/>
      </c>
    </row>
    <row r="683" customFormat="false" ht="12.8" hidden="false" customHeight="false" outlineLevel="0" collapsed="false">
      <c r="A683" s="0" t="s">
        <v>105</v>
      </c>
      <c r="B683" s="0" t="n">
        <v>2017</v>
      </c>
      <c r="C683" s="1" t="n">
        <v>1140791</v>
      </c>
      <c r="D683" s="1" t="n">
        <v>341656</v>
      </c>
      <c r="E683" s="1" t="n">
        <v>0</v>
      </c>
      <c r="F683" s="1" t="n">
        <v>28790</v>
      </c>
      <c r="G683" s="1" t="n">
        <v>2493</v>
      </c>
      <c r="H683" s="1" t="n">
        <v>84066</v>
      </c>
      <c r="I683" s="1" t="n">
        <v>16769</v>
      </c>
      <c r="J683" s="1" t="n">
        <v>33</v>
      </c>
      <c r="K683" s="1" t="n">
        <v>6560</v>
      </c>
      <c r="L683" s="1" t="n">
        <v>3732</v>
      </c>
      <c r="M683" s="1" t="n">
        <v>537035</v>
      </c>
      <c r="N683" s="1" t="n">
        <v>94916</v>
      </c>
      <c r="O683" s="1" t="n">
        <v>7048</v>
      </c>
      <c r="P683" s="1" t="n">
        <v>0</v>
      </c>
      <c r="Q683" s="1" t="n">
        <v>5740</v>
      </c>
      <c r="R683" s="1" t="n">
        <v>3848</v>
      </c>
      <c r="S683" s="1" t="n">
        <v>201</v>
      </c>
      <c r="T683" s="1" t="n">
        <v>48</v>
      </c>
      <c r="U683" s="1" t="n">
        <v>0</v>
      </c>
      <c r="V683" s="1" t="n">
        <v>76</v>
      </c>
      <c r="W683" s="1" t="n">
        <v>1106</v>
      </c>
      <c r="X683" s="1" t="n">
        <v>6674</v>
      </c>
      <c r="Y683" s="0" t="str">
        <f aca="false">IF(B683&lt;=1997, "prop 99/2000", "")</f>
        <v/>
      </c>
    </row>
    <row r="684" customFormat="false" ht="12.8" hidden="false" customHeight="false" outlineLevel="0" collapsed="false">
      <c r="A684" s="0" t="s">
        <v>105</v>
      </c>
      <c r="B684" s="0" t="n">
        <v>2016</v>
      </c>
      <c r="C684" s="1" t="n">
        <v>1085009</v>
      </c>
      <c r="D684" s="1" t="n">
        <v>322487</v>
      </c>
      <c r="E684" s="1" t="n">
        <v>0</v>
      </c>
      <c r="F684" s="1" t="n">
        <v>27410</v>
      </c>
      <c r="G684" s="1" t="n">
        <v>2373</v>
      </c>
      <c r="H684" s="1" t="n">
        <v>78460</v>
      </c>
      <c r="I684" s="1" t="n">
        <v>16017</v>
      </c>
      <c r="J684" s="1" t="n">
        <v>33</v>
      </c>
      <c r="K684" s="1" t="n">
        <v>6456</v>
      </c>
      <c r="L684" s="1" t="n">
        <v>3369</v>
      </c>
      <c r="M684" s="1" t="n">
        <v>514885</v>
      </c>
      <c r="N684" s="1" t="n">
        <v>91123</v>
      </c>
      <c r="O684" s="1" t="n">
        <v>6468</v>
      </c>
      <c r="P684" s="1" t="n">
        <v>0</v>
      </c>
      <c r="Q684" s="1" t="n">
        <v>5049</v>
      </c>
      <c r="R684" s="1" t="n">
        <v>3672</v>
      </c>
      <c r="S684" s="1" t="n">
        <v>201</v>
      </c>
      <c r="T684" s="1" t="n">
        <v>48</v>
      </c>
      <c r="U684" s="1" t="n">
        <v>0</v>
      </c>
      <c r="V684" s="1" t="n">
        <v>75</v>
      </c>
      <c r="W684" s="1" t="n">
        <v>1047</v>
      </c>
      <c r="X684" s="1" t="n">
        <v>5836</v>
      </c>
      <c r="Y684" s="0" t="str">
        <f aca="false">IF(B684&lt;=1997, "prop 99/2000", "")</f>
        <v/>
      </c>
    </row>
    <row r="685" customFormat="false" ht="12.8" hidden="false" customHeight="false" outlineLevel="0" collapsed="false">
      <c r="A685" s="0" t="s">
        <v>105</v>
      </c>
      <c r="B685" s="0" t="n">
        <v>2015</v>
      </c>
      <c r="C685" s="1" t="n">
        <v>1024415</v>
      </c>
      <c r="D685" s="1" t="n">
        <v>303997</v>
      </c>
      <c r="E685" s="1" t="n">
        <v>0</v>
      </c>
      <c r="F685" s="1" t="n">
        <v>26169</v>
      </c>
      <c r="G685" s="1" t="n">
        <v>2318</v>
      </c>
      <c r="H685" s="1" t="n">
        <v>72632</v>
      </c>
      <c r="I685" s="1" t="n">
        <v>15083</v>
      </c>
      <c r="J685" s="1" t="n">
        <v>33</v>
      </c>
      <c r="K685" s="1" t="n">
        <v>6163</v>
      </c>
      <c r="L685" s="1" t="n">
        <v>3152</v>
      </c>
      <c r="M685" s="1" t="n">
        <v>487980</v>
      </c>
      <c r="N685" s="1" t="n">
        <v>86587</v>
      </c>
      <c r="O685" s="1" t="n">
        <v>6152</v>
      </c>
      <c r="P685" s="1" t="n">
        <v>0</v>
      </c>
      <c r="Q685" s="1" t="n">
        <v>4346</v>
      </c>
      <c r="R685" s="1" t="n">
        <v>3423</v>
      </c>
      <c r="S685" s="1" t="n">
        <v>201</v>
      </c>
      <c r="T685" s="1" t="n">
        <v>42</v>
      </c>
      <c r="U685" s="1" t="n">
        <v>0</v>
      </c>
      <c r="V685" s="1" t="n">
        <v>75</v>
      </c>
      <c r="W685" s="1" t="n">
        <v>996</v>
      </c>
      <c r="X685" s="1" t="n">
        <v>5066</v>
      </c>
      <c r="Y685" s="0" t="str">
        <f aca="false">IF(B685&lt;=1997, "prop 99/2000", "")</f>
        <v/>
      </c>
    </row>
    <row r="686" customFormat="false" ht="12.8" hidden="false" customHeight="false" outlineLevel="0" collapsed="false">
      <c r="A686" s="0" t="s">
        <v>105</v>
      </c>
      <c r="B686" s="0" t="n">
        <v>2014</v>
      </c>
      <c r="C686" s="1" t="n">
        <v>947605</v>
      </c>
      <c r="D686" s="1" t="n">
        <v>281698</v>
      </c>
      <c r="E686" s="1" t="n">
        <v>0</v>
      </c>
      <c r="F686" s="1" t="n">
        <v>24771</v>
      </c>
      <c r="G686" s="1" t="n">
        <v>2201</v>
      </c>
      <c r="H686" s="1" t="n">
        <v>66606</v>
      </c>
      <c r="I686" s="1" t="n">
        <v>13486</v>
      </c>
      <c r="J686" s="1" t="n">
        <v>35</v>
      </c>
      <c r="K686" s="1" t="n">
        <v>5731</v>
      </c>
      <c r="L686" s="1" t="n">
        <v>2890</v>
      </c>
      <c r="M686" s="1" t="n">
        <v>452641</v>
      </c>
      <c r="N686" s="1" t="n">
        <v>79509</v>
      </c>
      <c r="O686" s="1" t="n">
        <v>5726</v>
      </c>
      <c r="P686" s="1" t="n">
        <v>0</v>
      </c>
      <c r="Q686" s="1" t="n">
        <v>3610</v>
      </c>
      <c r="R686" s="1" t="n">
        <v>3227</v>
      </c>
      <c r="S686" s="1" t="n">
        <v>201</v>
      </c>
      <c r="T686" s="1" t="n">
        <v>33</v>
      </c>
      <c r="U686" s="1" t="n">
        <v>0</v>
      </c>
      <c r="V686" s="1" t="n">
        <v>73</v>
      </c>
      <c r="W686" s="1" t="n">
        <v>903</v>
      </c>
      <c r="X686" s="1" t="n">
        <v>4264</v>
      </c>
      <c r="Y686" s="0" t="str">
        <f aca="false">IF(B686&lt;=1997, "prop 99/2000", "")</f>
        <v/>
      </c>
    </row>
    <row r="687" customFormat="false" ht="12.8" hidden="false" customHeight="false" outlineLevel="0" collapsed="false">
      <c r="A687" s="0" t="s">
        <v>105</v>
      </c>
      <c r="B687" s="0" t="n">
        <v>2013</v>
      </c>
      <c r="C687" s="1" t="n">
        <v>855445</v>
      </c>
      <c r="D687" s="1" t="n">
        <v>255114</v>
      </c>
      <c r="E687" s="1" t="n">
        <v>0</v>
      </c>
      <c r="F687" s="1" t="n">
        <v>22737</v>
      </c>
      <c r="G687" s="1" t="n">
        <v>1896</v>
      </c>
      <c r="H687" s="1" t="n">
        <v>58709</v>
      </c>
      <c r="I687" s="1" t="n">
        <v>12067</v>
      </c>
      <c r="J687" s="1" t="n">
        <v>42</v>
      </c>
      <c r="K687" s="1" t="n">
        <v>5145</v>
      </c>
      <c r="L687" s="1" t="n">
        <v>2606</v>
      </c>
      <c r="M687" s="1" t="n">
        <v>410745</v>
      </c>
      <c r="N687" s="1" t="n">
        <v>70891</v>
      </c>
      <c r="O687" s="1" t="n">
        <v>5295</v>
      </c>
      <c r="P687" s="1" t="n">
        <v>0</v>
      </c>
      <c r="Q687" s="1" t="n">
        <v>3014</v>
      </c>
      <c r="R687" s="1" t="n">
        <v>2751</v>
      </c>
      <c r="S687" s="1" t="n">
        <v>201</v>
      </c>
      <c r="T687" s="1" t="n">
        <v>30</v>
      </c>
      <c r="U687" s="1" t="n">
        <v>0</v>
      </c>
      <c r="V687" s="1" t="n">
        <v>17</v>
      </c>
      <c r="W687" s="1" t="n">
        <v>748</v>
      </c>
      <c r="X687" s="1" t="n">
        <v>3437</v>
      </c>
      <c r="Y687" s="0" t="str">
        <f aca="false">IF(B687&lt;=1997, "prop 99/2000", "")</f>
        <v/>
      </c>
    </row>
    <row r="688" customFormat="false" ht="12.8" hidden="false" customHeight="false" outlineLevel="0" collapsed="false">
      <c r="A688" s="0" t="s">
        <v>105</v>
      </c>
      <c r="B688" s="0" t="n">
        <v>2012</v>
      </c>
      <c r="C688" s="1" t="n">
        <v>760779</v>
      </c>
      <c r="D688" s="1" t="n">
        <v>230095</v>
      </c>
      <c r="E688" s="1" t="n">
        <v>0</v>
      </c>
      <c r="F688" s="1" t="n">
        <v>20246</v>
      </c>
      <c r="G688" s="1" t="n">
        <v>1601</v>
      </c>
      <c r="H688" s="1" t="n">
        <v>51893</v>
      </c>
      <c r="I688" s="1" t="n">
        <v>10811</v>
      </c>
      <c r="J688" s="1" t="n">
        <v>49</v>
      </c>
      <c r="K688" s="1" t="n">
        <v>4368</v>
      </c>
      <c r="L688" s="1" t="n">
        <v>2288</v>
      </c>
      <c r="M688" s="1" t="n">
        <v>365238</v>
      </c>
      <c r="N688" s="1" t="n">
        <v>61351</v>
      </c>
      <c r="O688" s="1" t="n">
        <v>4394</v>
      </c>
      <c r="P688" s="1" t="n">
        <v>0</v>
      </c>
      <c r="Q688" s="1" t="n">
        <v>2521</v>
      </c>
      <c r="R688" s="1" t="n">
        <v>2293</v>
      </c>
      <c r="S688" s="1" t="n">
        <v>201</v>
      </c>
      <c r="T688" s="1" t="n">
        <v>30</v>
      </c>
      <c r="U688" s="1" t="n">
        <v>0</v>
      </c>
      <c r="V688" s="1" t="n">
        <v>15</v>
      </c>
      <c r="W688" s="1" t="n">
        <v>578</v>
      </c>
      <c r="X688" s="1" t="n">
        <v>2807</v>
      </c>
      <c r="Y688" s="0" t="str">
        <f aca="false">IF(B688&lt;=1997, "prop 99/2000", "")</f>
        <v/>
      </c>
    </row>
    <row r="689" customFormat="false" ht="12.8" hidden="false" customHeight="false" outlineLevel="0" collapsed="false">
      <c r="A689" s="0" t="s">
        <v>105</v>
      </c>
      <c r="B689" s="0" t="n">
        <v>2011</v>
      </c>
      <c r="C689" s="1" t="n">
        <v>671146</v>
      </c>
      <c r="D689" s="1" t="n">
        <v>205297</v>
      </c>
      <c r="E689" s="1" t="n">
        <v>0</v>
      </c>
      <c r="F689" s="1" t="n">
        <v>18666</v>
      </c>
      <c r="G689" s="1" t="n">
        <v>1427</v>
      </c>
      <c r="H689" s="1" t="n">
        <v>45943</v>
      </c>
      <c r="I689" s="1" t="n">
        <v>9719</v>
      </c>
      <c r="J689" s="1" t="n">
        <v>53</v>
      </c>
      <c r="K689" s="1" t="n">
        <v>3283</v>
      </c>
      <c r="L689" s="1" t="n">
        <v>2015</v>
      </c>
      <c r="M689" s="1" t="n">
        <v>320272</v>
      </c>
      <c r="N689" s="1" t="n">
        <v>53646</v>
      </c>
      <c r="O689" s="1" t="n">
        <v>3847</v>
      </c>
      <c r="P689" s="1" t="n">
        <v>0</v>
      </c>
      <c r="Q689" s="1" t="n">
        <v>2129</v>
      </c>
      <c r="R689" s="1" t="n">
        <v>1920</v>
      </c>
      <c r="S689" s="1" t="n">
        <v>201</v>
      </c>
      <c r="T689" s="1" t="n">
        <v>26</v>
      </c>
      <c r="U689" s="1" t="n">
        <v>0</v>
      </c>
      <c r="V689" s="1" t="n">
        <v>13</v>
      </c>
      <c r="W689" s="1" t="n">
        <v>410</v>
      </c>
      <c r="X689" s="1" t="n">
        <v>2279</v>
      </c>
      <c r="Y689" s="0" t="str">
        <f aca="false">IF(B689&lt;=1997, "prop 99/2000", "")</f>
        <v/>
      </c>
    </row>
    <row r="690" customFormat="false" ht="12.8" hidden="false" customHeight="false" outlineLevel="0" collapsed="false">
      <c r="A690" s="0" t="s">
        <v>105</v>
      </c>
      <c r="B690" s="0" t="n">
        <v>2010</v>
      </c>
      <c r="C690" s="1" t="n">
        <v>582777</v>
      </c>
      <c r="D690" s="1" t="n">
        <v>185101</v>
      </c>
      <c r="E690" s="1" t="n">
        <v>0</v>
      </c>
      <c r="F690" s="1" t="n">
        <v>17356</v>
      </c>
      <c r="G690" s="1" t="n">
        <v>1257</v>
      </c>
      <c r="H690" s="1" t="n">
        <v>41005</v>
      </c>
      <c r="I690" s="1" t="n">
        <v>8776</v>
      </c>
      <c r="J690" s="1" t="n">
        <v>59</v>
      </c>
      <c r="K690" s="1" t="n">
        <v>1518</v>
      </c>
      <c r="L690" s="1" t="n">
        <v>1806</v>
      </c>
      <c r="M690" s="1" t="n">
        <v>270551</v>
      </c>
      <c r="N690" s="1" t="n">
        <v>46198</v>
      </c>
      <c r="O690" s="1" t="n">
        <v>3397</v>
      </c>
      <c r="P690" s="1" t="n">
        <v>0</v>
      </c>
      <c r="Q690" s="1" t="n">
        <v>1777</v>
      </c>
      <c r="R690" s="1" t="n">
        <v>1718</v>
      </c>
      <c r="S690" s="1" t="n">
        <v>200</v>
      </c>
      <c r="T690" s="1" t="n">
        <v>23</v>
      </c>
      <c r="U690" s="1" t="n">
        <v>0</v>
      </c>
      <c r="V690" s="1" t="n">
        <v>13</v>
      </c>
      <c r="W690" s="1" t="n">
        <v>304</v>
      </c>
      <c r="X690" s="1" t="n">
        <v>1718</v>
      </c>
      <c r="Y690" s="0" t="str">
        <f aca="false">IF(B690&lt;=1997, "prop 99/2000", "")</f>
        <v/>
      </c>
    </row>
    <row r="691" customFormat="false" ht="12.8" hidden="false" customHeight="false" outlineLevel="0" collapsed="false">
      <c r="A691" s="0" t="s">
        <v>105</v>
      </c>
      <c r="B691" s="0" t="n">
        <v>2009</v>
      </c>
      <c r="C691" s="1" t="n">
        <v>501213</v>
      </c>
      <c r="D691" s="1" t="n">
        <v>164232</v>
      </c>
      <c r="E691" s="1" t="n">
        <v>0</v>
      </c>
      <c r="F691" s="1" t="n">
        <v>16126</v>
      </c>
      <c r="G691" s="1" t="n">
        <v>1111</v>
      </c>
      <c r="H691" s="1" t="n">
        <v>36472</v>
      </c>
      <c r="I691" s="1" t="n">
        <v>8462</v>
      </c>
      <c r="J691" s="1" t="n">
        <v>66</v>
      </c>
      <c r="K691" s="1" t="n">
        <v>404</v>
      </c>
      <c r="L691" s="1" t="n">
        <v>1652</v>
      </c>
      <c r="M691" s="1" t="n">
        <v>224729</v>
      </c>
      <c r="N691" s="1" t="n">
        <v>40135</v>
      </c>
      <c r="O691" s="1" t="n">
        <v>3083</v>
      </c>
      <c r="P691" s="1" t="n">
        <v>0</v>
      </c>
      <c r="Q691" s="1" t="n">
        <v>1487</v>
      </c>
      <c r="R691" s="1" t="n">
        <v>1546</v>
      </c>
      <c r="S691" s="1" t="n">
        <v>196</v>
      </c>
      <c r="T691" s="1" t="n">
        <v>21</v>
      </c>
      <c r="U691" s="1" t="n">
        <v>0</v>
      </c>
      <c r="V691" s="1" t="n">
        <v>12</v>
      </c>
      <c r="W691" s="1" t="n">
        <v>105</v>
      </c>
      <c r="X691" s="1" t="n">
        <v>1374</v>
      </c>
      <c r="Y691" s="0" t="str">
        <f aca="false">IF(B691&lt;=1997, "prop 99/2000", "")</f>
        <v/>
      </c>
    </row>
    <row r="692" customFormat="false" ht="12.8" hidden="false" customHeight="false" outlineLevel="0" collapsed="false">
      <c r="A692" s="0" t="s">
        <v>105</v>
      </c>
      <c r="B692" s="0" t="n">
        <v>2008</v>
      </c>
      <c r="C692" s="1" t="n">
        <v>435701</v>
      </c>
      <c r="D692" s="1" t="n">
        <v>146455</v>
      </c>
      <c r="E692" s="1" t="n">
        <v>0</v>
      </c>
      <c r="F692" s="1" t="n">
        <v>15182</v>
      </c>
      <c r="G692" s="1" t="n">
        <v>979</v>
      </c>
      <c r="H692" s="1" t="n">
        <v>32392</v>
      </c>
      <c r="I692" s="1" t="n">
        <v>7835</v>
      </c>
      <c r="J692" s="1" t="n">
        <v>97</v>
      </c>
      <c r="K692" s="1" t="n">
        <v>32</v>
      </c>
      <c r="L692" s="1" t="n">
        <v>1588</v>
      </c>
      <c r="M692" s="1" t="n">
        <v>189677</v>
      </c>
      <c r="N692" s="1" t="n">
        <v>34583</v>
      </c>
      <c r="O692" s="1" t="n">
        <v>2877</v>
      </c>
      <c r="P692" s="1" t="n">
        <v>0</v>
      </c>
      <c r="Q692" s="1" t="n">
        <v>1262</v>
      </c>
      <c r="R692" s="1" t="n">
        <v>1381</v>
      </c>
      <c r="S692" s="1" t="n">
        <v>196</v>
      </c>
      <c r="T692" s="1" t="n">
        <v>15</v>
      </c>
      <c r="U692" s="1" t="n">
        <v>0</v>
      </c>
      <c r="V692" s="1" t="n">
        <v>12</v>
      </c>
      <c r="W692" s="1" t="n">
        <v>35</v>
      </c>
      <c r="X692" s="1" t="n">
        <v>1103</v>
      </c>
      <c r="Y692" s="0" t="str">
        <f aca="false">IF(B692&lt;=1997, "prop 99/2000", "")</f>
        <v/>
      </c>
    </row>
    <row r="693" customFormat="false" ht="12.8" hidden="false" customHeight="false" outlineLevel="0" collapsed="false">
      <c r="A693" s="0" t="s">
        <v>105</v>
      </c>
      <c r="B693" s="0" t="n">
        <v>2007</v>
      </c>
      <c r="C693" s="1" t="n">
        <v>378005</v>
      </c>
      <c r="D693" s="1" t="n">
        <v>132277</v>
      </c>
      <c r="E693" s="1" t="n">
        <v>0</v>
      </c>
      <c r="F693" s="1" t="n">
        <v>14329</v>
      </c>
      <c r="G693" s="1" t="n">
        <v>917</v>
      </c>
      <c r="H693" s="1" t="n">
        <v>24347</v>
      </c>
      <c r="I693" s="1" t="n">
        <v>12822</v>
      </c>
      <c r="J693" s="1" t="n">
        <v>104</v>
      </c>
      <c r="K693" s="1" t="n">
        <v>31</v>
      </c>
      <c r="L693" s="1" t="n">
        <v>1466</v>
      </c>
      <c r="M693" s="1" t="n">
        <v>156623</v>
      </c>
      <c r="N693" s="1" t="n">
        <v>29072</v>
      </c>
      <c r="O693" s="1" t="n">
        <v>2673</v>
      </c>
      <c r="P693" s="1" t="n">
        <v>0</v>
      </c>
      <c r="Q693" s="1" t="n">
        <v>1087</v>
      </c>
      <c r="R693" s="1" t="n">
        <v>1292</v>
      </c>
      <c r="S693" s="1" t="n">
        <v>182</v>
      </c>
      <c r="T693" s="1" t="n">
        <v>16</v>
      </c>
      <c r="U693" s="1" t="n">
        <v>0</v>
      </c>
      <c r="V693" s="1" t="n">
        <v>11</v>
      </c>
      <c r="W693" s="1" t="n">
        <v>8</v>
      </c>
      <c r="X693" s="1" t="n">
        <v>748</v>
      </c>
      <c r="Y693" s="0" t="str">
        <f aca="false">IF(B693&lt;=1997, "prop 99/2000", "")</f>
        <v/>
      </c>
    </row>
    <row r="694" customFormat="false" ht="12.8" hidden="false" customHeight="false" outlineLevel="0" collapsed="false">
      <c r="A694" s="0" t="s">
        <v>105</v>
      </c>
      <c r="B694" s="0" t="n">
        <v>2006</v>
      </c>
      <c r="C694" s="1" t="n">
        <v>333317</v>
      </c>
      <c r="D694" s="1" t="n">
        <v>120519</v>
      </c>
      <c r="E694" s="1" t="n">
        <v>0</v>
      </c>
      <c r="F694" s="1" t="n">
        <v>13588</v>
      </c>
      <c r="G694" s="1" t="n">
        <v>877</v>
      </c>
      <c r="H694" s="1" t="n">
        <v>19468</v>
      </c>
      <c r="I694" s="1" t="n">
        <v>15187</v>
      </c>
      <c r="J694" s="1" t="n">
        <v>103</v>
      </c>
      <c r="K694" s="1" t="n">
        <v>31</v>
      </c>
      <c r="L694" s="1" t="n">
        <v>1326</v>
      </c>
      <c r="M694" s="1" t="n">
        <v>132432</v>
      </c>
      <c r="N694" s="1" t="n">
        <v>24421</v>
      </c>
      <c r="O694" s="1" t="n">
        <v>2468</v>
      </c>
      <c r="P694" s="1" t="n">
        <v>0</v>
      </c>
      <c r="Q694" s="1" t="n">
        <v>940</v>
      </c>
      <c r="R694" s="1" t="n">
        <v>1227</v>
      </c>
      <c r="S694" s="1" t="n">
        <v>143</v>
      </c>
      <c r="T694" s="1" t="n">
        <v>17</v>
      </c>
      <c r="U694" s="1" t="n">
        <v>0</v>
      </c>
      <c r="V694" s="1" t="n">
        <v>10</v>
      </c>
      <c r="W694" s="1" t="n">
        <v>8</v>
      </c>
      <c r="X694" s="1" t="n">
        <v>552</v>
      </c>
      <c r="Y694" s="0" t="str">
        <f aca="false">IF(B694&lt;=1997, "prop 99/2000", "")</f>
        <v/>
      </c>
    </row>
    <row r="695" customFormat="false" ht="12.8" hidden="false" customHeight="false" outlineLevel="0" collapsed="false">
      <c r="A695" s="0" t="s">
        <v>105</v>
      </c>
      <c r="B695" s="0" t="n">
        <v>2005</v>
      </c>
      <c r="C695" s="1" t="n">
        <v>294827</v>
      </c>
      <c r="D695" s="1" t="n">
        <v>110874</v>
      </c>
      <c r="E695" s="1" t="n">
        <v>0</v>
      </c>
      <c r="F695" s="1" t="n">
        <v>12892</v>
      </c>
      <c r="G695" s="1" t="n">
        <v>802</v>
      </c>
      <c r="H695" s="1" t="n">
        <v>15821</v>
      </c>
      <c r="I695" s="1" t="n">
        <v>16444</v>
      </c>
      <c r="J695" s="1" t="n">
        <v>102</v>
      </c>
      <c r="K695" s="1" t="n">
        <v>31</v>
      </c>
      <c r="L695" s="1" t="n">
        <v>1234</v>
      </c>
      <c r="M695" s="1" t="n">
        <v>112335</v>
      </c>
      <c r="N695" s="1" t="n">
        <v>19510</v>
      </c>
      <c r="O695" s="1" t="n">
        <v>2396</v>
      </c>
      <c r="P695" s="1" t="n">
        <v>0</v>
      </c>
      <c r="Q695" s="1" t="n">
        <v>817</v>
      </c>
      <c r="R695" s="1" t="n">
        <v>1025</v>
      </c>
      <c r="S695" s="1" t="n">
        <v>115</v>
      </c>
      <c r="T695" s="1" t="n">
        <v>17</v>
      </c>
      <c r="U695" s="1" t="n">
        <v>0</v>
      </c>
      <c r="V695" s="1" t="n">
        <v>10</v>
      </c>
      <c r="W695" s="1" t="n">
        <v>8</v>
      </c>
      <c r="X695" s="1" t="n">
        <v>394</v>
      </c>
      <c r="Y695" s="0" t="str">
        <f aca="false">IF(B695&lt;=1997, "prop 99/2000", "")</f>
        <v/>
      </c>
    </row>
    <row r="696" customFormat="false" ht="12.8" hidden="false" customHeight="false" outlineLevel="0" collapsed="false">
      <c r="A696" s="0" t="s">
        <v>105</v>
      </c>
      <c r="B696" s="0" t="n">
        <v>2004</v>
      </c>
      <c r="C696" s="1" t="n">
        <v>264570</v>
      </c>
      <c r="D696" s="1" t="n">
        <v>104235</v>
      </c>
      <c r="E696" s="1" t="n">
        <v>0</v>
      </c>
      <c r="F696" s="1" t="n">
        <v>12255</v>
      </c>
      <c r="G696" s="1" t="n">
        <v>765</v>
      </c>
      <c r="H696" s="1" t="n">
        <v>11027</v>
      </c>
      <c r="I696" s="1" t="n">
        <v>18928</v>
      </c>
      <c r="J696" s="1" t="n">
        <v>101</v>
      </c>
      <c r="K696" s="1" t="n">
        <v>32</v>
      </c>
      <c r="L696" s="1" t="n">
        <v>1117</v>
      </c>
      <c r="M696" s="1" t="n">
        <v>96136</v>
      </c>
      <c r="N696" s="1" t="n">
        <v>15649</v>
      </c>
      <c r="O696" s="1" t="n">
        <v>2261</v>
      </c>
      <c r="P696" s="1" t="n">
        <v>0</v>
      </c>
      <c r="Q696" s="1" t="n">
        <v>664</v>
      </c>
      <c r="R696" s="1" t="n">
        <v>957</v>
      </c>
      <c r="S696" s="1" t="n">
        <v>106</v>
      </c>
      <c r="T696" s="1" t="n">
        <v>18</v>
      </c>
      <c r="U696" s="1" t="n">
        <v>0</v>
      </c>
      <c r="V696" s="1" t="n">
        <v>12</v>
      </c>
      <c r="W696" s="1" t="n">
        <v>4</v>
      </c>
      <c r="X696" s="1" t="n">
        <v>303</v>
      </c>
      <c r="Y696" s="0" t="str">
        <f aca="false">IF(B696&lt;=1997, "prop 99/2000", "")</f>
        <v/>
      </c>
    </row>
    <row r="697" customFormat="false" ht="12.8" hidden="false" customHeight="false" outlineLevel="0" collapsed="false">
      <c r="A697" s="0" t="s">
        <v>105</v>
      </c>
      <c r="B697" s="0" t="n">
        <v>2003</v>
      </c>
      <c r="C697" s="1" t="n">
        <v>237380</v>
      </c>
      <c r="D697" s="1" t="n">
        <v>98479</v>
      </c>
      <c r="E697" s="1" t="n">
        <v>0</v>
      </c>
      <c r="F697" s="1" t="n">
        <v>11630</v>
      </c>
      <c r="G697" s="1" t="n">
        <v>706</v>
      </c>
      <c r="H697" s="1" t="n">
        <v>8914</v>
      </c>
      <c r="I697" s="1" t="n">
        <v>19014</v>
      </c>
      <c r="J697" s="1" t="n">
        <v>98</v>
      </c>
      <c r="K697" s="1" t="n">
        <v>31</v>
      </c>
      <c r="L697" s="1" t="n">
        <v>1014</v>
      </c>
      <c r="M697" s="1" t="n">
        <v>81144</v>
      </c>
      <c r="N697" s="1" t="n">
        <v>12471</v>
      </c>
      <c r="O697" s="1" t="n">
        <v>2127</v>
      </c>
      <c r="P697" s="1" t="n">
        <v>0</v>
      </c>
      <c r="Q697" s="1" t="n">
        <v>532</v>
      </c>
      <c r="R697" s="1" t="n">
        <v>889</v>
      </c>
      <c r="S697" s="1" t="n">
        <v>86</v>
      </c>
      <c r="T697" s="1" t="n">
        <v>17</v>
      </c>
      <c r="U697" s="1" t="n">
        <v>0</v>
      </c>
      <c r="V697" s="1" t="n">
        <v>13</v>
      </c>
      <c r="W697" s="1" t="n">
        <v>3</v>
      </c>
      <c r="X697" s="1" t="n">
        <v>212</v>
      </c>
      <c r="Y697" s="0" t="str">
        <f aca="false">IF(B697&lt;=1997, "prop 99/2000", "")</f>
        <v/>
      </c>
    </row>
    <row r="698" customFormat="false" ht="12.8" hidden="false" customHeight="false" outlineLevel="0" collapsed="false">
      <c r="A698" s="0" t="s">
        <v>105</v>
      </c>
      <c r="B698" s="0" t="n">
        <v>2002</v>
      </c>
      <c r="C698" s="1" t="n">
        <v>211053</v>
      </c>
      <c r="D698" s="1" t="n">
        <v>92195</v>
      </c>
      <c r="E698" s="1" t="n">
        <v>0</v>
      </c>
      <c r="F698" s="1" t="n">
        <v>11040</v>
      </c>
      <c r="G698" s="1" t="n">
        <v>708</v>
      </c>
      <c r="H698" s="1" t="n">
        <v>6737</v>
      </c>
      <c r="I698" s="1" t="n">
        <v>19779</v>
      </c>
      <c r="J698" s="1" t="n">
        <v>97</v>
      </c>
      <c r="K698" s="1" t="n">
        <v>30</v>
      </c>
      <c r="L698" s="1" t="n">
        <v>938</v>
      </c>
      <c r="M698" s="1" t="n">
        <v>66803</v>
      </c>
      <c r="N698" s="1" t="n">
        <v>9246</v>
      </c>
      <c r="O698" s="1" t="n">
        <v>2064</v>
      </c>
      <c r="P698" s="1" t="n">
        <v>0</v>
      </c>
      <c r="Q698" s="1" t="n">
        <v>424</v>
      </c>
      <c r="R698" s="1" t="n">
        <v>856</v>
      </c>
      <c r="S698" s="1" t="n">
        <v>50</v>
      </c>
      <c r="T698" s="1" t="n">
        <v>21</v>
      </c>
      <c r="U698" s="1" t="n">
        <v>0</v>
      </c>
      <c r="V698" s="1" t="n">
        <v>13</v>
      </c>
      <c r="W698" s="1" t="n">
        <v>1</v>
      </c>
      <c r="X698" s="1" t="n">
        <v>51</v>
      </c>
      <c r="Y698" s="0" t="str">
        <f aca="false">IF(B698&lt;=1997, "prop 99/2000", "")</f>
        <v/>
      </c>
    </row>
    <row r="699" customFormat="false" ht="12.8" hidden="false" customHeight="false" outlineLevel="0" collapsed="false">
      <c r="A699" s="0" t="s">
        <v>105</v>
      </c>
      <c r="B699" s="0" t="n">
        <v>2001</v>
      </c>
      <c r="C699" s="1" t="n">
        <v>185211</v>
      </c>
      <c r="D699" s="1" t="n">
        <v>85911</v>
      </c>
      <c r="E699" s="1" t="n">
        <v>0</v>
      </c>
      <c r="F699" s="1" t="n">
        <v>10124</v>
      </c>
      <c r="G699" s="1" t="n">
        <v>652</v>
      </c>
      <c r="H699" s="1" t="n">
        <v>3238</v>
      </c>
      <c r="I699" s="1" t="n">
        <v>21047</v>
      </c>
      <c r="J699" s="1" t="n">
        <v>101</v>
      </c>
      <c r="K699" s="1" t="n">
        <v>30</v>
      </c>
      <c r="L699" s="1" t="n">
        <v>885</v>
      </c>
      <c r="M699" s="1" t="n">
        <v>53807</v>
      </c>
      <c r="N699" s="1" t="n">
        <v>6419</v>
      </c>
      <c r="O699" s="1" t="n">
        <v>1763</v>
      </c>
      <c r="P699" s="1" t="n">
        <v>0</v>
      </c>
      <c r="Q699" s="1" t="n">
        <v>372</v>
      </c>
      <c r="R699" s="1" t="n">
        <v>797</v>
      </c>
      <c r="S699" s="1" t="n">
        <v>7</v>
      </c>
      <c r="T699" s="1" t="n">
        <v>22</v>
      </c>
      <c r="U699" s="1" t="n">
        <v>0</v>
      </c>
      <c r="V699" s="1" t="n">
        <v>14</v>
      </c>
      <c r="W699" s="1" t="n">
        <v>0</v>
      </c>
      <c r="X699" s="1" t="n">
        <v>22</v>
      </c>
      <c r="Y699" s="0" t="str">
        <f aca="false">IF(B699&lt;=1997, "prop 99/2000", "")</f>
        <v/>
      </c>
    </row>
    <row r="700" customFormat="false" ht="12.8" hidden="false" customHeight="false" outlineLevel="0" collapsed="false">
      <c r="A700" s="0" t="s">
        <v>105</v>
      </c>
      <c r="B700" s="0" t="n">
        <v>2000</v>
      </c>
      <c r="C700" s="1" t="n">
        <v>728226</v>
      </c>
      <c r="D700" s="1" t="n">
        <v>450878</v>
      </c>
      <c r="E700" s="1" t="n">
        <v>1</v>
      </c>
      <c r="F700" s="1" t="n">
        <v>40918</v>
      </c>
      <c r="G700" s="1" t="n">
        <v>2994</v>
      </c>
      <c r="H700" s="1" t="n">
        <v>8948</v>
      </c>
      <c r="I700" s="1" t="n">
        <v>75920</v>
      </c>
      <c r="J700" s="1" t="n">
        <v>423</v>
      </c>
      <c r="K700" s="1" t="n">
        <v>129</v>
      </c>
      <c r="L700" s="1" t="n">
        <v>3365</v>
      </c>
      <c r="M700" s="1" t="n">
        <v>119816</v>
      </c>
      <c r="N700" s="1" t="n">
        <v>7301</v>
      </c>
      <c r="O700" s="1" t="n">
        <v>8040</v>
      </c>
      <c r="P700" s="1" t="n">
        <v>1</v>
      </c>
      <c r="Q700" s="1" t="n">
        <v>5228</v>
      </c>
      <c r="R700" s="1" t="n">
        <v>4064</v>
      </c>
      <c r="S700" s="1" t="n">
        <v>5</v>
      </c>
      <c r="T700" s="1" t="n">
        <v>148</v>
      </c>
      <c r="U700" s="1"/>
      <c r="V700" s="1" t="n">
        <v>45</v>
      </c>
      <c r="W700" s="1"/>
      <c r="X700" s="1" t="n">
        <v>2</v>
      </c>
      <c r="Y700" s="0" t="str">
        <f aca="false">IF(B700&lt;=1997, "prop 99/2000", "")</f>
        <v/>
      </c>
    </row>
    <row r="701" customFormat="false" ht="12.8" hidden="false" customHeight="false" outlineLevel="0" collapsed="false">
      <c r="A701" s="0" t="s">
        <v>105</v>
      </c>
      <c r="B701" s="0" t="n">
        <v>1999</v>
      </c>
      <c r="C701" s="1" t="n">
        <v>139737</v>
      </c>
      <c r="D701" s="1" t="n">
        <v>73804</v>
      </c>
      <c r="E701" s="1"/>
      <c r="F701" s="1" t="n">
        <v>8530</v>
      </c>
      <c r="G701" s="1" t="n">
        <v>652</v>
      </c>
      <c r="H701" s="1" t="n">
        <v>440</v>
      </c>
      <c r="I701" s="1" t="n">
        <v>18918</v>
      </c>
      <c r="J701" s="1" t="n">
        <v>99</v>
      </c>
      <c r="K701" s="1" t="n">
        <v>14</v>
      </c>
      <c r="L701" s="1" t="n">
        <v>712</v>
      </c>
      <c r="M701" s="1" t="n">
        <v>31808</v>
      </c>
      <c r="N701" s="1" t="n">
        <v>2246</v>
      </c>
      <c r="O701" s="1" t="n">
        <v>1448</v>
      </c>
      <c r="P701" s="1"/>
      <c r="Q701" s="1" t="n">
        <v>276</v>
      </c>
      <c r="R701" s="1" t="n">
        <v>762</v>
      </c>
      <c r="S701" s="1"/>
      <c r="T701" s="1" t="n">
        <v>15</v>
      </c>
      <c r="U701" s="1"/>
      <c r="V701" s="1" t="n">
        <v>13</v>
      </c>
      <c r="W701" s="1"/>
      <c r="X701" s="1"/>
      <c r="Y701" s="0" t="str">
        <f aca="false">IF(B701&lt;=1997, "prop 99/2000", "")</f>
        <v/>
      </c>
    </row>
    <row r="702" customFormat="false" ht="12.8" hidden="false" customHeight="false" outlineLevel="0" collapsed="false">
      <c r="A702" s="0" t="s">
        <v>105</v>
      </c>
      <c r="B702" s="0" t="n">
        <v>1998</v>
      </c>
      <c r="C702" s="1" t="n">
        <v>113397</v>
      </c>
      <c r="D702" s="1" t="n">
        <v>62380</v>
      </c>
      <c r="E702" s="1" t="n">
        <v>0</v>
      </c>
      <c r="F702" s="1" t="n">
        <v>6580</v>
      </c>
      <c r="G702" s="1" t="n">
        <v>625</v>
      </c>
      <c r="H702" s="1" t="n">
        <v>139</v>
      </c>
      <c r="I702" s="1" t="n">
        <v>15210</v>
      </c>
      <c r="J702" s="1" t="n">
        <v>100</v>
      </c>
      <c r="K702" s="1" t="n">
        <v>3</v>
      </c>
      <c r="L702" s="1" t="n">
        <v>511</v>
      </c>
      <c r="M702" s="1" t="n">
        <v>23363</v>
      </c>
      <c r="N702" s="1" t="n">
        <v>1241</v>
      </c>
      <c r="O702" s="1" t="n">
        <v>1060</v>
      </c>
      <c r="P702" s="1" t="n">
        <v>0</v>
      </c>
      <c r="Q702" s="1" t="n">
        <v>208</v>
      </c>
      <c r="R702" s="1" t="n">
        <v>651</v>
      </c>
      <c r="S702" s="1"/>
      <c r="T702" s="1" t="n">
        <v>1320</v>
      </c>
      <c r="U702" s="1" t="n">
        <v>0</v>
      </c>
      <c r="V702" s="1" t="n">
        <v>6</v>
      </c>
      <c r="W702" s="1" t="n">
        <v>0</v>
      </c>
      <c r="X702" s="1"/>
      <c r="Y702" s="0" t="str">
        <f aca="false">IF(B702&lt;=1997, "prop 99/2000", "")</f>
        <v/>
      </c>
    </row>
    <row r="703" customFormat="false" ht="12.8" hidden="false" customHeight="false" outlineLevel="0" collapsed="false">
      <c r="A703" s="0" t="s">
        <v>105</v>
      </c>
      <c r="B703" s="0" t="n">
        <v>1997</v>
      </c>
      <c r="C703" s="1"/>
      <c r="D703" s="1" t="n">
        <f aca="false">D702*$D$701/$D$699</f>
        <v>53589.1040728195</v>
      </c>
      <c r="E703" s="1" t="n">
        <f aca="false">E702*$D$701/$D$699</f>
        <v>0</v>
      </c>
      <c r="F703" s="1" t="n">
        <f aca="false">F702*$D$701/$D$699</f>
        <v>5652.71408783509</v>
      </c>
      <c r="G703" s="1" t="n">
        <f aca="false">G702*$D$701/$D$699</f>
        <v>536.921930835399</v>
      </c>
      <c r="H703" s="1" t="n">
        <f aca="false">H702*$D$701/$D$699</f>
        <v>119.411437417793</v>
      </c>
      <c r="I703" s="1" t="n">
        <f aca="false">I702*$D$701/$D$699</f>
        <v>13066.5321088103</v>
      </c>
      <c r="J703" s="1" t="n">
        <f aca="false">J702*$D$701/$D$699</f>
        <v>85.9075089336639</v>
      </c>
      <c r="K703" s="1" t="n">
        <f aca="false">K702*$D$701/$D$699</f>
        <v>2.57722526800992</v>
      </c>
      <c r="L703" s="1" t="n">
        <f aca="false">L702*$D$701/$D$699</f>
        <v>438.987370651023</v>
      </c>
      <c r="M703" s="1" t="n">
        <f aca="false">M702*$D$701/$D$699</f>
        <v>20070.5713121719</v>
      </c>
      <c r="N703" s="1" t="n">
        <f aca="false">N702*$D$701/$D$699</f>
        <v>1066.11218586677</v>
      </c>
      <c r="O703" s="1" t="n">
        <f aca="false">O702*$D$701/$D$699</f>
        <v>910.619594696838</v>
      </c>
      <c r="P703" s="1"/>
      <c r="Q703" s="1"/>
      <c r="R703" s="1"/>
      <c r="S703" s="1"/>
      <c r="T703" s="1"/>
      <c r="U703" s="1"/>
      <c r="V703" s="1"/>
      <c r="W703" s="1"/>
      <c r="X703" s="1"/>
      <c r="Y703" s="0" t="str">
        <f aca="false">IF(B703&lt;=1997, "prop 99/2000", "")</f>
        <v>prop 99/2000</v>
      </c>
    </row>
    <row r="704" customFormat="false" ht="12.8" hidden="false" customHeight="false" outlineLevel="0" collapsed="false">
      <c r="A704" s="0" t="s">
        <v>105</v>
      </c>
      <c r="B704" s="0" t="n">
        <v>1996</v>
      </c>
      <c r="C704" s="1"/>
      <c r="D704" s="1" t="n">
        <f aca="false">D703*$D$701/$D$699</f>
        <v>46037.0643688279</v>
      </c>
      <c r="E704" s="1" t="n">
        <f aca="false">E703*$D$701/$D$699</f>
        <v>0</v>
      </c>
      <c r="F704" s="1" t="n">
        <f aca="false">F703*$D$701/$D$699</f>
        <v>4856.1058600014</v>
      </c>
      <c r="G704" s="1" t="n">
        <f aca="false">G703*$D$701/$D$699</f>
        <v>461.256255699222</v>
      </c>
      <c r="H704" s="1" t="n">
        <f aca="false">H703*$D$701/$D$699</f>
        <v>102.583391267507</v>
      </c>
      <c r="I704" s="1" t="n">
        <f aca="false">I703*$D$701/$D$699</f>
        <v>11225.1322386963</v>
      </c>
      <c r="J704" s="1" t="n">
        <f aca="false">J703*$D$701/$D$699</f>
        <v>73.8010009118754</v>
      </c>
      <c r="K704" s="1" t="n">
        <f aca="false">K703*$D$701/$D$699</f>
        <v>2.21403002735626</v>
      </c>
      <c r="L704" s="1" t="n">
        <f aca="false">L703*$D$701/$D$699</f>
        <v>377.123114659683</v>
      </c>
      <c r="M704" s="1" t="n">
        <f aca="false">M703*$D$701/$D$699</f>
        <v>17242.1278430415</v>
      </c>
      <c r="N704" s="1" t="n">
        <f aca="false">N703*$D$701/$D$699</f>
        <v>915.870421316374</v>
      </c>
      <c r="O704" s="1" t="n">
        <f aca="false">O703*$D$701/$D$699</f>
        <v>782.29060966588</v>
      </c>
      <c r="P704" s="1"/>
      <c r="Q704" s="1"/>
      <c r="R704" s="1"/>
      <c r="S704" s="1"/>
      <c r="T704" s="1"/>
      <c r="U704" s="1"/>
      <c r="V704" s="1"/>
      <c r="W704" s="1"/>
      <c r="X704" s="1"/>
      <c r="Y704" s="0" t="str">
        <f aca="false">IF(B704&lt;=1997, "prop 99/2000", "")</f>
        <v>prop 99/2000</v>
      </c>
    </row>
    <row r="705" customFormat="false" ht="12.8" hidden="false" customHeight="false" outlineLevel="0" collapsed="false">
      <c r="A705" s="0" t="s">
        <v>105</v>
      </c>
      <c r="B705" s="0" t="n">
        <v>1995</v>
      </c>
      <c r="C705" s="1"/>
      <c r="D705" s="1" t="n">
        <f aca="false">D704*$D$701/$D$699</f>
        <v>39549.2951854474</v>
      </c>
      <c r="E705" s="1" t="n">
        <f aca="false">E704*$D$701/$D$699</f>
        <v>0</v>
      </c>
      <c r="F705" s="1" t="n">
        <f aca="false">F704*$D$701/$D$699</f>
        <v>4171.75957550888</v>
      </c>
      <c r="G705" s="1" t="n">
        <f aca="false">G704*$D$701/$D$699</f>
        <v>396.253759071892</v>
      </c>
      <c r="H705" s="1" t="n">
        <f aca="false">H704*$D$701/$D$699</f>
        <v>88.1268360175889</v>
      </c>
      <c r="I705" s="1" t="n">
        <f aca="false">I704*$D$701/$D$699</f>
        <v>9643.23148077357</v>
      </c>
      <c r="J705" s="1" t="n">
        <f aca="false">J704*$D$701/$D$699</f>
        <v>63.4006014515028</v>
      </c>
      <c r="K705" s="1" t="n">
        <f aca="false">K704*$D$701/$D$699</f>
        <v>1.90201804354508</v>
      </c>
      <c r="L705" s="1" t="n">
        <f aca="false">L704*$D$701/$D$699</f>
        <v>323.977073417179</v>
      </c>
      <c r="M705" s="1" t="n">
        <f aca="false">M704*$D$701/$D$699</f>
        <v>14812.2825171146</v>
      </c>
      <c r="N705" s="1" t="n">
        <f aca="false">N704*$D$701/$D$699</f>
        <v>786.801464013149</v>
      </c>
      <c r="O705" s="1" t="n">
        <f aca="false">O704*$D$701/$D$699</f>
        <v>672.04637538593</v>
      </c>
      <c r="P705" s="1"/>
      <c r="Q705" s="1"/>
      <c r="R705" s="1"/>
      <c r="S705" s="1"/>
      <c r="T705" s="1"/>
      <c r="U705" s="1"/>
      <c r="V705" s="1"/>
      <c r="W705" s="1"/>
      <c r="X705" s="1"/>
      <c r="Y705" s="0" t="str">
        <f aca="false">IF(B705&lt;=1997, "prop 99/2000", "")</f>
        <v>prop 99/2000</v>
      </c>
    </row>
    <row r="706" customFormat="false" ht="12.8" hidden="false" customHeight="false" outlineLevel="0" collapsed="false">
      <c r="A706" s="0" t="s">
        <v>105</v>
      </c>
      <c r="B706" s="0" t="n">
        <v>1994</v>
      </c>
      <c r="C706" s="1"/>
      <c r="D706" s="1" t="n">
        <f aca="false">D705*$D$701/$D$699</f>
        <v>33975.8142946394</v>
      </c>
      <c r="E706" s="1" t="n">
        <f aca="false">E705*$D$701/$D$699</f>
        <v>0</v>
      </c>
      <c r="F706" s="1" t="n">
        <f aca="false">F705*$D$701/$D$699</f>
        <v>3583.85473002127</v>
      </c>
      <c r="G706" s="1" t="n">
        <f aca="false">G705*$D$701/$D$699</f>
        <v>340.411733474665</v>
      </c>
      <c r="H706" s="1" t="n">
        <f aca="false">H705*$D$701/$D$699</f>
        <v>75.7075695247655</v>
      </c>
      <c r="I706" s="1" t="n">
        <f aca="false">I705*$D$701/$D$699</f>
        <v>8284.25994583944</v>
      </c>
      <c r="J706" s="1" t="n">
        <f aca="false">J705*$D$701/$D$699</f>
        <v>54.4658773559464</v>
      </c>
      <c r="K706" s="1" t="n">
        <f aca="false">K705*$D$701/$D$699</f>
        <v>1.63397632067839</v>
      </c>
      <c r="L706" s="1" t="n">
        <f aca="false">L705*$D$701/$D$699</f>
        <v>278.320633288886</v>
      </c>
      <c r="M706" s="1" t="n">
        <f aca="false">M705*$D$701/$D$699</f>
        <v>12724.8629266698</v>
      </c>
      <c r="N706" s="1" t="n">
        <f aca="false">N705*$D$701/$D$699</f>
        <v>675.921537987295</v>
      </c>
      <c r="O706" s="1" t="n">
        <f aca="false">O705*$D$701/$D$699</f>
        <v>577.338299973032</v>
      </c>
      <c r="P706" s="1"/>
      <c r="Q706" s="1"/>
      <c r="R706" s="1"/>
      <c r="S706" s="1"/>
      <c r="T706" s="1"/>
      <c r="U706" s="1"/>
      <c r="V706" s="1"/>
      <c r="W706" s="1"/>
      <c r="X706" s="1"/>
      <c r="Y706" s="0" t="str">
        <f aca="false">IF(B706&lt;=1997, "prop 99/2000", "")</f>
        <v>prop 99/2000</v>
      </c>
    </row>
    <row r="707" customFormat="false" ht="12.8" hidden="false" customHeight="false" outlineLevel="0" collapsed="false">
      <c r="A707" s="0" t="s">
        <v>105</v>
      </c>
      <c r="B707" s="0" t="n">
        <v>1993</v>
      </c>
      <c r="C707" s="1"/>
      <c r="D707" s="1" t="n">
        <f aca="false">D706*$D$701/$D$699</f>
        <v>29187.7757004524</v>
      </c>
      <c r="E707" s="1" t="n">
        <f aca="false">E706*$D$701/$D$699</f>
        <v>0</v>
      </c>
      <c r="F707" s="1" t="n">
        <f aca="false">F706*$D$701/$D$699</f>
        <v>3078.80032236256</v>
      </c>
      <c r="G707" s="1" t="n">
        <f aca="false">G706*$D$701/$D$699</f>
        <v>292.439240345988</v>
      </c>
      <c r="H707" s="1" t="n">
        <f aca="false">H706*$D$701/$D$699</f>
        <v>65.0384870529477</v>
      </c>
      <c r="I707" s="1" t="n">
        <f aca="false">I706*$D$701/$D$699</f>
        <v>7116.80135305996</v>
      </c>
      <c r="J707" s="1" t="n">
        <f aca="false">J706*$D$701/$D$699</f>
        <v>46.7902784553581</v>
      </c>
      <c r="K707" s="1" t="n">
        <f aca="false">K706*$D$701/$D$699</f>
        <v>1.40370835366074</v>
      </c>
      <c r="L707" s="1" t="n">
        <f aca="false">L706*$D$701/$D$699</f>
        <v>239.09832290688</v>
      </c>
      <c r="M707" s="1" t="n">
        <f aca="false">M706*$D$701/$D$699</f>
        <v>10931.6127555253</v>
      </c>
      <c r="N707" s="1" t="n">
        <f aca="false">N706*$D$701/$D$699</f>
        <v>580.667355630994</v>
      </c>
      <c r="O707" s="1" t="n">
        <f aca="false">O706*$D$701/$D$699</f>
        <v>495.976951626796</v>
      </c>
      <c r="P707" s="1"/>
      <c r="Q707" s="1"/>
      <c r="R707" s="1"/>
      <c r="S707" s="1"/>
      <c r="T707" s="1"/>
      <c r="U707" s="1"/>
      <c r="V707" s="1"/>
      <c r="W707" s="1"/>
      <c r="X707" s="1"/>
      <c r="Y707" s="0" t="str">
        <f aca="false">IF(B707&lt;=1997, "prop 99/2000", "")</f>
        <v>prop 99/2000</v>
      </c>
    </row>
    <row r="708" customFormat="false" ht="12.8" hidden="false" customHeight="false" outlineLevel="0" collapsed="false">
      <c r="A708" s="0" t="s">
        <v>105</v>
      </c>
      <c r="B708" s="0" t="n">
        <v>1992</v>
      </c>
      <c r="C708" s="1"/>
      <c r="D708" s="1" t="n">
        <f aca="false">D707*$D$701/$D$699</f>
        <v>25074.4910174039</v>
      </c>
      <c r="E708" s="1" t="n">
        <f aca="false">E707*$D$701/$D$699</f>
        <v>0</v>
      </c>
      <c r="F708" s="1" t="n">
        <f aca="false">F707*$D$701/$D$699</f>
        <v>2644.92066198329</v>
      </c>
      <c r="G708" s="1" t="n">
        <f aca="false">G707*$D$701/$D$699</f>
        <v>251.227266525768</v>
      </c>
      <c r="H708" s="1" t="n">
        <f aca="false">H707*$D$701/$D$699</f>
        <v>55.8729440753309</v>
      </c>
      <c r="I708" s="1" t="n">
        <f aca="false">I707*$D$701/$D$699</f>
        <v>6113.8667581711</v>
      </c>
      <c r="J708" s="1" t="n">
        <f aca="false">J707*$D$701/$D$699</f>
        <v>40.196362644123</v>
      </c>
      <c r="K708" s="1" t="n">
        <f aca="false">K707*$D$701/$D$699</f>
        <v>1.20589087932369</v>
      </c>
      <c r="L708" s="1" t="n">
        <f aca="false">L707*$D$701/$D$699</f>
        <v>205.403413111468</v>
      </c>
      <c r="M708" s="1" t="n">
        <f aca="false">M707*$D$701/$D$699</f>
        <v>9391.07620454645</v>
      </c>
      <c r="N708" s="1" t="n">
        <f aca="false">N707*$D$701/$D$699</f>
        <v>498.836860413566</v>
      </c>
      <c r="O708" s="1" t="n">
        <f aca="false">O707*$D$701/$D$699</f>
        <v>426.081444027703</v>
      </c>
      <c r="P708" s="1"/>
      <c r="Q708" s="1"/>
      <c r="R708" s="1"/>
      <c r="S708" s="1"/>
      <c r="T708" s="1"/>
      <c r="U708" s="1"/>
      <c r="V708" s="1"/>
      <c r="W708" s="1"/>
      <c r="X708" s="1"/>
      <c r="Y708" s="0" t="str">
        <f aca="false">IF(B708&lt;=1997, "prop 99/2000", "")</f>
        <v>prop 99/2000</v>
      </c>
    </row>
    <row r="709" customFormat="false" ht="12.8" hidden="false" customHeight="false" outlineLevel="0" collapsed="false">
      <c r="A709" s="0" t="s">
        <v>105</v>
      </c>
      <c r="B709" s="0" t="n">
        <v>1991</v>
      </c>
      <c r="C709" s="1"/>
      <c r="D709" s="1" t="n">
        <f aca="false">D708*$D$701/$D$699</f>
        <v>21540.870610847</v>
      </c>
      <c r="E709" s="1" t="n">
        <f aca="false">E708*$D$701/$D$699</f>
        <v>0</v>
      </c>
      <c r="F709" s="1" t="n">
        <f aca="false">F708*$D$701/$D$699</f>
        <v>2272.18545398162</v>
      </c>
      <c r="G709" s="1" t="n">
        <f aca="false">G708*$D$701/$D$699</f>
        <v>215.823086434424</v>
      </c>
      <c r="H709" s="1" t="n">
        <f aca="false">H708*$D$701/$D$699</f>
        <v>47.999054423016</v>
      </c>
      <c r="I709" s="1" t="n">
        <f aca="false">I708*$D$701/$D$699</f>
        <v>5252.27063146815</v>
      </c>
      <c r="J709" s="1" t="n">
        <f aca="false">J708*$D$701/$D$699</f>
        <v>34.5316938295079</v>
      </c>
      <c r="K709" s="1" t="n">
        <f aca="false">K708*$D$701/$D$699</f>
        <v>1.03595081488524</v>
      </c>
      <c r="L709" s="1" t="n">
        <f aca="false">L708*$D$701/$D$699</f>
        <v>176.456955468785</v>
      </c>
      <c r="M709" s="1" t="n">
        <f aca="false">M708*$D$701/$D$699</f>
        <v>8067.63962938792</v>
      </c>
      <c r="N709" s="1" t="n">
        <f aca="false">N708*$D$701/$D$699</f>
        <v>428.538320424193</v>
      </c>
      <c r="O709" s="1" t="n">
        <f aca="false">O708*$D$701/$D$699</f>
        <v>366.035954592783</v>
      </c>
      <c r="P709" s="1"/>
      <c r="Q709" s="1"/>
      <c r="R709" s="1"/>
      <c r="S709" s="1"/>
      <c r="T709" s="1"/>
      <c r="U709" s="1"/>
      <c r="V709" s="1"/>
      <c r="W709" s="1"/>
      <c r="X709" s="1"/>
      <c r="Y709" s="0" t="str">
        <f aca="false">IF(B709&lt;=1997, "prop 99/2000", "")</f>
        <v>prop 99/2000</v>
      </c>
    </row>
    <row r="710" customFormat="false" ht="12.8" hidden="false" customHeight="false" outlineLevel="0" collapsed="false">
      <c r="A710" s="0" t="s">
        <v>105</v>
      </c>
      <c r="B710" s="0" t="n">
        <v>1990</v>
      </c>
      <c r="C710" s="1"/>
      <c r="D710" s="1" t="n">
        <f aca="false">D709*$D$701/$D$699</f>
        <v>18505.2253444024</v>
      </c>
      <c r="E710" s="1" t="n">
        <f aca="false">E709*$D$701/$D$699</f>
        <v>0</v>
      </c>
      <c r="F710" s="1" t="n">
        <f aca="false">F709*$D$701/$D$699</f>
        <v>1951.97792186867</v>
      </c>
      <c r="G710" s="1" t="n">
        <f aca="false">G709*$D$701/$D$699</f>
        <v>185.408237259562</v>
      </c>
      <c r="H710" s="1" t="n">
        <f aca="false">H709*$D$701/$D$699</f>
        <v>41.2347919665266</v>
      </c>
      <c r="I710" s="1" t="n">
        <f aca="false">I709*$D$701/$D$699</f>
        <v>4512.0948619487</v>
      </c>
      <c r="J710" s="1" t="n">
        <f aca="false">J709*$D$701/$D$699</f>
        <v>29.6653179615299</v>
      </c>
      <c r="K710" s="1" t="n">
        <f aca="false">K709*$D$701/$D$699</f>
        <v>0.889959538845898</v>
      </c>
      <c r="L710" s="1" t="n">
        <f aca="false">L709*$D$701/$D$699</f>
        <v>151.589774783418</v>
      </c>
      <c r="M710" s="1" t="n">
        <f aca="false">M709*$D$701/$D$699</f>
        <v>6930.70823535224</v>
      </c>
      <c r="N710" s="1" t="n">
        <f aca="false">N709*$D$701/$D$699</f>
        <v>368.146595902587</v>
      </c>
      <c r="O710" s="1" t="n">
        <f aca="false">O709*$D$701/$D$699</f>
        <v>314.452370392217</v>
      </c>
      <c r="P710" s="1"/>
      <c r="Q710" s="1"/>
      <c r="R710" s="1"/>
      <c r="S710" s="1"/>
      <c r="T710" s="1"/>
      <c r="U710" s="1"/>
      <c r="V710" s="1"/>
      <c r="W710" s="1"/>
      <c r="X710" s="1"/>
      <c r="Y710" s="0" t="str">
        <f aca="false">IF(B710&lt;=1997, "prop 99/2000", "")</f>
        <v>prop 99/2000</v>
      </c>
    </row>
    <row r="711" customFormat="false" ht="12.8" hidden="false" customHeight="false" outlineLevel="0" collapsed="false">
      <c r="A711" s="0" t="s">
        <v>105</v>
      </c>
      <c r="B711" s="0" t="n">
        <v>1989</v>
      </c>
      <c r="C711" s="1"/>
      <c r="D711" s="1" t="n">
        <f aca="false">D710*$D$701/$D$699</f>
        <v>15897.3781159371</v>
      </c>
      <c r="E711" s="1" t="n">
        <f aca="false">E710*$D$701/$D$699</f>
        <v>0</v>
      </c>
      <c r="F711" s="1" t="n">
        <f aca="false">F710*$D$701/$D$699</f>
        <v>1676.89560761248</v>
      </c>
      <c r="G711" s="1" t="n">
        <f aca="false">G710*$D$701/$D$699</f>
        <v>159.279597987507</v>
      </c>
      <c r="H711" s="1" t="n">
        <f aca="false">H710*$D$701/$D$699</f>
        <v>35.4237825924216</v>
      </c>
      <c r="I711" s="1" t="n">
        <f aca="false">I710*$D$701/$D$699</f>
        <v>3876.22829662397</v>
      </c>
      <c r="J711" s="1" t="n">
        <f aca="false">J710*$D$701/$D$699</f>
        <v>25.4847356780011</v>
      </c>
      <c r="K711" s="1" t="n">
        <f aca="false">K710*$D$701/$D$699</f>
        <v>0.764542070340034</v>
      </c>
      <c r="L711" s="1" t="n">
        <f aca="false">L710*$D$701/$D$699</f>
        <v>130.226999314586</v>
      </c>
      <c r="M711" s="1" t="n">
        <f aca="false">M710*$D$701/$D$699</f>
        <v>5953.99879645141</v>
      </c>
      <c r="N711" s="1" t="n">
        <f aca="false">N710*$D$701/$D$699</f>
        <v>316.265569763994</v>
      </c>
      <c r="O711" s="1" t="n">
        <f aca="false">O710*$D$701/$D$699</f>
        <v>270.138198186812</v>
      </c>
      <c r="P711" s="1"/>
      <c r="Q711" s="1"/>
      <c r="R711" s="1"/>
      <c r="S711" s="1"/>
      <c r="T711" s="1"/>
      <c r="U711" s="1"/>
      <c r="V711" s="1"/>
      <c r="W711" s="1"/>
      <c r="X711" s="1"/>
      <c r="Y711" s="0" t="str">
        <f aca="false">IF(B711&lt;=1997, "prop 99/2000", "")</f>
        <v>prop 99/2000</v>
      </c>
    </row>
    <row r="712" customFormat="false" ht="12.8" hidden="false" customHeight="false" outlineLevel="0" collapsed="false">
      <c r="A712" s="0" t="s">
        <v>105</v>
      </c>
      <c r="B712" s="0" t="n">
        <v>1988</v>
      </c>
      <c r="C712" s="1"/>
      <c r="D712" s="1" t="n">
        <f aca="false">D711*$D$701/$D$699</f>
        <v>13657.041525167</v>
      </c>
      <c r="E712" s="1" t="n">
        <f aca="false">E711*$D$701/$D$699</f>
        <v>0</v>
      </c>
      <c r="F712" s="1" t="n">
        <f aca="false">F711*$D$701/$D$699</f>
        <v>1440.57924391791</v>
      </c>
      <c r="G712" s="1" t="n">
        <f aca="false">G711*$D$701/$D$699</f>
        <v>136.833134870622</v>
      </c>
      <c r="H712" s="1" t="n">
        <f aca="false">H711*$D$701/$D$699</f>
        <v>30.4316891952263</v>
      </c>
      <c r="I712" s="1" t="n">
        <f aca="false">I711*$D$701/$D$699</f>
        <v>3329.97117021145</v>
      </c>
      <c r="J712" s="1" t="n">
        <f aca="false">J711*$D$701/$D$699</f>
        <v>21.8933015792995</v>
      </c>
      <c r="K712" s="1" t="n">
        <f aca="false">K711*$D$701/$D$699</f>
        <v>0.656799047378984</v>
      </c>
      <c r="L712" s="1" t="n">
        <f aca="false">L711*$D$701/$D$699</f>
        <v>111.87477107022</v>
      </c>
      <c r="M712" s="1" t="n">
        <f aca="false">M711*$D$701/$D$699</f>
        <v>5114.93204797173</v>
      </c>
      <c r="N712" s="1" t="n">
        <f aca="false">N711*$D$701/$D$699</f>
        <v>271.695872599106</v>
      </c>
      <c r="O712" s="1" t="n">
        <f aca="false">O711*$D$701/$D$699</f>
        <v>232.068996740574</v>
      </c>
      <c r="P712" s="1"/>
      <c r="Q712" s="1"/>
      <c r="R712" s="1"/>
      <c r="S712" s="1"/>
      <c r="T712" s="1"/>
      <c r="U712" s="1"/>
      <c r="V712" s="1"/>
      <c r="W712" s="1"/>
      <c r="X712" s="1"/>
      <c r="Y712" s="0" t="str">
        <f aca="false">IF(B712&lt;=1997, "prop 99/2000", "")</f>
        <v>prop 99/2000</v>
      </c>
    </row>
    <row r="713" customFormat="false" ht="12.8" hidden="false" customHeight="false" outlineLevel="0" collapsed="false">
      <c r="A713" s="0" t="s">
        <v>105</v>
      </c>
      <c r="B713" s="0" t="n">
        <v>1987</v>
      </c>
      <c r="C713" s="1"/>
      <c r="D713" s="1" t="n">
        <f aca="false">D712*$D$701/$D$699</f>
        <v>11732.424168307</v>
      </c>
      <c r="E713" s="1" t="n">
        <f aca="false">E712*$D$701/$D$699</f>
        <v>0</v>
      </c>
      <c r="F713" s="1" t="n">
        <f aca="false">F712*$D$701/$D$699</f>
        <v>1237.56574266528</v>
      </c>
      <c r="G713" s="1" t="n">
        <f aca="false">G712*$D$701/$D$699</f>
        <v>117.549937563192</v>
      </c>
      <c r="H713" s="1" t="n">
        <f aca="false">H712*$D$701/$D$699</f>
        <v>26.1431061140538</v>
      </c>
      <c r="I713" s="1" t="n">
        <f aca="false">I712*$D$701/$D$699</f>
        <v>2860.69528053783</v>
      </c>
      <c r="J713" s="1" t="n">
        <f aca="false">J712*$D$701/$D$699</f>
        <v>18.8079900101107</v>
      </c>
      <c r="K713" s="1" t="n">
        <f aca="false">K712*$D$701/$D$699</f>
        <v>0.56423970030332</v>
      </c>
      <c r="L713" s="1" t="n">
        <f aca="false">L712*$D$701/$D$699</f>
        <v>96.1088289516655</v>
      </c>
      <c r="M713" s="1" t="n">
        <f aca="false">M712*$D$701/$D$699</f>
        <v>4394.11070606215</v>
      </c>
      <c r="N713" s="1" t="n">
        <f aca="false">N712*$D$701/$D$699</f>
        <v>233.407156025473</v>
      </c>
      <c r="O713" s="1" t="n">
        <f aca="false">O712*$D$701/$D$699</f>
        <v>199.364694107173</v>
      </c>
      <c r="P713" s="1"/>
      <c r="Q713" s="1"/>
      <c r="R713" s="1"/>
      <c r="S713" s="1"/>
      <c r="T713" s="1"/>
      <c r="U713" s="1"/>
      <c r="V713" s="1"/>
      <c r="W713" s="1"/>
      <c r="X713" s="1"/>
      <c r="Y713" s="0" t="str">
        <f aca="false">IF(B713&lt;=1997, "prop 99/2000", "")</f>
        <v>prop 99/2000</v>
      </c>
    </row>
    <row r="714" customFormat="false" ht="12.8" hidden="false" customHeight="false" outlineLevel="0" collapsed="false">
      <c r="A714" s="0" t="s">
        <v>105</v>
      </c>
      <c r="B714" s="0" t="n">
        <v>1986</v>
      </c>
      <c r="C714" s="1"/>
      <c r="D714" s="1" t="n">
        <f aca="false">D713*$D$701/$D$699</f>
        <v>10079.0333405237</v>
      </c>
      <c r="E714" s="1" t="n">
        <f aca="false">E713*$D$701/$D$699</f>
        <v>0</v>
      </c>
      <c r="F714" s="1" t="n">
        <f aca="false">F713*$D$701/$D$699</f>
        <v>1063.16190094014</v>
      </c>
      <c r="G714" s="1" t="n">
        <f aca="false">G713*$D$701/$D$699</f>
        <v>100.984223113615</v>
      </c>
      <c r="H714" s="1" t="n">
        <f aca="false">H713*$D$701/$D$699</f>
        <v>22.458891220468</v>
      </c>
      <c r="I714" s="1" t="n">
        <f aca="false">I713*$D$701/$D$699</f>
        <v>2457.55205369294</v>
      </c>
      <c r="J714" s="1" t="n">
        <f aca="false">J713*$D$701/$D$699</f>
        <v>16.1574756981784</v>
      </c>
      <c r="K714" s="1" t="n">
        <f aca="false">K713*$D$701/$D$699</f>
        <v>0.484724270945353</v>
      </c>
      <c r="L714" s="1" t="n">
        <f aca="false">L713*$D$701/$D$699</f>
        <v>82.5647008176918</v>
      </c>
      <c r="M714" s="1" t="n">
        <f aca="false">M713*$D$701/$D$699</f>
        <v>3774.87104736543</v>
      </c>
      <c r="N714" s="1" t="n">
        <f aca="false">N713*$D$701/$D$699</f>
        <v>200.514273414394</v>
      </c>
      <c r="O714" s="1" t="n">
        <f aca="false">O713*$D$701/$D$699</f>
        <v>171.269242400691</v>
      </c>
      <c r="P714" s="1"/>
      <c r="Q714" s="1"/>
      <c r="R714" s="1"/>
      <c r="S714" s="1"/>
      <c r="T714" s="1"/>
      <c r="U714" s="1"/>
      <c r="V714" s="1"/>
      <c r="W714" s="1"/>
      <c r="X714" s="1"/>
      <c r="Y714" s="0" t="str">
        <f aca="false">IF(B714&lt;=1997, "prop 99/2000", "")</f>
        <v>prop 99/2000</v>
      </c>
    </row>
    <row r="715" customFormat="false" ht="12.8" hidden="false" customHeight="false" outlineLevel="0" collapsed="false">
      <c r="A715" s="0" t="s">
        <v>105</v>
      </c>
      <c r="B715" s="0" t="n">
        <v>1985</v>
      </c>
      <c r="C715" s="1"/>
      <c r="D715" s="1" t="n">
        <f aca="false">D714*$D$701/$D$699</f>
        <v>8658.64646743737</v>
      </c>
      <c r="E715" s="1" t="n">
        <f aca="false">E714*$D$701/$D$699</f>
        <v>0</v>
      </c>
      <c r="F715" s="1" t="n">
        <f aca="false">F714*$D$701/$D$699</f>
        <v>913.335905029463</v>
      </c>
      <c r="G715" s="1" t="n">
        <f aca="false">G714*$D$701/$D$699</f>
        <v>86.7530304929201</v>
      </c>
      <c r="H715" s="1" t="n">
        <f aca="false">H714*$D$701/$D$699</f>
        <v>19.2938739816254</v>
      </c>
      <c r="I715" s="1" t="n">
        <f aca="false">I714*$D$701/$D$699</f>
        <v>2111.2217500757</v>
      </c>
      <c r="J715" s="1" t="n">
        <f aca="false">J714*$D$701/$D$699</f>
        <v>13.8804848788672</v>
      </c>
      <c r="K715" s="1" t="n">
        <f aca="false">K714*$D$701/$D$699</f>
        <v>0.416414546366016</v>
      </c>
      <c r="L715" s="1" t="n">
        <f aca="false">L714*$D$701/$D$699</f>
        <v>70.9292777310115</v>
      </c>
      <c r="M715" s="1" t="n">
        <f aca="false">M714*$D$701/$D$699</f>
        <v>3242.89768224975</v>
      </c>
      <c r="N715" s="1" t="n">
        <f aca="false">N714*$D$701/$D$699</f>
        <v>172.256817346742</v>
      </c>
      <c r="O715" s="1" t="n">
        <f aca="false">O714*$D$701/$D$699</f>
        <v>147.133139715992</v>
      </c>
      <c r="P715" s="1"/>
      <c r="Q715" s="1"/>
      <c r="R715" s="1"/>
      <c r="S715" s="1"/>
      <c r="T715" s="1"/>
      <c r="U715" s="1"/>
      <c r="V715" s="1"/>
      <c r="W715" s="1"/>
      <c r="X715" s="1"/>
      <c r="Y715" s="0" t="str">
        <f aca="false">IF(B715&lt;=1997, "prop 99/2000", "")</f>
        <v>prop 99/2000</v>
      </c>
    </row>
    <row r="716" customFormat="false" ht="12.8" hidden="false" customHeight="false" outlineLevel="0" collapsed="false">
      <c r="A716" s="0" t="s">
        <v>105</v>
      </c>
      <c r="B716" s="0" t="n">
        <v>1984</v>
      </c>
      <c r="C716" s="1"/>
      <c r="D716" s="1" t="n">
        <f aca="false">D715*$D$701/$D$699</f>
        <v>7438.42748754813</v>
      </c>
      <c r="E716" s="1" t="n">
        <f aca="false">E715*$D$701/$D$699</f>
        <v>0</v>
      </c>
      <c r="F716" s="1" t="n">
        <f aca="false">F715*$D$701/$D$699</f>
        <v>784.624124207546</v>
      </c>
      <c r="G716" s="1" t="n">
        <f aca="false">G715*$D$701/$D$699</f>
        <v>74.5273674209295</v>
      </c>
      <c r="H716" s="1" t="n">
        <f aca="false">H715*$D$701/$D$699</f>
        <v>16.5748865144147</v>
      </c>
      <c r="I716" s="1" t="n">
        <f aca="false">I715*$D$701/$D$699</f>
        <v>1813.69801355574</v>
      </c>
      <c r="J716" s="1" t="n">
        <f aca="false">J715*$D$701/$D$699</f>
        <v>11.9243787873487</v>
      </c>
      <c r="K716" s="1" t="n">
        <f aca="false">K715*$D$701/$D$699</f>
        <v>0.357731363620462</v>
      </c>
      <c r="L716" s="1" t="n">
        <f aca="false">L715*$D$701/$D$699</f>
        <v>60.9335756033519</v>
      </c>
      <c r="M716" s="1" t="n">
        <f aca="false">M715*$D$701/$D$699</f>
        <v>2785.89261608828</v>
      </c>
      <c r="N716" s="1" t="n">
        <f aca="false">N715*$D$701/$D$699</f>
        <v>147.981540750998</v>
      </c>
      <c r="O716" s="1" t="n">
        <f aca="false">O715*$D$701/$D$699</f>
        <v>126.398415145896</v>
      </c>
      <c r="P716" s="1"/>
      <c r="Q716" s="1"/>
      <c r="R716" s="1"/>
      <c r="S716" s="1"/>
      <c r="T716" s="1"/>
      <c r="U716" s="1"/>
      <c r="V716" s="1"/>
      <c r="W716" s="1"/>
      <c r="X716" s="1"/>
      <c r="Y716" s="0" t="str">
        <f aca="false">IF(B716&lt;=1997, "prop 99/2000", "")</f>
        <v>prop 99/2000</v>
      </c>
    </row>
    <row r="717" customFormat="false" ht="12.8" hidden="false" customHeight="false" outlineLevel="0" collapsed="false">
      <c r="A717" s="0" t="s">
        <v>105</v>
      </c>
      <c r="B717" s="0" t="n">
        <v>1983</v>
      </c>
      <c r="C717" s="1"/>
      <c r="D717" s="1" t="n">
        <f aca="false">D716*$D$701/$D$699</f>
        <v>6390.16775838952</v>
      </c>
      <c r="E717" s="1" t="n">
        <f aca="false">E716*$D$701/$D$699</f>
        <v>0</v>
      </c>
      <c r="F717" s="1" t="n">
        <f aca="false">F716*$D$701/$D$699</f>
        <v>674.05103959928</v>
      </c>
      <c r="G717" s="1" t="n">
        <f aca="false">G716*$D$701/$D$699</f>
        <v>64.0246048251595</v>
      </c>
      <c r="H717" s="1" t="n">
        <f aca="false">H716*$D$701/$D$699</f>
        <v>14.2390721131155</v>
      </c>
      <c r="I717" s="1" t="n">
        <f aca="false">I716*$D$701/$D$699</f>
        <v>1558.10278302508</v>
      </c>
      <c r="J717" s="1" t="n">
        <f aca="false">J716*$D$701/$D$699</f>
        <v>10.2439367720255</v>
      </c>
      <c r="K717" s="1" t="n">
        <f aca="false">K716*$D$701/$D$699</f>
        <v>0.307318103160766</v>
      </c>
      <c r="L717" s="1" t="n">
        <f aca="false">L716*$D$701/$D$699</f>
        <v>52.3465169050504</v>
      </c>
      <c r="M717" s="1" t="n">
        <f aca="false">M716*$D$701/$D$699</f>
        <v>2393.29094804832</v>
      </c>
      <c r="N717" s="1" t="n">
        <f aca="false">N716*$D$701/$D$699</f>
        <v>127.127255340837</v>
      </c>
      <c r="O717" s="1" t="n">
        <f aca="false">O716*$D$701/$D$699</f>
        <v>108.585729783471</v>
      </c>
      <c r="P717" s="1"/>
      <c r="Q717" s="1"/>
      <c r="R717" s="1"/>
      <c r="S717" s="1"/>
      <c r="T717" s="1"/>
      <c r="U717" s="1"/>
      <c r="V717" s="1"/>
      <c r="W717" s="1"/>
      <c r="X717" s="1"/>
      <c r="Y717" s="0" t="str">
        <f aca="false">IF(B717&lt;=1997, "prop 99/2000", "")</f>
        <v>prop 99/2000</v>
      </c>
    </row>
    <row r="718" customFormat="false" ht="12.8" hidden="false" customHeight="false" outlineLevel="0" collapsed="false">
      <c r="A718" s="0" t="s">
        <v>105</v>
      </c>
      <c r="B718" s="0" t="n">
        <v>1982</v>
      </c>
      <c r="C718" s="1"/>
      <c r="D718" s="1" t="n">
        <f aca="false">D717*$D$701/$D$699</f>
        <v>5489.63393791459</v>
      </c>
      <c r="E718" s="1" t="n">
        <f aca="false">E717*$D$701/$D$699</f>
        <v>0</v>
      </c>
      <c r="F718" s="1" t="n">
        <f aca="false">F717*$D$701/$D$699</f>
        <v>579.060457061206</v>
      </c>
      <c r="G718" s="1" t="n">
        <f aca="false">G717*$D$701/$D$699</f>
        <v>55.001943109917</v>
      </c>
      <c r="H718" s="1" t="n">
        <f aca="false">H717*$D$701/$D$699</f>
        <v>12.2324321476455</v>
      </c>
      <c r="I718" s="1" t="n">
        <f aca="false">I717*$D$701/$D$699</f>
        <v>1338.52728752294</v>
      </c>
      <c r="J718" s="1" t="n">
        <f aca="false">J717*$D$701/$D$699</f>
        <v>8.80031089758671</v>
      </c>
      <c r="K718" s="1" t="n">
        <f aca="false">K717*$D$701/$D$699</f>
        <v>0.264009326927601</v>
      </c>
      <c r="L718" s="1" t="n">
        <f aca="false">L717*$D$701/$D$699</f>
        <v>44.9695886866681</v>
      </c>
      <c r="M718" s="1" t="n">
        <f aca="false">M717*$D$701/$D$699</f>
        <v>2056.01663500318</v>
      </c>
      <c r="N718" s="1" t="n">
        <f aca="false">N717*$D$701/$D$699</f>
        <v>109.211858239051</v>
      </c>
      <c r="O718" s="1" t="n">
        <f aca="false">O717*$D$701/$D$699</f>
        <v>93.2832955144191</v>
      </c>
      <c r="P718" s="1"/>
      <c r="Q718" s="1"/>
      <c r="R718" s="1"/>
      <c r="S718" s="1"/>
      <c r="T718" s="1"/>
      <c r="U718" s="1"/>
      <c r="V718" s="1"/>
      <c r="W718" s="1"/>
      <c r="X718" s="1"/>
      <c r="Y718" s="0" t="str">
        <f aca="false">IF(B718&lt;=1997, "prop 99/2000", "")</f>
        <v>prop 99/2000</v>
      </c>
    </row>
    <row r="719" customFormat="false" ht="12.8" hidden="false" customHeight="false" outlineLevel="0" collapsed="false">
      <c r="A719" s="0" t="s">
        <v>105</v>
      </c>
      <c r="B719" s="0" t="n">
        <v>1981</v>
      </c>
      <c r="C719" s="1"/>
      <c r="D719" s="1" t="n">
        <f aca="false">D718*$D$701/$D$699</f>
        <v>4716.00776563942</v>
      </c>
      <c r="E719" s="1" t="n">
        <f aca="false">E718*$D$701/$D$699</f>
        <v>0</v>
      </c>
      <c r="F719" s="1" t="n">
        <f aca="false">F718*$D$701/$D$699</f>
        <v>497.45641388117</v>
      </c>
      <c r="G719" s="1" t="n">
        <f aca="false">G718*$D$701/$D$699</f>
        <v>47.2507991908407</v>
      </c>
      <c r="H719" s="1" t="n">
        <f aca="false">H718*$D$701/$D$699</f>
        <v>10.508577740043</v>
      </c>
      <c r="I719" s="1" t="n">
        <f aca="false">I718*$D$701/$D$699</f>
        <v>1149.8954491083</v>
      </c>
      <c r="J719" s="1" t="n">
        <f aca="false">J718*$D$701/$D$699</f>
        <v>7.5601278705345</v>
      </c>
      <c r="K719" s="1" t="n">
        <f aca="false">K718*$D$701/$D$699</f>
        <v>0.226803836116035</v>
      </c>
      <c r="L719" s="1" t="n">
        <f aca="false">L718*$D$701/$D$699</f>
        <v>38.6322534184313</v>
      </c>
      <c r="M719" s="1" t="n">
        <f aca="false">M718*$D$701/$D$699</f>
        <v>1766.27267439298</v>
      </c>
      <c r="N719" s="1" t="n">
        <f aca="false">N718*$D$701/$D$699</f>
        <v>93.8211868733332</v>
      </c>
      <c r="O719" s="1" t="n">
        <f aca="false">O718*$D$701/$D$699</f>
        <v>80.1373554276657</v>
      </c>
      <c r="P719" s="1"/>
      <c r="Q719" s="1"/>
      <c r="R719" s="1"/>
      <c r="S719" s="1"/>
      <c r="T719" s="1"/>
      <c r="U719" s="1"/>
      <c r="V719" s="1"/>
      <c r="W719" s="1"/>
      <c r="X719" s="1"/>
      <c r="Y719" s="0" t="str">
        <f aca="false">IF(B719&lt;=1997, "prop 99/2000", "")</f>
        <v>prop 99/2000</v>
      </c>
    </row>
    <row r="720" customFormat="false" ht="12.8" hidden="false" customHeight="false" outlineLevel="0" collapsed="false">
      <c r="A720" s="0" t="s">
        <v>105</v>
      </c>
      <c r="B720" s="0" t="n">
        <v>1980</v>
      </c>
      <c r="C720" s="1"/>
      <c r="D720" s="1" t="n">
        <f aca="false">D719*$D$701/$D$699</f>
        <v>4051.40479257897</v>
      </c>
      <c r="E720" s="1" t="n">
        <f aca="false">E719*$D$701/$D$699</f>
        <v>0</v>
      </c>
      <c r="F720" s="1" t="n">
        <f aca="false">F719*$D$701/$D$699</f>
        <v>427.352413196051</v>
      </c>
      <c r="G720" s="1" t="n">
        <f aca="false">G719*$D$701/$D$699</f>
        <v>40.591984536099</v>
      </c>
      <c r="H720" s="1" t="n">
        <f aca="false">H719*$D$701/$D$699</f>
        <v>9.02765736082842</v>
      </c>
      <c r="I720" s="1" t="n">
        <f aca="false">I719*$D$701/$D$699</f>
        <v>987.846535670506</v>
      </c>
      <c r="J720" s="1" t="n">
        <f aca="false">J719*$D$701/$D$699</f>
        <v>6.49471752577584</v>
      </c>
      <c r="K720" s="1" t="n">
        <f aca="false">K719*$D$701/$D$699</f>
        <v>0.194841525773275</v>
      </c>
      <c r="L720" s="1" t="n">
        <f aca="false">L719*$D$701/$D$699</f>
        <v>33.1880065567145</v>
      </c>
      <c r="M720" s="1" t="n">
        <f aca="false">M719*$D$701/$D$699</f>
        <v>1517.36085554701</v>
      </c>
      <c r="N720" s="1" t="n">
        <f aca="false">N719*$D$701/$D$699</f>
        <v>80.5994444948782</v>
      </c>
      <c r="O720" s="1" t="n">
        <f aca="false">O719*$D$701/$D$699</f>
        <v>68.8440057732239</v>
      </c>
      <c r="P720" s="1"/>
      <c r="Q720" s="1"/>
      <c r="R720" s="1"/>
      <c r="S720" s="1"/>
      <c r="T720" s="1"/>
      <c r="U720" s="1"/>
      <c r="V720" s="1"/>
      <c r="W720" s="1"/>
      <c r="X720" s="1"/>
      <c r="Y720" s="0" t="str">
        <f aca="false">IF(B720&lt;=1997, "prop 99/2000", "")</f>
        <v>prop 99/2000</v>
      </c>
    </row>
    <row r="721" customFormat="false" ht="12.8" hidden="false" customHeight="false" outlineLevel="0" collapsed="false">
      <c r="A721" s="0" t="s">
        <v>105</v>
      </c>
      <c r="B721" s="0" t="n">
        <v>1979</v>
      </c>
      <c r="C721" s="1"/>
      <c r="D721" s="1" t="n">
        <f aca="false">D720*$D$701/$D$699</f>
        <v>3480.46093412367</v>
      </c>
      <c r="E721" s="1" t="n">
        <f aca="false">E720*$D$701/$D$699</f>
        <v>0</v>
      </c>
      <c r="F721" s="1" t="n">
        <f aca="false">F720*$D$701/$D$699</f>
        <v>367.127812544625</v>
      </c>
      <c r="G721" s="1" t="n">
        <f aca="false">G720*$D$701/$D$699</f>
        <v>34.8715627417007</v>
      </c>
      <c r="H721" s="1" t="n">
        <f aca="false">H720*$D$701/$D$699</f>
        <v>7.75543555375424</v>
      </c>
      <c r="I721" s="1" t="n">
        <f aca="false">I720*$D$701/$D$699</f>
        <v>848.634350882029</v>
      </c>
      <c r="J721" s="1" t="n">
        <f aca="false">J720*$D$701/$D$699</f>
        <v>5.57945003867212</v>
      </c>
      <c r="K721" s="1" t="n">
        <f aca="false">K720*$D$701/$D$699</f>
        <v>0.167383501160163</v>
      </c>
      <c r="L721" s="1" t="n">
        <f aca="false">L720*$D$701/$D$699</f>
        <v>28.5109896976145</v>
      </c>
      <c r="M721" s="1" t="n">
        <f aca="false">M720*$D$701/$D$699</f>
        <v>1303.52691253497</v>
      </c>
      <c r="N721" s="1" t="n">
        <f aca="false">N720*$D$701/$D$699</f>
        <v>69.240974979921</v>
      </c>
      <c r="O721" s="1" t="n">
        <f aca="false">O720*$D$701/$D$699</f>
        <v>59.1421704099245</v>
      </c>
      <c r="P721" s="1"/>
      <c r="Q721" s="1"/>
      <c r="R721" s="1"/>
      <c r="S721" s="1"/>
      <c r="T721" s="1"/>
      <c r="U721" s="1"/>
      <c r="V721" s="1"/>
      <c r="W721" s="1"/>
      <c r="X721" s="1"/>
      <c r="Y721" s="0" t="str">
        <f aca="false">IF(B721&lt;=1997, "prop 99/2000", "")</f>
        <v>prop 99/2000</v>
      </c>
    </row>
    <row r="722" customFormat="false" ht="12.8" hidden="false" customHeight="false" outlineLevel="0" collapsed="false">
      <c r="A722" s="0" t="s">
        <v>106</v>
      </c>
      <c r="B722" s="0" t="n">
        <v>2018</v>
      </c>
      <c r="C722" s="1" t="n">
        <v>6725822</v>
      </c>
      <c r="D722" s="1" t="n">
        <v>4511484</v>
      </c>
      <c r="E722" s="1" t="n">
        <v>0</v>
      </c>
      <c r="F722" s="1" t="n">
        <v>144869</v>
      </c>
      <c r="G722" s="1" t="n">
        <v>16874</v>
      </c>
      <c r="H722" s="1" t="n">
        <v>345912</v>
      </c>
      <c r="I722" s="1" t="n">
        <v>302350</v>
      </c>
      <c r="J722" s="1" t="n">
        <v>59</v>
      </c>
      <c r="K722" s="1" t="n">
        <v>43174</v>
      </c>
      <c r="L722" s="1" t="n">
        <v>38671</v>
      </c>
      <c r="M722" s="1" t="n">
        <v>950025</v>
      </c>
      <c r="N722" s="1" t="n">
        <v>169950</v>
      </c>
      <c r="O722" s="1" t="n">
        <v>44803</v>
      </c>
      <c r="P722" s="1" t="n">
        <v>11</v>
      </c>
      <c r="Q722" s="1" t="n">
        <v>69768</v>
      </c>
      <c r="R722" s="1" t="n">
        <v>21504</v>
      </c>
      <c r="S722" s="1" t="n">
        <v>204</v>
      </c>
      <c r="T722" s="1" t="n">
        <v>540</v>
      </c>
      <c r="U722" s="1" t="n">
        <v>1</v>
      </c>
      <c r="V722" s="1" t="n">
        <v>689</v>
      </c>
      <c r="W722" s="1" t="n">
        <v>2353</v>
      </c>
      <c r="X722" s="1" t="n">
        <v>62581</v>
      </c>
      <c r="Y722" s="0" t="str">
        <f aca="false">IF(B722&lt;=1997, "prop 99/2000", "")</f>
        <v/>
      </c>
    </row>
    <row r="723" customFormat="false" ht="12.8" hidden="false" customHeight="false" outlineLevel="0" collapsed="false">
      <c r="A723" s="0" t="s">
        <v>106</v>
      </c>
      <c r="B723" s="0" t="n">
        <v>2017</v>
      </c>
      <c r="C723" s="1" t="n">
        <v>6539166</v>
      </c>
      <c r="D723" s="1" t="n">
        <v>4401662</v>
      </c>
      <c r="E723" s="1" t="n">
        <v>0</v>
      </c>
      <c r="F723" s="1" t="n">
        <v>144289</v>
      </c>
      <c r="G723" s="1" t="n">
        <v>16285</v>
      </c>
      <c r="H723" s="1" t="n">
        <v>334182</v>
      </c>
      <c r="I723" s="1" t="n">
        <v>291180</v>
      </c>
      <c r="J723" s="1" t="n">
        <v>60</v>
      </c>
      <c r="K723" s="1" t="n">
        <v>41277</v>
      </c>
      <c r="L723" s="1" t="n">
        <v>38273</v>
      </c>
      <c r="M723" s="1" t="n">
        <v>918026</v>
      </c>
      <c r="N723" s="1" t="n">
        <v>162918</v>
      </c>
      <c r="O723" s="1" t="n">
        <v>45524</v>
      </c>
      <c r="P723" s="1" t="n">
        <v>9</v>
      </c>
      <c r="Q723" s="1" t="n">
        <v>63105</v>
      </c>
      <c r="R723" s="1" t="n">
        <v>20924</v>
      </c>
      <c r="S723" s="1" t="n">
        <v>204</v>
      </c>
      <c r="T723" s="1" t="n">
        <v>514</v>
      </c>
      <c r="U723" s="1" t="n">
        <v>1</v>
      </c>
      <c r="V723" s="1" t="n">
        <v>688</v>
      </c>
      <c r="W723" s="1" t="n">
        <v>2179</v>
      </c>
      <c r="X723" s="1" t="n">
        <v>57866</v>
      </c>
      <c r="Y723" s="0" t="str">
        <f aca="false">IF(B723&lt;=1997, "prop 99/2000", "")</f>
        <v/>
      </c>
    </row>
    <row r="724" customFormat="false" ht="12.8" hidden="false" customHeight="false" outlineLevel="0" collapsed="false">
      <c r="A724" s="0" t="s">
        <v>106</v>
      </c>
      <c r="B724" s="0" t="n">
        <v>2016</v>
      </c>
      <c r="C724" s="1" t="n">
        <v>6377484</v>
      </c>
      <c r="D724" s="1" t="n">
        <v>4304384</v>
      </c>
      <c r="E724" s="1" t="n">
        <v>0</v>
      </c>
      <c r="F724" s="1" t="n">
        <v>143509</v>
      </c>
      <c r="G724" s="1" t="n">
        <v>16223</v>
      </c>
      <c r="H724" s="1" t="n">
        <v>324952</v>
      </c>
      <c r="I724" s="1" t="n">
        <v>282937</v>
      </c>
      <c r="J724" s="1" t="n">
        <v>61</v>
      </c>
      <c r="K724" s="1" t="n">
        <v>37732</v>
      </c>
      <c r="L724" s="1" t="n">
        <v>38550</v>
      </c>
      <c r="M724" s="1" t="n">
        <v>889919</v>
      </c>
      <c r="N724" s="1" t="n">
        <v>157050</v>
      </c>
      <c r="O724" s="1" t="n">
        <v>47077</v>
      </c>
      <c r="P724" s="1" t="n">
        <v>9</v>
      </c>
      <c r="Q724" s="1" t="n">
        <v>56908</v>
      </c>
      <c r="R724" s="1" t="n">
        <v>20528</v>
      </c>
      <c r="S724" s="1" t="n">
        <v>204</v>
      </c>
      <c r="T724" s="1" t="n">
        <v>486</v>
      </c>
      <c r="U724" s="1" t="n">
        <v>1</v>
      </c>
      <c r="V724" s="1" t="n">
        <v>685</v>
      </c>
      <c r="W724" s="1" t="n">
        <v>2054</v>
      </c>
      <c r="X724" s="1" t="n">
        <v>54215</v>
      </c>
      <c r="Y724" s="0" t="str">
        <f aca="false">IF(B724&lt;=1997, "prop 99/2000", "")</f>
        <v/>
      </c>
    </row>
    <row r="725" customFormat="false" ht="12.8" hidden="false" customHeight="false" outlineLevel="0" collapsed="false">
      <c r="A725" s="0" t="s">
        <v>106</v>
      </c>
      <c r="B725" s="0" t="n">
        <v>2015</v>
      </c>
      <c r="C725" s="1" t="n">
        <v>6184773</v>
      </c>
      <c r="D725" s="1" t="n">
        <v>4193776</v>
      </c>
      <c r="E725" s="1" t="n">
        <v>0</v>
      </c>
      <c r="F725" s="1" t="n">
        <v>142222</v>
      </c>
      <c r="G725" s="1" t="n">
        <v>15882</v>
      </c>
      <c r="H725" s="1" t="n">
        <v>313063</v>
      </c>
      <c r="I725" s="1" t="n">
        <v>272241</v>
      </c>
      <c r="J725" s="1" t="n">
        <v>61</v>
      </c>
      <c r="K725" s="1" t="n">
        <v>27719</v>
      </c>
      <c r="L725" s="1" t="n">
        <v>38428</v>
      </c>
      <c r="M725" s="1" t="n">
        <v>858526</v>
      </c>
      <c r="N725" s="1" t="n">
        <v>151746</v>
      </c>
      <c r="O725" s="1" t="n">
        <v>46833</v>
      </c>
      <c r="P725" s="1" t="n">
        <v>9</v>
      </c>
      <c r="Q725" s="1" t="n">
        <v>50758</v>
      </c>
      <c r="R725" s="1" t="n">
        <v>20037</v>
      </c>
      <c r="S725" s="1" t="n">
        <v>204</v>
      </c>
      <c r="T725" s="1" t="n">
        <v>463</v>
      </c>
      <c r="U725" s="1" t="n">
        <v>1</v>
      </c>
      <c r="V725" s="1" t="n">
        <v>687</v>
      </c>
      <c r="W725" s="1" t="n">
        <v>1898</v>
      </c>
      <c r="X725" s="1" t="n">
        <v>50219</v>
      </c>
      <c r="Y725" s="0" t="str">
        <f aca="false">IF(B725&lt;=1997, "prop 99/2000", "")</f>
        <v/>
      </c>
    </row>
    <row r="726" customFormat="false" ht="12.8" hidden="false" customHeight="false" outlineLevel="0" collapsed="false">
      <c r="A726" s="0" t="s">
        <v>106</v>
      </c>
      <c r="B726" s="0" t="n">
        <v>2014</v>
      </c>
      <c r="C726" s="1" t="n">
        <v>5915612</v>
      </c>
      <c r="D726" s="1" t="n">
        <v>4042234</v>
      </c>
      <c r="E726" s="1" t="n">
        <v>0</v>
      </c>
      <c r="F726" s="1" t="n">
        <v>138721</v>
      </c>
      <c r="G726" s="1" t="n">
        <v>15271</v>
      </c>
      <c r="H726" s="1" t="n">
        <v>297851</v>
      </c>
      <c r="I726" s="1" t="n">
        <v>257154</v>
      </c>
      <c r="J726" s="1" t="n">
        <v>63</v>
      </c>
      <c r="K726" s="1" t="n">
        <v>16725</v>
      </c>
      <c r="L726" s="1" t="n">
        <v>37418</v>
      </c>
      <c r="M726" s="1" t="n">
        <v>808975</v>
      </c>
      <c r="N726" s="1" t="n">
        <v>143224</v>
      </c>
      <c r="O726" s="1" t="n">
        <v>45613</v>
      </c>
      <c r="P726" s="1" t="n">
        <v>9</v>
      </c>
      <c r="Q726" s="1" t="n">
        <v>45065</v>
      </c>
      <c r="R726" s="1" t="n">
        <v>19301</v>
      </c>
      <c r="S726" s="1" t="n">
        <v>203</v>
      </c>
      <c r="T726" s="1" t="n">
        <v>436</v>
      </c>
      <c r="U726" s="1" t="n">
        <v>1</v>
      </c>
      <c r="V726" s="1" t="n">
        <v>686</v>
      </c>
      <c r="W726" s="1" t="n">
        <v>1699</v>
      </c>
      <c r="X726" s="1" t="n">
        <v>44963</v>
      </c>
      <c r="Y726" s="0" t="str">
        <f aca="false">IF(B726&lt;=1997, "prop 99/2000", "")</f>
        <v/>
      </c>
    </row>
    <row r="727" customFormat="false" ht="12.8" hidden="false" customHeight="false" outlineLevel="0" collapsed="false">
      <c r="A727" s="0" t="s">
        <v>106</v>
      </c>
      <c r="B727" s="0" t="n">
        <v>2013</v>
      </c>
      <c r="C727" s="1" t="n">
        <v>5568514</v>
      </c>
      <c r="D727" s="1" t="n">
        <v>3839651</v>
      </c>
      <c r="E727" s="1" t="n">
        <v>0</v>
      </c>
      <c r="F727" s="1" t="n">
        <v>132959</v>
      </c>
      <c r="G727" s="1" t="n">
        <v>14412</v>
      </c>
      <c r="H727" s="1" t="n">
        <v>274193</v>
      </c>
      <c r="I727" s="1" t="n">
        <v>237294</v>
      </c>
      <c r="J727" s="1" t="n">
        <v>63</v>
      </c>
      <c r="K727" s="1" t="n">
        <v>8968</v>
      </c>
      <c r="L727" s="1" t="n">
        <v>35834</v>
      </c>
      <c r="M727" s="1" t="n">
        <v>748356</v>
      </c>
      <c r="N727" s="1" t="n">
        <v>132301</v>
      </c>
      <c r="O727" s="1" t="n">
        <v>44316</v>
      </c>
      <c r="P727" s="1" t="n">
        <v>9</v>
      </c>
      <c r="Q727" s="1" t="n">
        <v>40369</v>
      </c>
      <c r="R727" s="1" t="n">
        <v>18384</v>
      </c>
      <c r="S727" s="1" t="n">
        <v>203</v>
      </c>
      <c r="T727" s="1" t="n">
        <v>410</v>
      </c>
      <c r="U727" s="1" t="n">
        <v>1</v>
      </c>
      <c r="V727" s="1" t="n">
        <v>666</v>
      </c>
      <c r="W727" s="1" t="n">
        <v>1458</v>
      </c>
      <c r="X727" s="1" t="n">
        <v>38667</v>
      </c>
      <c r="Y727" s="0" t="str">
        <f aca="false">IF(B727&lt;=1997, "prop 99/2000", "")</f>
        <v/>
      </c>
    </row>
    <row r="728" customFormat="false" ht="12.8" hidden="false" customHeight="false" outlineLevel="0" collapsed="false">
      <c r="A728" s="0" t="s">
        <v>106</v>
      </c>
      <c r="B728" s="0" t="n">
        <v>2012</v>
      </c>
      <c r="C728" s="1" t="n">
        <v>5212996</v>
      </c>
      <c r="D728" s="1" t="n">
        <v>3621367</v>
      </c>
      <c r="E728" s="1" t="n">
        <v>0</v>
      </c>
      <c r="F728" s="1" t="n">
        <v>126228</v>
      </c>
      <c r="G728" s="1" t="n">
        <v>13405</v>
      </c>
      <c r="H728" s="1" t="n">
        <v>250999</v>
      </c>
      <c r="I728" s="1" t="n">
        <v>217110</v>
      </c>
      <c r="J728" s="1" t="n">
        <v>69</v>
      </c>
      <c r="K728" s="1" t="n">
        <v>3942</v>
      </c>
      <c r="L728" s="1" t="n">
        <v>34297</v>
      </c>
      <c r="M728" s="1" t="n">
        <v>690998</v>
      </c>
      <c r="N728" s="1" t="n">
        <v>123144</v>
      </c>
      <c r="O728" s="1" t="n">
        <v>42398</v>
      </c>
      <c r="P728" s="1" t="n">
        <v>9</v>
      </c>
      <c r="Q728" s="1" t="n">
        <v>36535</v>
      </c>
      <c r="R728" s="1" t="n">
        <v>17311</v>
      </c>
      <c r="S728" s="1" t="n">
        <v>203</v>
      </c>
      <c r="T728" s="1" t="n">
        <v>409</v>
      </c>
      <c r="U728" s="1" t="n">
        <v>1</v>
      </c>
      <c r="V728" s="1" t="n">
        <v>643</v>
      </c>
      <c r="W728" s="1" t="n">
        <v>1215</v>
      </c>
      <c r="X728" s="1" t="n">
        <v>32713</v>
      </c>
      <c r="Y728" s="0" t="str">
        <f aca="false">IF(B728&lt;=1997, "prop 99/2000", "")</f>
        <v/>
      </c>
    </row>
    <row r="729" customFormat="false" ht="12.8" hidden="false" customHeight="false" outlineLevel="0" collapsed="false">
      <c r="A729" s="0" t="s">
        <v>106</v>
      </c>
      <c r="B729" s="0" t="n">
        <v>2011</v>
      </c>
      <c r="C729" s="1" t="n">
        <v>4844198</v>
      </c>
      <c r="D729" s="1" t="n">
        <v>3388777</v>
      </c>
      <c r="E729" s="1" t="n">
        <v>0</v>
      </c>
      <c r="F729" s="1" t="n">
        <v>118644</v>
      </c>
      <c r="G729" s="1" t="n">
        <v>12226</v>
      </c>
      <c r="H729" s="1" t="n">
        <v>228706</v>
      </c>
      <c r="I729" s="1" t="n">
        <v>196015</v>
      </c>
      <c r="J729" s="1" t="n">
        <v>72</v>
      </c>
      <c r="K729" s="1" t="n">
        <v>1004</v>
      </c>
      <c r="L729" s="1" t="n">
        <v>32414</v>
      </c>
      <c r="M729" s="1" t="n">
        <v>633695</v>
      </c>
      <c r="N729" s="1" t="n">
        <v>114928</v>
      </c>
      <c r="O729" s="1" t="n">
        <v>39355</v>
      </c>
      <c r="P729" s="1" t="n">
        <v>9</v>
      </c>
      <c r="Q729" s="1" t="n">
        <v>33297</v>
      </c>
      <c r="R729" s="1" t="n">
        <v>16004</v>
      </c>
      <c r="S729" s="1" t="n">
        <v>203</v>
      </c>
      <c r="T729" s="1" t="n">
        <v>401</v>
      </c>
      <c r="U729" s="1" t="n">
        <v>1</v>
      </c>
      <c r="V729" s="1" t="n">
        <v>598</v>
      </c>
      <c r="W729" s="1" t="n">
        <v>994</v>
      </c>
      <c r="X729" s="1" t="n">
        <v>26855</v>
      </c>
      <c r="Y729" s="0" t="str">
        <f aca="false">IF(B729&lt;=1997, "prop 99/2000", "")</f>
        <v/>
      </c>
    </row>
    <row r="730" customFormat="false" ht="12.8" hidden="false" customHeight="false" outlineLevel="0" collapsed="false">
      <c r="A730" s="0" t="s">
        <v>106</v>
      </c>
      <c r="B730" s="0" t="n">
        <v>2010</v>
      </c>
      <c r="C730" s="1" t="n">
        <v>4489680</v>
      </c>
      <c r="D730" s="1" t="n">
        <v>3181686</v>
      </c>
      <c r="E730" s="1" t="n">
        <v>0</v>
      </c>
      <c r="F730" s="1" t="n">
        <v>110468</v>
      </c>
      <c r="G730" s="1" t="n">
        <v>10780</v>
      </c>
      <c r="H730" s="1" t="n">
        <v>204251</v>
      </c>
      <c r="I730" s="1" t="n">
        <v>175470</v>
      </c>
      <c r="J730" s="1" t="n">
        <v>74</v>
      </c>
      <c r="K730" s="1" t="n">
        <v>651</v>
      </c>
      <c r="L730" s="1" t="n">
        <v>29689</v>
      </c>
      <c r="M730" s="1" t="n">
        <v>566794</v>
      </c>
      <c r="N730" s="1" t="n">
        <v>105224</v>
      </c>
      <c r="O730" s="1" t="n">
        <v>37174</v>
      </c>
      <c r="P730" s="1" t="n">
        <v>8</v>
      </c>
      <c r="Q730" s="1" t="n">
        <v>30372</v>
      </c>
      <c r="R730" s="1" t="n">
        <v>14380</v>
      </c>
      <c r="S730" s="1" t="n">
        <v>204</v>
      </c>
      <c r="T730" s="1" t="n">
        <v>452</v>
      </c>
      <c r="U730" s="1" t="n">
        <v>1</v>
      </c>
      <c r="V730" s="1" t="n">
        <v>542</v>
      </c>
      <c r="W730" s="1" t="n">
        <v>716</v>
      </c>
      <c r="X730" s="1" t="n">
        <v>20744</v>
      </c>
      <c r="Y730" s="0" t="str">
        <f aca="false">IF(B730&lt;=1997, "prop 99/2000", "")</f>
        <v/>
      </c>
    </row>
    <row r="731" customFormat="false" ht="12.8" hidden="false" customHeight="false" outlineLevel="0" collapsed="false">
      <c r="A731" s="0" t="s">
        <v>106</v>
      </c>
      <c r="B731" s="0" t="n">
        <v>2009</v>
      </c>
      <c r="C731" s="1" t="n">
        <v>4158935</v>
      </c>
      <c r="D731" s="1" t="n">
        <v>2979383</v>
      </c>
      <c r="E731" s="1" t="n">
        <v>0</v>
      </c>
      <c r="F731" s="1" t="n">
        <v>103808</v>
      </c>
      <c r="G731" s="1" t="n">
        <v>9410</v>
      </c>
      <c r="H731" s="1" t="n">
        <v>183395</v>
      </c>
      <c r="I731" s="1" t="n">
        <v>158981</v>
      </c>
      <c r="J731" s="1" t="n">
        <v>75</v>
      </c>
      <c r="K731" s="1" t="n">
        <v>616</v>
      </c>
      <c r="L731" s="1" t="n">
        <v>27957</v>
      </c>
      <c r="M731" s="1" t="n">
        <v>505088</v>
      </c>
      <c r="N731" s="1" t="n">
        <v>95785</v>
      </c>
      <c r="O731" s="1" t="n">
        <v>34730</v>
      </c>
      <c r="P731" s="1" t="n">
        <v>8</v>
      </c>
      <c r="Q731" s="1" t="n">
        <v>28028</v>
      </c>
      <c r="R731" s="1" t="n">
        <v>13240</v>
      </c>
      <c r="S731" s="1" t="n">
        <v>208</v>
      </c>
      <c r="T731" s="1" t="n">
        <v>451</v>
      </c>
      <c r="U731" s="1" t="n">
        <v>1</v>
      </c>
      <c r="V731" s="1" t="n">
        <v>499</v>
      </c>
      <c r="W731" s="1" t="n">
        <v>514</v>
      </c>
      <c r="X731" s="1" t="n">
        <v>16758</v>
      </c>
      <c r="Y731" s="0" t="str">
        <f aca="false">IF(B731&lt;=1997, "prop 99/2000", "")</f>
        <v/>
      </c>
    </row>
    <row r="732" customFormat="false" ht="12.8" hidden="false" customHeight="false" outlineLevel="0" collapsed="false">
      <c r="A732" s="0" t="s">
        <v>106</v>
      </c>
      <c r="B732" s="0" t="n">
        <v>2008</v>
      </c>
      <c r="C732" s="1" t="n">
        <v>3878557</v>
      </c>
      <c r="D732" s="1" t="n">
        <v>2803755</v>
      </c>
      <c r="E732" s="1" t="n">
        <v>0</v>
      </c>
      <c r="F732" s="1" t="n">
        <v>99772</v>
      </c>
      <c r="G732" s="1" t="n">
        <v>8690</v>
      </c>
      <c r="H732" s="1" t="n">
        <v>168582</v>
      </c>
      <c r="I732" s="1" t="n">
        <v>147323</v>
      </c>
      <c r="J732" s="1" t="n">
        <v>88</v>
      </c>
      <c r="K732" s="1" t="n">
        <v>576</v>
      </c>
      <c r="L732" s="1" t="n">
        <v>26725</v>
      </c>
      <c r="M732" s="1" t="n">
        <v>450544</v>
      </c>
      <c r="N732" s="1" t="n">
        <v>86460</v>
      </c>
      <c r="O732" s="1" t="n">
        <v>33025</v>
      </c>
      <c r="P732" s="1" t="n">
        <v>8</v>
      </c>
      <c r="Q732" s="1" t="n">
        <v>26245</v>
      </c>
      <c r="R732" s="1" t="n">
        <v>12161</v>
      </c>
      <c r="S732" s="1" t="n">
        <v>210</v>
      </c>
      <c r="T732" s="1" t="n">
        <v>439</v>
      </c>
      <c r="U732" s="1" t="n">
        <v>1</v>
      </c>
      <c r="V732" s="1" t="n">
        <v>462</v>
      </c>
      <c r="W732" s="1" t="n">
        <v>160</v>
      </c>
      <c r="X732" s="1" t="n">
        <v>13331</v>
      </c>
      <c r="Y732" s="0" t="str">
        <f aca="false">IF(B732&lt;=1997, "prop 99/2000", "")</f>
        <v/>
      </c>
    </row>
    <row r="733" customFormat="false" ht="12.8" hidden="false" customHeight="false" outlineLevel="0" collapsed="false">
      <c r="A733" s="0" t="s">
        <v>106</v>
      </c>
      <c r="B733" s="0" t="n">
        <v>2007</v>
      </c>
      <c r="C733" s="1" t="n">
        <v>3602571</v>
      </c>
      <c r="D733" s="1" t="n">
        <v>2655626</v>
      </c>
      <c r="E733" s="1" t="n">
        <v>0</v>
      </c>
      <c r="F733" s="1" t="n">
        <v>96315</v>
      </c>
      <c r="G733" s="1" t="n">
        <v>7763</v>
      </c>
      <c r="H733" s="1" t="n">
        <v>121441</v>
      </c>
      <c r="I733" s="1" t="n">
        <v>174355</v>
      </c>
      <c r="J733" s="1" t="n">
        <v>96</v>
      </c>
      <c r="K733" s="1" t="n">
        <v>553</v>
      </c>
      <c r="L733" s="1" t="n">
        <v>25188</v>
      </c>
      <c r="M733" s="1" t="n">
        <v>372064</v>
      </c>
      <c r="N733" s="1" t="n">
        <v>72105</v>
      </c>
      <c r="O733" s="1" t="n">
        <v>30714</v>
      </c>
      <c r="P733" s="1" t="n">
        <v>8</v>
      </c>
      <c r="Q733" s="1" t="n">
        <v>24664</v>
      </c>
      <c r="R733" s="1" t="n">
        <v>11441</v>
      </c>
      <c r="S733" s="1" t="n">
        <v>205</v>
      </c>
      <c r="T733" s="1" t="n">
        <v>483</v>
      </c>
      <c r="U733" s="1" t="n">
        <v>1</v>
      </c>
      <c r="V733" s="1" t="n">
        <v>446</v>
      </c>
      <c r="W733" s="1" t="n">
        <v>118</v>
      </c>
      <c r="X733" s="1" t="n">
        <v>8985</v>
      </c>
      <c r="Y733" s="0" t="str">
        <f aca="false">IF(B733&lt;=1997, "prop 99/2000", "")</f>
        <v/>
      </c>
    </row>
    <row r="734" customFormat="false" ht="12.8" hidden="false" customHeight="false" outlineLevel="0" collapsed="false">
      <c r="A734" s="0" t="s">
        <v>106</v>
      </c>
      <c r="B734" s="0" t="n">
        <v>2006</v>
      </c>
      <c r="C734" s="1" t="n">
        <v>3360294</v>
      </c>
      <c r="D734" s="1" t="n">
        <v>2519058</v>
      </c>
      <c r="E734" s="1" t="n">
        <v>2</v>
      </c>
      <c r="F734" s="1" t="n">
        <v>93794</v>
      </c>
      <c r="G734" s="1" t="n">
        <v>7132</v>
      </c>
      <c r="H734" s="1" t="n">
        <v>99259</v>
      </c>
      <c r="I734" s="1" t="n">
        <v>179332</v>
      </c>
      <c r="J734" s="1" t="n">
        <v>132</v>
      </c>
      <c r="K734" s="1" t="n">
        <v>535</v>
      </c>
      <c r="L734" s="1" t="n">
        <v>23645</v>
      </c>
      <c r="M734" s="1" t="n">
        <v>307631</v>
      </c>
      <c r="N734" s="1" t="n">
        <v>59273</v>
      </c>
      <c r="O734" s="1" t="n">
        <v>29072</v>
      </c>
      <c r="P734" s="1" t="n">
        <v>8</v>
      </c>
      <c r="Q734" s="1" t="n">
        <v>23235</v>
      </c>
      <c r="R734" s="1" t="n">
        <v>10737</v>
      </c>
      <c r="S734" s="1" t="n">
        <v>156</v>
      </c>
      <c r="T734" s="1" t="n">
        <v>615</v>
      </c>
      <c r="U734" s="1" t="n">
        <v>1</v>
      </c>
      <c r="V734" s="1" t="n">
        <v>429</v>
      </c>
      <c r="W734" s="1" t="n">
        <v>94</v>
      </c>
      <c r="X734" s="1" t="n">
        <v>6154</v>
      </c>
      <c r="Y734" s="0" t="str">
        <f aca="false">IF(B734&lt;=1997, "prop 99/2000", "")</f>
        <v/>
      </c>
    </row>
    <row r="735" customFormat="false" ht="12.8" hidden="false" customHeight="false" outlineLevel="0" collapsed="false">
      <c r="A735" s="0" t="s">
        <v>106</v>
      </c>
      <c r="B735" s="0" t="n">
        <v>2005</v>
      </c>
      <c r="C735" s="1" t="n">
        <v>3186100</v>
      </c>
      <c r="D735" s="1" t="n">
        <v>2415576</v>
      </c>
      <c r="E735" s="1" t="n">
        <v>0</v>
      </c>
      <c r="F735" s="1" t="n">
        <v>91098</v>
      </c>
      <c r="G735" s="1" t="n">
        <v>6478</v>
      </c>
      <c r="H735" s="1" t="n">
        <v>83163</v>
      </c>
      <c r="I735" s="1" t="n">
        <v>181636</v>
      </c>
      <c r="J735" s="1" t="n">
        <v>135</v>
      </c>
      <c r="K735" s="1" t="n">
        <v>512</v>
      </c>
      <c r="L735" s="1" t="n">
        <v>23100</v>
      </c>
      <c r="M735" s="1" t="n">
        <v>267755</v>
      </c>
      <c r="N735" s="1" t="n">
        <v>51323</v>
      </c>
      <c r="O735" s="1" t="n">
        <v>27703</v>
      </c>
      <c r="P735" s="1" t="n">
        <v>8</v>
      </c>
      <c r="Q735" s="1" t="n">
        <v>21997</v>
      </c>
      <c r="R735" s="1" t="n">
        <v>9934</v>
      </c>
      <c r="S735" s="1" t="n">
        <v>104</v>
      </c>
      <c r="T735" s="1" t="n">
        <v>648</v>
      </c>
      <c r="U735" s="1" t="n">
        <v>1</v>
      </c>
      <c r="V735" s="1" t="n">
        <v>374</v>
      </c>
      <c r="W735" s="1" t="n">
        <v>85</v>
      </c>
      <c r="X735" s="1" t="n">
        <v>4470</v>
      </c>
      <c r="Y735" s="0" t="str">
        <f aca="false">IF(B735&lt;=1997, "prop 99/2000", "")</f>
        <v/>
      </c>
    </row>
    <row r="736" customFormat="false" ht="12.8" hidden="false" customHeight="false" outlineLevel="0" collapsed="false">
      <c r="A736" s="0" t="s">
        <v>106</v>
      </c>
      <c r="B736" s="0" t="n">
        <v>2004</v>
      </c>
      <c r="C736" s="1" t="n">
        <v>3034980</v>
      </c>
      <c r="D736" s="1" t="n">
        <v>2322623</v>
      </c>
      <c r="E736" s="1" t="n">
        <v>1</v>
      </c>
      <c r="F736" s="1" t="n">
        <v>88950</v>
      </c>
      <c r="G736" s="1" t="n">
        <v>6368</v>
      </c>
      <c r="H736" s="1" t="n">
        <v>65201</v>
      </c>
      <c r="I736" s="1" t="n">
        <v>185950</v>
      </c>
      <c r="J736" s="1" t="n">
        <v>186</v>
      </c>
      <c r="K736" s="1" t="n">
        <v>472</v>
      </c>
      <c r="L736" s="1" t="n">
        <v>22204</v>
      </c>
      <c r="M736" s="1" t="n">
        <v>236192</v>
      </c>
      <c r="N736" s="1" t="n">
        <v>44744</v>
      </c>
      <c r="O736" s="1" t="n">
        <v>27279</v>
      </c>
      <c r="P736" s="1" t="n">
        <v>9</v>
      </c>
      <c r="Q736" s="1" t="n">
        <v>20739</v>
      </c>
      <c r="R736" s="1" t="n">
        <v>9750</v>
      </c>
      <c r="S736" s="1" t="n">
        <v>79</v>
      </c>
      <c r="T736" s="1" t="n">
        <v>688</v>
      </c>
      <c r="U736" s="1" t="n">
        <v>1</v>
      </c>
      <c r="V736" s="1" t="n">
        <v>354</v>
      </c>
      <c r="W736" s="1" t="n">
        <v>77</v>
      </c>
      <c r="X736" s="1" t="n">
        <v>3113</v>
      </c>
      <c r="Y736" s="0" t="str">
        <f aca="false">IF(B736&lt;=1997, "prop 99/2000", "")</f>
        <v/>
      </c>
    </row>
    <row r="737" customFormat="false" ht="12.8" hidden="false" customHeight="false" outlineLevel="0" collapsed="false">
      <c r="A737" s="0" t="s">
        <v>106</v>
      </c>
      <c r="B737" s="0" t="n">
        <v>2003</v>
      </c>
      <c r="C737" s="1" t="n">
        <v>2894882</v>
      </c>
      <c r="D737" s="1" t="n">
        <v>2237211</v>
      </c>
      <c r="E737" s="1" t="n">
        <v>1</v>
      </c>
      <c r="F737" s="1" t="n">
        <v>87522</v>
      </c>
      <c r="G737" s="1" t="n">
        <v>6411</v>
      </c>
      <c r="H737" s="1" t="n">
        <v>55791</v>
      </c>
      <c r="I737" s="1" t="n">
        <v>184136</v>
      </c>
      <c r="J737" s="1" t="n">
        <v>269</v>
      </c>
      <c r="K737" s="1" t="n">
        <v>380</v>
      </c>
      <c r="L737" s="1" t="n">
        <v>20095</v>
      </c>
      <c r="M737" s="1" t="n">
        <v>207290</v>
      </c>
      <c r="N737" s="1" t="n">
        <v>37338</v>
      </c>
      <c r="O737" s="1" t="n">
        <v>26298</v>
      </c>
      <c r="P737" s="1" t="n">
        <v>8</v>
      </c>
      <c r="Q737" s="1" t="n">
        <v>19330</v>
      </c>
      <c r="R737" s="1" t="n">
        <v>9521</v>
      </c>
      <c r="S737" s="1" t="n">
        <v>52</v>
      </c>
      <c r="T737" s="1" t="n">
        <v>737</v>
      </c>
      <c r="U737" s="1" t="n">
        <v>1</v>
      </c>
      <c r="V737" s="1" t="n">
        <v>351</v>
      </c>
      <c r="W737" s="1" t="n">
        <v>54</v>
      </c>
      <c r="X737" s="1" t="n">
        <v>2086</v>
      </c>
      <c r="Y737" s="0" t="str">
        <f aca="false">IF(B737&lt;=1997, "prop 99/2000", "")</f>
        <v/>
      </c>
    </row>
    <row r="738" customFormat="false" ht="12.8" hidden="false" customHeight="false" outlineLevel="0" collapsed="false">
      <c r="A738" s="0" t="s">
        <v>106</v>
      </c>
      <c r="B738" s="0" t="n">
        <v>2002</v>
      </c>
      <c r="C738" s="1" t="n">
        <v>2754376</v>
      </c>
      <c r="D738" s="1" t="n">
        <v>2148304</v>
      </c>
      <c r="E738" s="1" t="n">
        <v>8</v>
      </c>
      <c r="F738" s="1" t="n">
        <v>85881</v>
      </c>
      <c r="G738" s="1" t="n">
        <v>6137</v>
      </c>
      <c r="H738" s="1" t="n">
        <v>41854</v>
      </c>
      <c r="I738" s="1" t="n">
        <v>188112</v>
      </c>
      <c r="J738" s="1" t="n">
        <v>316</v>
      </c>
      <c r="K738" s="1" t="n">
        <v>314</v>
      </c>
      <c r="L738" s="1" t="n">
        <v>18180</v>
      </c>
      <c r="M738" s="1" t="n">
        <v>181534</v>
      </c>
      <c r="N738" s="1" t="n">
        <v>28734</v>
      </c>
      <c r="O738" s="1" t="n">
        <v>26083</v>
      </c>
      <c r="P738" s="1" t="n">
        <v>8</v>
      </c>
      <c r="Q738" s="1" t="n">
        <v>17947</v>
      </c>
      <c r="R738" s="1" t="n">
        <v>9223</v>
      </c>
      <c r="S738" s="1" t="n">
        <v>36</v>
      </c>
      <c r="T738" s="1" t="n">
        <v>767</v>
      </c>
      <c r="U738" s="1" t="n">
        <v>1</v>
      </c>
      <c r="V738" s="1" t="n">
        <v>343</v>
      </c>
      <c r="W738" s="1" t="n">
        <v>48</v>
      </c>
      <c r="X738" s="1" t="n">
        <v>546</v>
      </c>
      <c r="Y738" s="0" t="str">
        <f aca="false">IF(B738&lt;=1997, "prop 99/2000", "")</f>
        <v/>
      </c>
    </row>
    <row r="739" customFormat="false" ht="12.8" hidden="false" customHeight="false" outlineLevel="0" collapsed="false">
      <c r="A739" s="0" t="s">
        <v>106</v>
      </c>
      <c r="B739" s="0" t="n">
        <v>2001</v>
      </c>
      <c r="C739" s="1" t="n">
        <v>2577117</v>
      </c>
      <c r="D739" s="1" t="n">
        <v>2032194</v>
      </c>
      <c r="E739" s="1" t="n">
        <v>8</v>
      </c>
      <c r="F739" s="1" t="n">
        <v>82266</v>
      </c>
      <c r="G739" s="1" t="n">
        <v>5943</v>
      </c>
      <c r="H739" s="1" t="n">
        <v>24019</v>
      </c>
      <c r="I739" s="1" t="n">
        <v>189805</v>
      </c>
      <c r="J739" s="1" t="n">
        <v>565</v>
      </c>
      <c r="K739" s="1" t="n">
        <v>224</v>
      </c>
      <c r="L739" s="1" t="n">
        <v>16878</v>
      </c>
      <c r="M739" s="1" t="n">
        <v>154865</v>
      </c>
      <c r="N739" s="1" t="n">
        <v>19277</v>
      </c>
      <c r="O739" s="1" t="n">
        <v>24609</v>
      </c>
      <c r="P739" s="1" t="n">
        <v>8</v>
      </c>
      <c r="Q739" s="1" t="n">
        <v>16135</v>
      </c>
      <c r="R739" s="1" t="n">
        <v>8910</v>
      </c>
      <c r="S739" s="1" t="n">
        <v>4</v>
      </c>
      <c r="T739" s="1" t="n">
        <v>804</v>
      </c>
      <c r="U739" s="1" t="n">
        <v>1</v>
      </c>
      <c r="V739" s="1" t="n">
        <v>291</v>
      </c>
      <c r="W739" s="1" t="n">
        <v>38</v>
      </c>
      <c r="X739" s="1" t="n">
        <v>273</v>
      </c>
      <c r="Y739" s="0" t="str">
        <f aca="false">IF(B739&lt;=1997, "prop 99/2000", "")</f>
        <v/>
      </c>
    </row>
    <row r="740" customFormat="false" ht="12.8" hidden="false" customHeight="false" outlineLevel="0" collapsed="false">
      <c r="A740" s="0" t="s">
        <v>106</v>
      </c>
      <c r="B740" s="0" t="n">
        <v>2000</v>
      </c>
      <c r="C740" s="1" t="n">
        <v>2410372</v>
      </c>
      <c r="D740" s="1" t="n">
        <v>1912414</v>
      </c>
      <c r="E740" s="1" t="n">
        <v>8</v>
      </c>
      <c r="F740" s="1" t="n">
        <v>78841</v>
      </c>
      <c r="G740" s="1" t="n">
        <v>5658</v>
      </c>
      <c r="H740" s="1" t="n">
        <v>16529</v>
      </c>
      <c r="I740" s="1" t="n">
        <v>181972</v>
      </c>
      <c r="J740" s="1" t="n">
        <v>602</v>
      </c>
      <c r="K740" s="1" t="n">
        <v>154</v>
      </c>
      <c r="L740" s="1" t="n">
        <v>14619</v>
      </c>
      <c r="M740" s="1" t="n">
        <v>137078</v>
      </c>
      <c r="N740" s="1" t="n">
        <v>14476</v>
      </c>
      <c r="O740" s="1" t="n">
        <v>23333</v>
      </c>
      <c r="P740" s="1" t="n">
        <v>8</v>
      </c>
      <c r="Q740" s="1" t="n">
        <v>14855</v>
      </c>
      <c r="R740" s="1" t="n">
        <v>8689</v>
      </c>
      <c r="S740" s="1"/>
      <c r="T740" s="1" t="n">
        <v>807</v>
      </c>
      <c r="U740" s="1" t="n">
        <v>1</v>
      </c>
      <c r="V740" s="1" t="n">
        <v>284</v>
      </c>
      <c r="W740" s="1" t="n">
        <v>29</v>
      </c>
      <c r="X740" s="1" t="n">
        <v>15</v>
      </c>
      <c r="Y740" s="0" t="str">
        <f aca="false">IF(B740&lt;=1997, "prop 99/2000", "")</f>
        <v/>
      </c>
    </row>
    <row r="741" customFormat="false" ht="12.8" hidden="false" customHeight="false" outlineLevel="0" collapsed="false">
      <c r="A741" s="0" t="s">
        <v>106</v>
      </c>
      <c r="B741" s="0" t="n">
        <v>1999</v>
      </c>
      <c r="C741" s="1" t="n">
        <v>2199692</v>
      </c>
      <c r="D741" s="1" t="n">
        <v>1779893</v>
      </c>
      <c r="E741" s="1" t="n">
        <v>47</v>
      </c>
      <c r="F741" s="1" t="n">
        <v>73421</v>
      </c>
      <c r="G741" s="1" t="n">
        <v>5850</v>
      </c>
      <c r="H741" s="1" t="n">
        <v>4763</v>
      </c>
      <c r="I741" s="1" t="n">
        <v>156091</v>
      </c>
      <c r="J741" s="1" t="n">
        <v>1215</v>
      </c>
      <c r="K741" s="1" t="n">
        <v>68</v>
      </c>
      <c r="L741" s="1" t="n">
        <v>12362</v>
      </c>
      <c r="M741" s="1" t="n">
        <v>112363</v>
      </c>
      <c r="N741" s="1" t="n">
        <v>7880</v>
      </c>
      <c r="O741" s="1" t="n">
        <v>23530</v>
      </c>
      <c r="P741" s="1" t="n">
        <v>7</v>
      </c>
      <c r="Q741" s="1" t="n">
        <v>12698</v>
      </c>
      <c r="R741" s="1" t="n">
        <v>8457</v>
      </c>
      <c r="S741" s="1"/>
      <c r="T741" s="1" t="n">
        <v>764</v>
      </c>
      <c r="U741" s="1"/>
      <c r="V741" s="1" t="n">
        <v>255</v>
      </c>
      <c r="W741" s="1" t="n">
        <v>28</v>
      </c>
      <c r="X741" s="1"/>
      <c r="Y741" s="0" t="str">
        <f aca="false">IF(B741&lt;=1997, "prop 99/2000", "")</f>
        <v/>
      </c>
    </row>
    <row r="742" customFormat="false" ht="12.8" hidden="false" customHeight="false" outlineLevel="0" collapsed="false">
      <c r="A742" s="0" t="s">
        <v>106</v>
      </c>
      <c r="B742" s="0" t="n">
        <v>1998</v>
      </c>
      <c r="C742" s="1" t="n">
        <v>2012825</v>
      </c>
      <c r="D742" s="1" t="n">
        <v>1634065</v>
      </c>
      <c r="E742" s="1" t="n">
        <v>73</v>
      </c>
      <c r="F742" s="1" t="n">
        <v>66712</v>
      </c>
      <c r="G742" s="1" t="n">
        <v>5900</v>
      </c>
      <c r="H742" s="1" t="n">
        <v>2013</v>
      </c>
      <c r="I742" s="1" t="n">
        <v>107691</v>
      </c>
      <c r="J742" s="1" t="n">
        <v>2117</v>
      </c>
      <c r="K742" s="1" t="n">
        <v>7</v>
      </c>
      <c r="L742" s="1" t="n">
        <v>11041</v>
      </c>
      <c r="M742" s="1" t="n">
        <v>94404</v>
      </c>
      <c r="N742" s="1" t="n">
        <v>4754</v>
      </c>
      <c r="O742" s="1" t="n">
        <v>19563</v>
      </c>
      <c r="P742" s="1" t="n">
        <v>7</v>
      </c>
      <c r="Q742" s="1" t="n">
        <v>8703</v>
      </c>
      <c r="R742" s="1" t="n">
        <v>7889</v>
      </c>
      <c r="S742" s="1"/>
      <c r="T742" s="1" t="n">
        <v>47628</v>
      </c>
      <c r="U742" s="1" t="n">
        <v>0</v>
      </c>
      <c r="V742" s="1" t="n">
        <v>233</v>
      </c>
      <c r="W742" s="1" t="n">
        <v>25</v>
      </c>
      <c r="X742" s="1"/>
      <c r="Y742" s="0" t="str">
        <f aca="false">IF(B742&lt;=1997, "prop 99/2000", "")</f>
        <v/>
      </c>
    </row>
    <row r="743" customFormat="false" ht="12.8" hidden="false" customHeight="false" outlineLevel="0" collapsed="false">
      <c r="A743" s="0" t="s">
        <v>106</v>
      </c>
      <c r="B743" s="0" t="n">
        <v>1997</v>
      </c>
      <c r="C743" s="1"/>
      <c r="D743" s="1" t="n">
        <f aca="false">D742*$D$741/$D$740</f>
        <v>1520832.23352527</v>
      </c>
      <c r="E743" s="1" t="n">
        <f aca="false">E742*$D$741/$D$740</f>
        <v>67.9414546222732</v>
      </c>
      <c r="F743" s="1" t="n">
        <f aca="false">F742*$D$741/$D$740</f>
        <v>62089.1824761793</v>
      </c>
      <c r="G743" s="1" t="n">
        <f aca="false">G742*$D$741/$D$740</f>
        <v>5491.15866125222</v>
      </c>
      <c r="H743" s="1" t="n">
        <f aca="false">H742*$D$741/$D$740</f>
        <v>1873.50887883063</v>
      </c>
      <c r="I743" s="1" t="n">
        <f aca="false">I742*$D$741/$D$740</f>
        <v>100228.536845578</v>
      </c>
      <c r="J743" s="1" t="n">
        <f aca="false">J742*$D$741/$D$740</f>
        <v>1970.30218404592</v>
      </c>
      <c r="K743" s="1" t="n">
        <f aca="false">K742*$D$741/$D$740</f>
        <v>6.51493400487551</v>
      </c>
      <c r="L743" s="1" t="n">
        <f aca="false">L742*$D$741/$D$740</f>
        <v>10275.9123354044</v>
      </c>
      <c r="M743" s="1" t="n">
        <f aca="false">M742*$D$741/$D$740</f>
        <v>87862.2613994668</v>
      </c>
      <c r="N743" s="1" t="n">
        <f aca="false">N742*$D$741/$D$740</f>
        <v>4424.57089416831</v>
      </c>
      <c r="O743" s="1" t="n">
        <f aca="false">O742*$D$741/$D$740</f>
        <v>18207.3791339114</v>
      </c>
      <c r="P743" s="1"/>
      <c r="Q743" s="1"/>
      <c r="R743" s="1"/>
      <c r="S743" s="1"/>
      <c r="T743" s="1"/>
      <c r="U743" s="1"/>
      <c r="V743" s="1"/>
      <c r="W743" s="1"/>
      <c r="X743" s="1"/>
      <c r="Y743" s="0" t="str">
        <f aca="false">IF(B743&lt;=1997, "prop 99/2000", "")</f>
        <v>prop 99/2000</v>
      </c>
    </row>
    <row r="744" customFormat="false" ht="12.8" hidden="false" customHeight="false" outlineLevel="0" collapsed="false">
      <c r="A744" s="0" t="s">
        <v>106</v>
      </c>
      <c r="B744" s="0" t="n">
        <v>1996</v>
      </c>
      <c r="C744" s="1"/>
      <c r="D744" s="1" t="n">
        <f aca="false">D743*$D$741/$D$740</f>
        <v>1415445.94770065</v>
      </c>
      <c r="E744" s="1" t="n">
        <f aca="false">E743*$D$741/$D$740</f>
        <v>63.2334418656221</v>
      </c>
      <c r="F744" s="1" t="n">
        <f aca="false">F743*$D$741/$D$740</f>
        <v>57786.7037498545</v>
      </c>
      <c r="G744" s="1" t="n">
        <f aca="false">G743*$D$741/$D$740</f>
        <v>5110.64804119411</v>
      </c>
      <c r="H744" s="1" t="n">
        <f aca="false">H743*$D$741/$D$740</f>
        <v>1743.68381473284</v>
      </c>
      <c r="I744" s="1" t="n">
        <f aca="false">I743*$D$741/$D$740</f>
        <v>93283.186136311</v>
      </c>
      <c r="J744" s="1" t="n">
        <f aca="false">J743*$D$741/$D$740</f>
        <v>1833.76981410304</v>
      </c>
      <c r="K744" s="1" t="n">
        <f aca="false">K743*$D$741/$D$740</f>
        <v>6.06348072684047</v>
      </c>
      <c r="L744" s="1" t="n">
        <f aca="false">L743*$D$741/$D$740</f>
        <v>9563.84152929224</v>
      </c>
      <c r="M744" s="1" t="n">
        <f aca="false">M743*$D$741/$D$740</f>
        <v>81773.8335052354</v>
      </c>
      <c r="N744" s="1" t="n">
        <f aca="false">N743*$D$741/$D$740</f>
        <v>4117.96962505709</v>
      </c>
      <c r="O744" s="1" t="n">
        <f aca="false">O743*$D$741/$D$740</f>
        <v>16945.6962084543</v>
      </c>
      <c r="P744" s="1"/>
      <c r="Q744" s="1"/>
      <c r="R744" s="1"/>
      <c r="S744" s="1"/>
      <c r="T744" s="1"/>
      <c r="U744" s="1"/>
      <c r="V744" s="1"/>
      <c r="W744" s="1"/>
      <c r="X744" s="1"/>
      <c r="Y744" s="0" t="str">
        <f aca="false">IF(B744&lt;=1997, "prop 99/2000", "")</f>
        <v>prop 99/2000</v>
      </c>
    </row>
    <row r="745" customFormat="false" ht="12.8" hidden="false" customHeight="false" outlineLevel="0" collapsed="false">
      <c r="A745" s="0" t="s">
        <v>106</v>
      </c>
      <c r="B745" s="0" t="n">
        <v>1995</v>
      </c>
      <c r="C745" s="1"/>
      <c r="D745" s="1" t="n">
        <f aca="false">D744*$D$741/$D$740</f>
        <v>1317362.41953403</v>
      </c>
      <c r="E745" s="1" t="n">
        <f aca="false">E744*$D$741/$D$740</f>
        <v>58.8516715222371</v>
      </c>
      <c r="F745" s="1" t="n">
        <f aca="false">F744*$D$741/$D$740</f>
        <v>53782.3658985135</v>
      </c>
      <c r="G745" s="1" t="n">
        <f aca="false">G744*$D$741/$D$740</f>
        <v>4756.50495864656</v>
      </c>
      <c r="H745" s="1" t="n">
        <f aca="false">H744*$D$741/$D$740</f>
        <v>1622.85499690772</v>
      </c>
      <c r="I745" s="1" t="n">
        <f aca="false">I744*$D$741/$D$740</f>
        <v>86819.1144917978</v>
      </c>
      <c r="J745" s="1" t="n">
        <f aca="false">J744*$D$741/$D$740</f>
        <v>1706.69847414488</v>
      </c>
      <c r="K745" s="1" t="n">
        <f aca="false">K744*$D$741/$D$740</f>
        <v>5.64331096788575</v>
      </c>
      <c r="L745" s="1" t="n">
        <f aca="false">L744*$D$741/$D$740</f>
        <v>8901.11377091809</v>
      </c>
      <c r="M745" s="1" t="n">
        <f aca="false">M744*$D$741/$D$740</f>
        <v>76107.3040874695</v>
      </c>
      <c r="N745" s="1" t="n">
        <f aca="false">N744*$D$741/$D$740</f>
        <v>3832.61433447555</v>
      </c>
      <c r="O745" s="1" t="n">
        <f aca="false">O744*$D$741/$D$740</f>
        <v>15771.4417806784</v>
      </c>
      <c r="P745" s="1"/>
      <c r="Q745" s="1"/>
      <c r="R745" s="1"/>
      <c r="S745" s="1"/>
      <c r="T745" s="1"/>
      <c r="U745" s="1"/>
      <c r="V745" s="1"/>
      <c r="W745" s="1"/>
      <c r="X745" s="1"/>
      <c r="Y745" s="0" t="str">
        <f aca="false">IF(B745&lt;=1997, "prop 99/2000", "")</f>
        <v>prop 99/2000</v>
      </c>
    </row>
    <row r="746" customFormat="false" ht="12.8" hidden="false" customHeight="false" outlineLevel="0" collapsed="false">
      <c r="A746" s="0" t="s">
        <v>106</v>
      </c>
      <c r="B746" s="0" t="n">
        <v>1994</v>
      </c>
      <c r="C746" s="1"/>
      <c r="D746" s="1" t="n">
        <f aca="false">D745*$D$741/$D$740</f>
        <v>1226075.60339534</v>
      </c>
      <c r="E746" s="1" t="n">
        <f aca="false">E745*$D$741/$D$740</f>
        <v>54.7735365777124</v>
      </c>
      <c r="F746" s="1" t="n">
        <f aca="false">F745*$D$741/$D$740</f>
        <v>50055.5092078404</v>
      </c>
      <c r="G746" s="1" t="n">
        <f aca="false">G745*$D$741/$D$740</f>
        <v>4426.90227134936</v>
      </c>
      <c r="H746" s="1" t="n">
        <f aca="false">H745*$D$741/$D$740</f>
        <v>1510.39902919089</v>
      </c>
      <c r="I746" s="1" t="n">
        <f aca="false">I745*$D$741/$D$740</f>
        <v>80802.9716108277</v>
      </c>
      <c r="J746" s="1" t="n">
        <f aca="false">J745*$D$741/$D$740</f>
        <v>1588.43256075366</v>
      </c>
      <c r="K746" s="1" t="n">
        <f aca="false">K745*$D$741/$D$740</f>
        <v>5.25225693210941</v>
      </c>
      <c r="L746" s="1" t="n">
        <f aca="false">L745*$D$741/$D$740</f>
        <v>8284.30982677428</v>
      </c>
      <c r="M746" s="1" t="n">
        <f aca="false">M745*$D$741/$D$740</f>
        <v>70833.4376312652</v>
      </c>
      <c r="N746" s="1" t="n">
        <f aca="false">N745*$D$741/$D$740</f>
        <v>3567.03277932116</v>
      </c>
      <c r="O746" s="1" t="n">
        <f aca="false">O745*$D$741/$D$740</f>
        <v>14678.557480408</v>
      </c>
      <c r="P746" s="1"/>
      <c r="Q746" s="1"/>
      <c r="R746" s="1"/>
      <c r="S746" s="1"/>
      <c r="T746" s="1"/>
      <c r="U746" s="1"/>
      <c r="V746" s="1"/>
      <c r="W746" s="1"/>
      <c r="X746" s="1"/>
      <c r="Y746" s="0" t="str">
        <f aca="false">IF(B746&lt;=1997, "prop 99/2000", "")</f>
        <v>prop 99/2000</v>
      </c>
    </row>
    <row r="747" customFormat="false" ht="12.8" hidden="false" customHeight="false" outlineLevel="0" collapsed="false">
      <c r="A747" s="0" t="s">
        <v>106</v>
      </c>
      <c r="B747" s="0" t="n">
        <v>1993</v>
      </c>
      <c r="C747" s="1"/>
      <c r="D747" s="1" t="n">
        <f aca="false">D746*$D$741/$D$740</f>
        <v>1141114.52015836</v>
      </c>
      <c r="E747" s="1" t="n">
        <f aca="false">E746*$D$741/$D$740</f>
        <v>50.9779965739187</v>
      </c>
      <c r="F747" s="1" t="n">
        <f aca="false">F746*$D$741/$D$740</f>
        <v>46586.9055813598</v>
      </c>
      <c r="G747" s="1" t="n">
        <f aca="false">G746*$D$741/$D$740</f>
        <v>4120.13944912494</v>
      </c>
      <c r="H747" s="1" t="n">
        <f aca="false">H746*$D$741/$D$740</f>
        <v>1405.73571374381</v>
      </c>
      <c r="I747" s="1" t="n">
        <f aca="false">I746*$D$741/$D$740</f>
        <v>75203.7182060532</v>
      </c>
      <c r="J747" s="1" t="n">
        <f aca="false">J746*$D$741/$D$740</f>
        <v>1478.36190064364</v>
      </c>
      <c r="K747" s="1" t="n">
        <f aca="false">K746*$D$741/$D$740</f>
        <v>4.88830104133467</v>
      </c>
      <c r="L747" s="1" t="n">
        <f aca="false">L746*$D$741/$D$740</f>
        <v>7710.24739962516</v>
      </c>
      <c r="M747" s="1" t="n">
        <f aca="false">M746*$D$741/$D$740</f>
        <v>65925.0245008798</v>
      </c>
      <c r="N747" s="1" t="n">
        <f aca="false">N746*$D$741/$D$740</f>
        <v>3319.85473578643</v>
      </c>
      <c r="O747" s="1" t="n">
        <f aca="false">O746*$D$741/$D$740</f>
        <v>13661.40475309</v>
      </c>
      <c r="P747" s="1"/>
      <c r="Q747" s="1"/>
      <c r="R747" s="1"/>
      <c r="S747" s="1"/>
      <c r="T747" s="1"/>
      <c r="U747" s="1"/>
      <c r="V747" s="1"/>
      <c r="W747" s="1"/>
      <c r="X747" s="1"/>
      <c r="Y747" s="0" t="str">
        <f aca="false">IF(B747&lt;=1997, "prop 99/2000", "")</f>
        <v>prop 99/2000</v>
      </c>
    </row>
    <row r="748" customFormat="false" ht="12.8" hidden="false" customHeight="false" outlineLevel="0" collapsed="false">
      <c r="A748" s="0" t="s">
        <v>106</v>
      </c>
      <c r="B748" s="0" t="n">
        <v>1992</v>
      </c>
      <c r="C748" s="1"/>
      <c r="D748" s="1" t="n">
        <f aca="false">D747*$D$741/$D$740</f>
        <v>1062040.82726242</v>
      </c>
      <c r="E748" s="1" t="n">
        <f aca="false">E747*$D$741/$D$740</f>
        <v>47.4454690542644</v>
      </c>
      <c r="F748" s="1" t="n">
        <f aca="false">F747*$D$741/$D$740</f>
        <v>43358.6593362751</v>
      </c>
      <c r="G748" s="1" t="n">
        <f aca="false">G747*$D$741/$D$740</f>
        <v>3834.63380027616</v>
      </c>
      <c r="H748" s="1" t="n">
        <f aca="false">H747*$D$741/$D$740</f>
        <v>1308.32505761965</v>
      </c>
      <c r="I748" s="1" t="n">
        <f aca="false">I747*$D$741/$D$740</f>
        <v>69992.4658619559</v>
      </c>
      <c r="J748" s="1" t="n">
        <f aca="false">J747*$D$741/$D$740</f>
        <v>1375.91860257367</v>
      </c>
      <c r="K748" s="1" t="n">
        <f aca="false">K747*$D$741/$D$740</f>
        <v>4.54956552575138</v>
      </c>
      <c r="L748" s="1" t="n">
        <f aca="false">L747*$D$741/$D$740</f>
        <v>7175.96470997442</v>
      </c>
      <c r="M748" s="1" t="n">
        <f aca="false">M747*$D$741/$D$740</f>
        <v>61356.7405561476</v>
      </c>
      <c r="N748" s="1" t="n">
        <f aca="false">N747*$D$741/$D$740</f>
        <v>3089.80492991744</v>
      </c>
      <c r="O748" s="1" t="n">
        <f aca="false">O747*$D$741/$D$740</f>
        <v>12714.7357686106</v>
      </c>
      <c r="P748" s="1"/>
      <c r="Q748" s="1"/>
      <c r="R748" s="1"/>
      <c r="S748" s="1"/>
      <c r="T748" s="1"/>
      <c r="U748" s="1"/>
      <c r="V748" s="1"/>
      <c r="W748" s="1"/>
      <c r="X748" s="1"/>
      <c r="Y748" s="0" t="str">
        <f aca="false">IF(B748&lt;=1997, "prop 99/2000", "")</f>
        <v>prop 99/2000</v>
      </c>
    </row>
    <row r="749" customFormat="false" ht="12.8" hidden="false" customHeight="false" outlineLevel="0" collapsed="false">
      <c r="A749" s="0" t="s">
        <v>106</v>
      </c>
      <c r="B749" s="0" t="n">
        <v>1991</v>
      </c>
      <c r="C749" s="1"/>
      <c r="D749" s="1" t="n">
        <f aca="false">D748*$D$741/$D$740</f>
        <v>988446.557156864</v>
      </c>
      <c r="E749" s="1" t="n">
        <f aca="false">E748*$D$741/$D$740</f>
        <v>44.1577285312708</v>
      </c>
      <c r="F749" s="1" t="n">
        <f aca="false">F748*$D$741/$D$740</f>
        <v>40354.1148736731</v>
      </c>
      <c r="G749" s="1" t="n">
        <f aca="false">G748*$D$741/$D$740</f>
        <v>3568.91230595203</v>
      </c>
      <c r="H749" s="1" t="n">
        <f aca="false">H748*$D$741/$D$740</f>
        <v>1217.66448675956</v>
      </c>
      <c r="I749" s="1" t="n">
        <f aca="false">I748*$D$741/$D$740</f>
        <v>65142.3279898779</v>
      </c>
      <c r="J749" s="1" t="n">
        <f aca="false">J748*$D$741/$D$740</f>
        <v>1280.57412740685</v>
      </c>
      <c r="K749" s="1" t="n">
        <f aca="false">K748*$D$741/$D$740</f>
        <v>4.23430273587528</v>
      </c>
      <c r="L749" s="1" t="n">
        <f aca="false">L748*$D$741/$D$740</f>
        <v>6678.705215257</v>
      </c>
      <c r="M749" s="1" t="n">
        <f aca="false">M748*$D$741/$D$740</f>
        <v>57105.0164967958</v>
      </c>
      <c r="N749" s="1" t="n">
        <f aca="false">N748*$D$741/$D$740</f>
        <v>2875.69645805016</v>
      </c>
      <c r="O749" s="1" t="n">
        <f aca="false">O748*$D$741/$D$740</f>
        <v>11833.6663459897</v>
      </c>
      <c r="P749" s="1"/>
      <c r="Q749" s="1"/>
      <c r="R749" s="1"/>
      <c r="S749" s="1"/>
      <c r="T749" s="1"/>
      <c r="U749" s="1"/>
      <c r="V749" s="1"/>
      <c r="W749" s="1"/>
      <c r="X749" s="1"/>
      <c r="Y749" s="0" t="str">
        <f aca="false">IF(B749&lt;=1997, "prop 99/2000", "")</f>
        <v>prop 99/2000</v>
      </c>
    </row>
    <row r="750" customFormat="false" ht="12.8" hidden="false" customHeight="false" outlineLevel="0" collapsed="false">
      <c r="A750" s="0" t="s">
        <v>106</v>
      </c>
      <c r="B750" s="0" t="n">
        <v>1990</v>
      </c>
      <c r="C750" s="1"/>
      <c r="D750" s="1" t="n">
        <f aca="false">D749*$D$741/$D$740</f>
        <v>919952.012460483</v>
      </c>
      <c r="E750" s="1" t="n">
        <f aca="false">E749*$D$741/$D$740</f>
        <v>41.0978124552054</v>
      </c>
      <c r="F750" s="1" t="n">
        <f aca="false">F749*$D$741/$D$740</f>
        <v>37557.7707467351</v>
      </c>
      <c r="G750" s="1" t="n">
        <f aca="false">G749*$D$741/$D$740</f>
        <v>3321.60402035222</v>
      </c>
      <c r="H750" s="1" t="n">
        <f aca="false">H749*$D$741/$D$740</f>
        <v>1133.2862530456</v>
      </c>
      <c r="I750" s="1" t="n">
        <f aca="false">I749*$D$741/$D$740</f>
        <v>60628.2811111442</v>
      </c>
      <c r="J750" s="1" t="n">
        <f aca="false">J749*$D$741/$D$740</f>
        <v>1191.83656120096</v>
      </c>
      <c r="K750" s="1" t="n">
        <f aca="false">K749*$D$741/$D$740</f>
        <v>3.94088612584162</v>
      </c>
      <c r="L750" s="1" t="n">
        <f aca="false">L749*$D$741/$D$740</f>
        <v>6215.90338791676</v>
      </c>
      <c r="M750" s="1" t="n">
        <f aca="false">M749*$D$741/$D$740</f>
        <v>53147.9162605646</v>
      </c>
      <c r="N750" s="1" t="n">
        <f aca="false">N749*$D$741/$D$740</f>
        <v>2676.42466317872</v>
      </c>
      <c r="O750" s="1" t="n">
        <f aca="false">O749*$D$741/$D$740</f>
        <v>11013.6507542628</v>
      </c>
      <c r="P750" s="1"/>
      <c r="Q750" s="1"/>
      <c r="R750" s="1"/>
      <c r="S750" s="1"/>
      <c r="T750" s="1"/>
      <c r="U750" s="1"/>
      <c r="V750" s="1"/>
      <c r="W750" s="1"/>
      <c r="X750" s="1"/>
      <c r="Y750" s="0" t="str">
        <f aca="false">IF(B750&lt;=1997, "prop 99/2000", "")</f>
        <v>prop 99/2000</v>
      </c>
    </row>
    <row r="751" customFormat="false" ht="12.8" hidden="false" customHeight="false" outlineLevel="0" collapsed="false">
      <c r="A751" s="0" t="s">
        <v>106</v>
      </c>
      <c r="B751" s="0" t="n">
        <v>1989</v>
      </c>
      <c r="C751" s="1"/>
      <c r="D751" s="1" t="n">
        <f aca="false">D750*$D$741/$D$740</f>
        <v>856203.806976066</v>
      </c>
      <c r="E751" s="1" t="n">
        <f aca="false">E750*$D$741/$D$740</f>
        <v>38.2499336986306</v>
      </c>
      <c r="F751" s="1" t="n">
        <f aca="false">F750*$D$741/$D$740</f>
        <v>34955.1996836034</v>
      </c>
      <c r="G751" s="1" t="n">
        <f aca="false">G750*$D$741/$D$740</f>
        <v>3091.43299756056</v>
      </c>
      <c r="H751" s="1" t="n">
        <f aca="false">H750*$D$741/$D$740</f>
        <v>1054.7550210321</v>
      </c>
      <c r="I751" s="1" t="n">
        <f aca="false">I750*$D$741/$D$740</f>
        <v>56427.0357525922</v>
      </c>
      <c r="J751" s="1" t="n">
        <f aca="false">J750*$D$741/$D$740</f>
        <v>1109.24807726029</v>
      </c>
      <c r="K751" s="1" t="n">
        <f aca="false">K750*$D$741/$D$740</f>
        <v>3.66780186151252</v>
      </c>
      <c r="L751" s="1" t="n">
        <f aca="false">L750*$D$741/$D$740</f>
        <v>5785.17147899425</v>
      </c>
      <c r="M751" s="1" t="n">
        <f aca="false">M750*$D$741/$D$740</f>
        <v>49465.0238477469</v>
      </c>
      <c r="N751" s="1" t="n">
        <f aca="false">N750*$D$741/$D$740</f>
        <v>2490.96143566151</v>
      </c>
      <c r="O751" s="1" t="n">
        <f aca="false">O750*$D$741/$D$740</f>
        <v>10250.4582595385</v>
      </c>
      <c r="P751" s="1"/>
      <c r="Q751" s="1"/>
      <c r="R751" s="1"/>
      <c r="S751" s="1"/>
      <c r="T751" s="1"/>
      <c r="U751" s="1"/>
      <c r="V751" s="1"/>
      <c r="W751" s="1"/>
      <c r="X751" s="1"/>
      <c r="Y751" s="0" t="str">
        <f aca="false">IF(B751&lt;=1997, "prop 99/2000", "")</f>
        <v>prop 99/2000</v>
      </c>
    </row>
    <row r="752" customFormat="false" ht="12.8" hidden="false" customHeight="false" outlineLevel="0" collapsed="false">
      <c r="A752" s="0" t="s">
        <v>106</v>
      </c>
      <c r="B752" s="0" t="n">
        <v>1988</v>
      </c>
      <c r="C752" s="1"/>
      <c r="D752" s="1" t="n">
        <f aca="false">D751*$D$741/$D$740</f>
        <v>796873.042453178</v>
      </c>
      <c r="E752" s="1" t="n">
        <f aca="false">E751*$D$741/$D$740</f>
        <v>35.5993991053489</v>
      </c>
      <c r="F752" s="1" t="n">
        <f aca="false">F751*$D$741/$D$740</f>
        <v>32532.9741522745</v>
      </c>
      <c r="G752" s="1" t="n">
        <f aca="false">G751*$D$741/$D$740</f>
        <v>2877.2117085145</v>
      </c>
      <c r="H752" s="1" t="n">
        <f aca="false">H751*$D$741/$D$740</f>
        <v>981.665621905032</v>
      </c>
      <c r="I752" s="1" t="n">
        <f aca="false">I751*$D$741/$D$740</f>
        <v>52516.9162884127</v>
      </c>
      <c r="J752" s="1" t="n">
        <f aca="false">J751*$D$741/$D$740</f>
        <v>1032.38257405512</v>
      </c>
      <c r="K752" s="1" t="n">
        <f aca="false">K751*$D$741/$D$740</f>
        <v>3.41364101010195</v>
      </c>
      <c r="L752" s="1" t="n">
        <f aca="false">L751*$D$741/$D$740</f>
        <v>5384.28719893366</v>
      </c>
      <c r="M752" s="1" t="n">
        <f aca="false">M751*$D$741/$D$740</f>
        <v>46037.3379882378</v>
      </c>
      <c r="N752" s="1" t="n">
        <f aca="false">N751*$D$741/$D$740</f>
        <v>2318.34990886067</v>
      </c>
      <c r="O752" s="1" t="n">
        <f aca="false">O751*$D$741/$D$740</f>
        <v>9540.15129723206</v>
      </c>
      <c r="P752" s="1"/>
      <c r="Q752" s="1"/>
      <c r="R752" s="1"/>
      <c r="S752" s="1"/>
      <c r="T752" s="1"/>
      <c r="U752" s="1"/>
      <c r="V752" s="1"/>
      <c r="W752" s="1"/>
      <c r="X752" s="1"/>
      <c r="Y752" s="0" t="str">
        <f aca="false">IF(B752&lt;=1997, "prop 99/2000", "")</f>
        <v>prop 99/2000</v>
      </c>
    </row>
    <row r="753" customFormat="false" ht="12.8" hidden="false" customHeight="false" outlineLevel="0" collapsed="false">
      <c r="A753" s="0" t="s">
        <v>106</v>
      </c>
      <c r="B753" s="0" t="n">
        <v>1987</v>
      </c>
      <c r="C753" s="1"/>
      <c r="D753" s="1" t="n">
        <f aca="false">D752*$D$741/$D$740</f>
        <v>741653.611692402</v>
      </c>
      <c r="E753" s="1" t="n">
        <f aca="false">E752*$D$741/$D$740</f>
        <v>33.1325336835104</v>
      </c>
      <c r="F753" s="1" t="n">
        <f aca="false">F752*$D$741/$D$740</f>
        <v>30278.5970834842</v>
      </c>
      <c r="G753" s="1" t="n">
        <f aca="false">G752*$D$741/$D$740</f>
        <v>2677.83491414673</v>
      </c>
      <c r="H753" s="1" t="n">
        <f aca="false">H752*$D$741/$D$740</f>
        <v>913.640963080909</v>
      </c>
      <c r="I753" s="1" t="n">
        <f aca="false">I752*$D$741/$D$740</f>
        <v>48877.7491083687</v>
      </c>
      <c r="J753" s="1" t="n">
        <f aca="false">J752*$D$741/$D$740</f>
        <v>960.843476821801</v>
      </c>
      <c r="K753" s="1" t="n">
        <f aca="false">K752*$D$741/$D$740</f>
        <v>3.17709227102154</v>
      </c>
      <c r="L753" s="1" t="n">
        <f aca="false">L752*$D$741/$D$740</f>
        <v>5011.18225204983</v>
      </c>
      <c r="M753" s="1" t="n">
        <f aca="false">M752*$D$741/$D$740</f>
        <v>42847.1741076454</v>
      </c>
      <c r="N753" s="1" t="n">
        <f aca="false">N752*$D$741/$D$740</f>
        <v>2157.69952234806</v>
      </c>
      <c r="O753" s="1" t="n">
        <f aca="false">O752*$D$741/$D$740</f>
        <v>8879.06515685634</v>
      </c>
      <c r="P753" s="1"/>
      <c r="Q753" s="1"/>
      <c r="R753" s="1"/>
      <c r="S753" s="1"/>
      <c r="T753" s="1"/>
      <c r="U753" s="1"/>
      <c r="V753" s="1"/>
      <c r="W753" s="1"/>
      <c r="X753" s="1"/>
      <c r="Y753" s="0" t="str">
        <f aca="false">IF(B753&lt;=1997, "prop 99/2000", "")</f>
        <v>prop 99/2000</v>
      </c>
    </row>
    <row r="754" customFormat="false" ht="12.8" hidden="false" customHeight="false" outlineLevel="0" collapsed="false">
      <c r="A754" s="0" t="s">
        <v>106</v>
      </c>
      <c r="B754" s="0" t="n">
        <v>1986</v>
      </c>
      <c r="C754" s="1"/>
      <c r="D754" s="1" t="n">
        <f aca="false">D753*$D$741/$D$740</f>
        <v>690260.619236225</v>
      </c>
      <c r="E754" s="1" t="n">
        <f aca="false">E753*$D$741/$D$740</f>
        <v>30.8366100517693</v>
      </c>
      <c r="F754" s="1" t="n">
        <f aca="false">F753*$D$741/$D$740</f>
        <v>28180.4373941593</v>
      </c>
      <c r="G754" s="1" t="n">
        <f aca="false">G753*$D$741/$D$740</f>
        <v>2492.2739630882</v>
      </c>
      <c r="H754" s="1" t="n">
        <f aca="false">H753*$D$741/$D$740</f>
        <v>850.330082660432</v>
      </c>
      <c r="I754" s="1" t="n">
        <f aca="false">I753*$D$741/$D$740</f>
        <v>45490.7585354121</v>
      </c>
      <c r="J754" s="1" t="n">
        <f aca="false">J753*$D$741/$D$740</f>
        <v>894.26169150131</v>
      </c>
      <c r="K754" s="1" t="n">
        <f aca="false">K753*$D$741/$D$740</f>
        <v>2.95693521044363</v>
      </c>
      <c r="L754" s="1" t="n">
        <f aca="false">L753*$D$741/$D$740</f>
        <v>4663.93166550116</v>
      </c>
      <c r="M754" s="1" t="n">
        <f aca="false">M753*$D$741/$D$740</f>
        <v>39878.0730866743</v>
      </c>
      <c r="N754" s="1" t="n">
        <f aca="false">N753*$D$741/$D$740</f>
        <v>2008.181427207</v>
      </c>
      <c r="O754" s="1" t="n">
        <f aca="false">O753*$D$741/$D$740</f>
        <v>8263.78907455839</v>
      </c>
      <c r="P754" s="1"/>
      <c r="Q754" s="1"/>
      <c r="R754" s="1"/>
      <c r="S754" s="1"/>
      <c r="T754" s="1"/>
      <c r="U754" s="1"/>
      <c r="V754" s="1"/>
      <c r="W754" s="1"/>
      <c r="X754" s="1"/>
      <c r="Y754" s="0" t="str">
        <f aca="false">IF(B754&lt;=1997, "prop 99/2000", "")</f>
        <v>prop 99/2000</v>
      </c>
    </row>
    <row r="755" customFormat="false" ht="12.8" hidden="false" customHeight="false" outlineLevel="0" collapsed="false">
      <c r="A755" s="0" t="s">
        <v>106</v>
      </c>
      <c r="B755" s="0" t="n">
        <v>1985</v>
      </c>
      <c r="C755" s="1"/>
      <c r="D755" s="1" t="n">
        <f aca="false">D754*$D$741/$D$740</f>
        <v>642428.911498358</v>
      </c>
      <c r="E755" s="1" t="n">
        <f aca="false">E754*$D$741/$D$740</f>
        <v>28.6997827744797</v>
      </c>
      <c r="F755" s="1" t="n">
        <f aca="false">F754*$D$741/$D$740</f>
        <v>26227.669978782</v>
      </c>
      <c r="G755" s="1" t="n">
        <f aca="false">G754*$D$741/$D$740</f>
        <v>2319.57148451274</v>
      </c>
      <c r="H755" s="1" t="n">
        <f aca="false">H754*$D$741/$D$740</f>
        <v>791.406338699008</v>
      </c>
      <c r="I755" s="1" t="n">
        <f aca="false">I754*$D$741/$D$740</f>
        <v>42338.4699557054</v>
      </c>
      <c r="J755" s="1" t="n">
        <f aca="false">J754*$D$741/$D$740</f>
        <v>832.293700459911</v>
      </c>
      <c r="K755" s="1" t="n">
        <f aca="false">K754*$D$741/$D$740</f>
        <v>2.75203396467613</v>
      </c>
      <c r="L755" s="1" t="n">
        <f aca="false">L754*$D$741/$D$740</f>
        <v>4340.74385771274</v>
      </c>
      <c r="M755" s="1" t="n">
        <f aca="false">M754*$D$741/$D$740</f>
        <v>37114.7163430408</v>
      </c>
      <c r="N755" s="1" t="n">
        <f aca="false">N754*$D$741/$D$740</f>
        <v>1869.02420972433</v>
      </c>
      <c r="O755" s="1" t="n">
        <f aca="false">O754*$D$741/$D$740</f>
        <v>7691.14863585131</v>
      </c>
      <c r="P755" s="1"/>
      <c r="Q755" s="1"/>
      <c r="R755" s="1"/>
      <c r="S755" s="1"/>
      <c r="T755" s="1"/>
      <c r="U755" s="1"/>
      <c r="V755" s="1"/>
      <c r="W755" s="1"/>
      <c r="X755" s="1"/>
      <c r="Y755" s="0" t="str">
        <f aca="false">IF(B755&lt;=1997, "prop 99/2000", "")</f>
        <v>prop 99/2000</v>
      </c>
    </row>
    <row r="756" customFormat="false" ht="12.8" hidden="false" customHeight="false" outlineLevel="0" collapsed="false">
      <c r="A756" s="0" t="s">
        <v>106</v>
      </c>
      <c r="B756" s="0" t="n">
        <v>1984</v>
      </c>
      <c r="C756" s="1"/>
      <c r="D756" s="1" t="n">
        <f aca="false">D755*$D$741/$D$740</f>
        <v>597911.708747974</v>
      </c>
      <c r="E756" s="1" t="n">
        <f aca="false">E755*$D$741/$D$740</f>
        <v>26.7110272471426</v>
      </c>
      <c r="F756" s="1" t="n">
        <f aca="false">F755*$D$741/$D$740</f>
        <v>24410.21985906</v>
      </c>
      <c r="G756" s="1" t="n">
        <f aca="false">G755*$D$741/$D$740</f>
        <v>2158.83644874166</v>
      </c>
      <c r="H756" s="1" t="n">
        <f aca="false">H755*$D$741/$D$740</f>
        <v>736.565723952028</v>
      </c>
      <c r="I756" s="1" t="n">
        <f aca="false">I755*$D$741/$D$740</f>
        <v>39404.6196612607</v>
      </c>
      <c r="J756" s="1" t="n">
        <f aca="false">J755*$D$741/$D$740</f>
        <v>774.619790167136</v>
      </c>
      <c r="K756" s="1" t="n">
        <f aca="false">K755*$D$741/$D$740</f>
        <v>2.56133137986299</v>
      </c>
      <c r="L756" s="1" t="n">
        <f aca="false">L755*$D$741/$D$740</f>
        <v>4039.95139500961</v>
      </c>
      <c r="M756" s="1" t="n">
        <f aca="false">M755*$D$741/$D$740</f>
        <v>34542.8467977979</v>
      </c>
      <c r="N756" s="1" t="n">
        <f aca="false">N755*$D$741/$D$740</f>
        <v>1739.50991140981</v>
      </c>
      <c r="O756" s="1" t="n">
        <f aca="false">O755*$D$741/$D$740</f>
        <v>7158.18939775138</v>
      </c>
      <c r="P756" s="1"/>
      <c r="Q756" s="1"/>
      <c r="R756" s="1"/>
      <c r="S756" s="1"/>
      <c r="T756" s="1"/>
      <c r="U756" s="1"/>
      <c r="V756" s="1"/>
      <c r="W756" s="1"/>
      <c r="X756" s="1"/>
      <c r="Y756" s="0" t="str">
        <f aca="false">IF(B756&lt;=1997, "prop 99/2000", "")</f>
        <v>prop 99/2000</v>
      </c>
    </row>
    <row r="757" customFormat="false" ht="12.8" hidden="false" customHeight="false" outlineLevel="0" collapsed="false">
      <c r="A757" s="0" t="s">
        <v>106</v>
      </c>
      <c r="B757" s="0" t="n">
        <v>1983</v>
      </c>
      <c r="C757" s="1"/>
      <c r="D757" s="1" t="n">
        <f aca="false">D756*$D$741/$D$740</f>
        <v>556479.331890771</v>
      </c>
      <c r="E757" s="1" t="n">
        <f aca="false">E756*$D$741/$D$740</f>
        <v>24.8600828167951</v>
      </c>
      <c r="F757" s="1" t="n">
        <f aca="false">F756*$D$741/$D$740</f>
        <v>22718.7102037539</v>
      </c>
      <c r="G757" s="1" t="n">
        <f aca="false">G756*$D$741/$D$740</f>
        <v>2009.23957012454</v>
      </c>
      <c r="H757" s="1" t="n">
        <f aca="false">H756*$D$741/$D$740</f>
        <v>685.525297400117</v>
      </c>
      <c r="I757" s="1" t="n">
        <f aca="false">I756*$D$741/$D$740</f>
        <v>36674.0709400477</v>
      </c>
      <c r="J757" s="1" t="n">
        <f aca="false">J756*$D$741/$D$740</f>
        <v>720.942401687058</v>
      </c>
      <c r="K757" s="1" t="n">
        <f aca="false">K756*$D$741/$D$740</f>
        <v>2.38384355777487</v>
      </c>
      <c r="L757" s="1" t="n">
        <f aca="false">L756*$D$741/$D$740</f>
        <v>3760.00238877034</v>
      </c>
      <c r="M757" s="1" t="n">
        <f aca="false">M756*$D$741/$D$740</f>
        <v>32149.1953183113</v>
      </c>
      <c r="N757" s="1" t="n">
        <f aca="false">N756*$D$741/$D$740</f>
        <v>1618.97032480882</v>
      </c>
      <c r="O757" s="1" t="n">
        <f aca="false">O756*$D$741/$D$740</f>
        <v>6662.1616458214</v>
      </c>
      <c r="P757" s="1"/>
      <c r="Q757" s="1"/>
      <c r="R757" s="1"/>
      <c r="S757" s="1"/>
      <c r="T757" s="1"/>
      <c r="U757" s="1"/>
      <c r="V757" s="1"/>
      <c r="W757" s="1"/>
      <c r="X757" s="1"/>
      <c r="Y757" s="0" t="str">
        <f aca="false">IF(B757&lt;=1997, "prop 99/2000", "")</f>
        <v>prop 99/2000</v>
      </c>
    </row>
    <row r="758" customFormat="false" ht="12.8" hidden="false" customHeight="false" outlineLevel="0" collapsed="false">
      <c r="A758" s="0" t="s">
        <v>106</v>
      </c>
      <c r="B758" s="0" t="n">
        <v>1982</v>
      </c>
      <c r="C758" s="1"/>
      <c r="D758" s="1" t="n">
        <f aca="false">D757*$D$741/$D$740</f>
        <v>517918.017477942</v>
      </c>
      <c r="E758" s="1" t="n">
        <f aca="false">E757*$D$741/$D$740</f>
        <v>23.13739984388</v>
      </c>
      <c r="F758" s="1" t="n">
        <f aca="false">F757*$D$741/$D$740</f>
        <v>21144.4139504784</v>
      </c>
      <c r="G758" s="1" t="n">
        <f aca="false">G757*$D$741/$D$740</f>
        <v>1870.00902847797</v>
      </c>
      <c r="H758" s="1" t="n">
        <f aca="false">H757*$D$741/$D$740</f>
        <v>638.02172446206</v>
      </c>
      <c r="I758" s="1" t="n">
        <f aca="false">I757*$D$741/$D$740</f>
        <v>34132.7359806476</v>
      </c>
      <c r="J758" s="1" t="n">
        <f aca="false">J757*$D$741/$D$740</f>
        <v>670.98459547252</v>
      </c>
      <c r="K758" s="1" t="n">
        <f aca="false">K757*$D$741/$D$740</f>
        <v>2.21865477955013</v>
      </c>
      <c r="L758" s="1" t="n">
        <f aca="false">L757*$D$741/$D$740</f>
        <v>3499.45248871615</v>
      </c>
      <c r="M758" s="1" t="n">
        <f aca="false">M757*$D$741/$D$740</f>
        <v>29921.4122583787</v>
      </c>
      <c r="N758" s="1" t="n">
        <f aca="false">N757*$D$741/$D$740</f>
        <v>1506.78354599734</v>
      </c>
      <c r="O758" s="1" t="n">
        <f aca="false">O757*$D$741/$D$740</f>
        <v>6200.50620747704</v>
      </c>
      <c r="P758" s="1"/>
      <c r="Q758" s="1"/>
      <c r="R758" s="1"/>
      <c r="S758" s="1"/>
      <c r="T758" s="1"/>
      <c r="U758" s="1"/>
      <c r="V758" s="1"/>
      <c r="W758" s="1"/>
      <c r="X758" s="1"/>
      <c r="Y758" s="0" t="str">
        <f aca="false">IF(B758&lt;=1997, "prop 99/2000", "")</f>
        <v>prop 99/2000</v>
      </c>
    </row>
    <row r="759" customFormat="false" ht="12.8" hidden="false" customHeight="false" outlineLevel="0" collapsed="false">
      <c r="A759" s="0" t="s">
        <v>106</v>
      </c>
      <c r="B759" s="0" t="n">
        <v>1981</v>
      </c>
      <c r="C759" s="1"/>
      <c r="D759" s="1" t="n">
        <f aca="false">D758*$D$741/$D$740</f>
        <v>482028.81482925</v>
      </c>
      <c r="E759" s="1" t="n">
        <f aca="false">E758*$D$741/$D$740</f>
        <v>21.5340904324707</v>
      </c>
      <c r="F759" s="1" t="n">
        <f aca="false">F758*$D$741/$D$740</f>
        <v>19679.2087798765</v>
      </c>
      <c r="G759" s="1" t="n">
        <f aca="false">G758*$D$741/$D$740</f>
        <v>1740.42648700791</v>
      </c>
      <c r="H759" s="1" t="n">
        <f aca="false">H758*$D$741/$D$740</f>
        <v>593.809918363884</v>
      </c>
      <c r="I759" s="1" t="n">
        <f aca="false">I758*$D$741/$D$740</f>
        <v>31767.503188537</v>
      </c>
      <c r="J759" s="1" t="n">
        <f aca="false">J758*$D$741/$D$740</f>
        <v>624.488622541651</v>
      </c>
      <c r="K759" s="1" t="n">
        <f aca="false">K758*$D$741/$D$740</f>
        <v>2.06491278119582</v>
      </c>
      <c r="L759" s="1" t="n">
        <f aca="false">L758*$D$741/$D$740</f>
        <v>3256.95743102615</v>
      </c>
      <c r="M759" s="1" t="n">
        <f aca="false">M758*$D$741/$D$740</f>
        <v>27848.0037422872</v>
      </c>
      <c r="N759" s="1" t="n">
        <f aca="false">N758*$D$741/$D$740</f>
        <v>1402.37076597214</v>
      </c>
      <c r="O759" s="1" t="n">
        <f aca="false">O758*$D$741/$D$740</f>
        <v>5770.84124836198</v>
      </c>
      <c r="P759" s="1"/>
      <c r="Q759" s="1"/>
      <c r="R759" s="1"/>
      <c r="S759" s="1"/>
      <c r="T759" s="1"/>
      <c r="U759" s="1"/>
      <c r="V759" s="1"/>
      <c r="W759" s="1"/>
      <c r="X759" s="1"/>
      <c r="Y759" s="0" t="str">
        <f aca="false">IF(B759&lt;=1997, "prop 99/2000", "")</f>
        <v>prop 99/2000</v>
      </c>
    </row>
    <row r="760" customFormat="false" ht="12.8" hidden="false" customHeight="false" outlineLevel="0" collapsed="false">
      <c r="A760" s="0" t="s">
        <v>106</v>
      </c>
      <c r="B760" s="0" t="n">
        <v>1980</v>
      </c>
      <c r="C760" s="1"/>
      <c r="D760" s="1" t="n">
        <f aca="false">D759*$D$741/$D$740</f>
        <v>448626.559580132</v>
      </c>
      <c r="E760" s="1" t="n">
        <f aca="false">E759*$D$741/$D$740</f>
        <v>20.0418825746526</v>
      </c>
      <c r="F760" s="1" t="n">
        <f aca="false">F759*$D$741/$D$740</f>
        <v>18315.5352098661</v>
      </c>
      <c r="G760" s="1" t="n">
        <f aca="false">G759*$D$741/$D$740</f>
        <v>1619.82338617055</v>
      </c>
      <c r="H760" s="1" t="n">
        <f aca="false">H759*$D$741/$D$740</f>
        <v>552.66177565446</v>
      </c>
      <c r="I760" s="1" t="n">
        <f aca="false">I759*$D$741/$D$740</f>
        <v>29566.1695389988</v>
      </c>
      <c r="J760" s="1" t="n">
        <f aca="false">J759*$D$741/$D$740</f>
        <v>581.214594664925</v>
      </c>
      <c r="K760" s="1" t="n">
        <f aca="false">K759*$D$741/$D$740</f>
        <v>1.92182435647353</v>
      </c>
      <c r="L760" s="1" t="n">
        <f aca="false">L759*$D$741/$D$740</f>
        <v>3031.26610283204</v>
      </c>
      <c r="M760" s="1" t="n">
        <f aca="false">M759*$D$741/$D$740</f>
        <v>25918.2723640753</v>
      </c>
      <c r="N760" s="1" t="n">
        <f aca="false">N759*$D$741/$D$740</f>
        <v>1305.19328438217</v>
      </c>
      <c r="O760" s="1" t="n">
        <f aca="false">O759*$D$741/$D$740</f>
        <v>5370.94998367025</v>
      </c>
      <c r="P760" s="1"/>
      <c r="Q760" s="1"/>
      <c r="R760" s="1"/>
      <c r="S760" s="1"/>
      <c r="T760" s="1"/>
      <c r="U760" s="1"/>
      <c r="V760" s="1"/>
      <c r="W760" s="1"/>
      <c r="X760" s="1"/>
      <c r="Y760" s="0" t="str">
        <f aca="false">IF(B760&lt;=1997, "prop 99/2000", "")</f>
        <v>prop 99/2000</v>
      </c>
    </row>
    <row r="761" customFormat="false" ht="12.8" hidden="false" customHeight="false" outlineLevel="0" collapsed="false">
      <c r="A761" s="0" t="s">
        <v>106</v>
      </c>
      <c r="B761" s="0" t="n">
        <v>1979</v>
      </c>
      <c r="C761" s="1"/>
      <c r="D761" s="1" t="n">
        <f aca="false">D760*$D$741/$D$740</f>
        <v>417538.918356988</v>
      </c>
      <c r="E761" s="1" t="n">
        <f aca="false">E760*$D$741/$D$740</f>
        <v>18.6530774724751</v>
      </c>
      <c r="F761" s="1" t="n">
        <f aca="false">F760*$D$741/$D$740</f>
        <v>17046.3575937502</v>
      </c>
      <c r="G761" s="1" t="n">
        <f aca="false">G760*$D$741/$D$740</f>
        <v>1507.57749435073</v>
      </c>
      <c r="H761" s="1" t="n">
        <f aca="false">H760*$D$741/$D$740</f>
        <v>514.364999343732</v>
      </c>
      <c r="I761" s="1" t="n">
        <f aca="false">I760*$D$741/$D$740</f>
        <v>27517.3776176482</v>
      </c>
      <c r="J761" s="1" t="n">
        <f aca="false">J760*$D$741/$D$740</f>
        <v>540.93924670178</v>
      </c>
      <c r="K761" s="1" t="n">
        <f aca="false">K760*$D$741/$D$740</f>
        <v>1.78865126448392</v>
      </c>
      <c r="L761" s="1" t="n">
        <f aca="false">L760*$D$741/$D$740</f>
        <v>2821.21408730956</v>
      </c>
      <c r="M761" s="1" t="n">
        <f aca="false">M760*$D$741/$D$740</f>
        <v>24122.2619960485</v>
      </c>
      <c r="N761" s="1" t="n">
        <f aca="false">N760*$D$741/$D$740</f>
        <v>1214.74973019379</v>
      </c>
      <c r="O761" s="1" t="n">
        <f aca="false">O760*$D$741/$D$740</f>
        <v>4998.76924101412</v>
      </c>
      <c r="P761" s="1"/>
      <c r="Q761" s="1"/>
      <c r="R761" s="1"/>
      <c r="S761" s="1"/>
      <c r="T761" s="1"/>
      <c r="U761" s="1"/>
      <c r="V761" s="1"/>
      <c r="W761" s="1"/>
      <c r="X761" s="1"/>
      <c r="Y761" s="0" t="str">
        <f aca="false">IF(B761&lt;=1997, "prop 99/2000", "")</f>
        <v>prop 99/2000</v>
      </c>
    </row>
    <row r="762" customFormat="false" ht="12.8" hidden="false" customHeight="false" outlineLevel="0" collapsed="false">
      <c r="A762" s="0" t="s">
        <v>107</v>
      </c>
      <c r="B762" s="0" t="n">
        <v>2018</v>
      </c>
      <c r="C762" s="1" t="n">
        <v>1290903</v>
      </c>
      <c r="D762" s="1" t="n">
        <v>556093</v>
      </c>
      <c r="E762" s="1" t="n">
        <v>0</v>
      </c>
      <c r="F762" s="1" t="n">
        <v>34343</v>
      </c>
      <c r="G762" s="1" t="n">
        <v>3565</v>
      </c>
      <c r="H762" s="1" t="n">
        <v>87437</v>
      </c>
      <c r="I762" s="1" t="n">
        <v>30274</v>
      </c>
      <c r="J762" s="1" t="n">
        <v>19</v>
      </c>
      <c r="K762" s="1" t="n">
        <v>26606</v>
      </c>
      <c r="L762" s="1" t="n">
        <v>5125</v>
      </c>
      <c r="M762" s="1" t="n">
        <v>438525</v>
      </c>
      <c r="N762" s="1" t="n">
        <v>61923</v>
      </c>
      <c r="O762" s="1" t="n">
        <v>7149</v>
      </c>
      <c r="P762" s="1" t="n">
        <v>1</v>
      </c>
      <c r="Q762" s="1" t="n">
        <v>14734</v>
      </c>
      <c r="R762" s="1" t="n">
        <v>7407</v>
      </c>
      <c r="S762" s="1" t="n">
        <v>57</v>
      </c>
      <c r="T762" s="1" t="n">
        <v>86</v>
      </c>
      <c r="U762" s="1" t="n">
        <v>0</v>
      </c>
      <c r="V762" s="1" t="n">
        <v>136</v>
      </c>
      <c r="W762" s="1" t="n">
        <v>545</v>
      </c>
      <c r="X762" s="1" t="n">
        <v>16878</v>
      </c>
      <c r="Y762" s="0" t="str">
        <f aca="false">IF(B762&lt;=1997, "prop 99/2000", "")</f>
        <v/>
      </c>
    </row>
    <row r="763" customFormat="false" ht="12.8" hidden="false" customHeight="false" outlineLevel="0" collapsed="false">
      <c r="A763" s="0" t="s">
        <v>107</v>
      </c>
      <c r="B763" s="0" t="n">
        <v>2017</v>
      </c>
      <c r="C763" s="1" t="n">
        <v>1238087</v>
      </c>
      <c r="D763" s="1" t="n">
        <v>533531</v>
      </c>
      <c r="E763" s="1" t="n">
        <v>0</v>
      </c>
      <c r="F763" s="1" t="n">
        <v>32851</v>
      </c>
      <c r="G763" s="1" t="n">
        <v>3260</v>
      </c>
      <c r="H763" s="1" t="n">
        <v>82943</v>
      </c>
      <c r="I763" s="1" t="n">
        <v>28417</v>
      </c>
      <c r="J763" s="1" t="n">
        <v>19</v>
      </c>
      <c r="K763" s="1" t="n">
        <v>25927</v>
      </c>
      <c r="L763" s="1" t="n">
        <v>5047</v>
      </c>
      <c r="M763" s="1" t="n">
        <v>423707</v>
      </c>
      <c r="N763" s="1" t="n">
        <v>59184</v>
      </c>
      <c r="O763" s="1" t="n">
        <v>6930</v>
      </c>
      <c r="P763" s="1" t="n">
        <v>1</v>
      </c>
      <c r="Q763" s="1" t="n">
        <v>13356</v>
      </c>
      <c r="R763" s="1" t="n">
        <v>6964</v>
      </c>
      <c r="S763" s="1" t="n">
        <v>57</v>
      </c>
      <c r="T763" s="1" t="n">
        <v>54</v>
      </c>
      <c r="U763" s="1" t="n">
        <v>0</v>
      </c>
      <c r="V763" s="1" t="n">
        <v>133</v>
      </c>
      <c r="W763" s="1" t="n">
        <v>526</v>
      </c>
      <c r="X763" s="1" t="n">
        <v>15180</v>
      </c>
      <c r="Y763" s="0" t="str">
        <f aca="false">IF(B763&lt;=1997, "prop 99/2000", "")</f>
        <v/>
      </c>
    </row>
    <row r="764" customFormat="false" ht="12.8" hidden="false" customHeight="false" outlineLevel="0" collapsed="false">
      <c r="A764" s="0" t="s">
        <v>107</v>
      </c>
      <c r="B764" s="0" t="n">
        <v>2016</v>
      </c>
      <c r="C764" s="1" t="n">
        <v>1183363</v>
      </c>
      <c r="D764" s="1" t="n">
        <v>510192</v>
      </c>
      <c r="E764" s="1" t="n">
        <v>0</v>
      </c>
      <c r="F764" s="1" t="n">
        <v>31602</v>
      </c>
      <c r="G764" s="1" t="n">
        <v>3082</v>
      </c>
      <c r="H764" s="1" t="n">
        <v>79033</v>
      </c>
      <c r="I764" s="1" t="n">
        <v>26809</v>
      </c>
      <c r="J764" s="1" t="n">
        <v>19</v>
      </c>
      <c r="K764" s="1" t="n">
        <v>23990</v>
      </c>
      <c r="L764" s="1" t="n">
        <v>4921</v>
      </c>
      <c r="M764" s="1" t="n">
        <v>407333</v>
      </c>
      <c r="N764" s="1" t="n">
        <v>56633</v>
      </c>
      <c r="O764" s="1" t="n">
        <v>6585</v>
      </c>
      <c r="P764" s="1" t="n">
        <v>1</v>
      </c>
      <c r="Q764" s="1" t="n">
        <v>12210</v>
      </c>
      <c r="R764" s="1" t="n">
        <v>6464</v>
      </c>
      <c r="S764" s="1" t="n">
        <v>57</v>
      </c>
      <c r="T764" s="1" t="n">
        <v>46</v>
      </c>
      <c r="U764" s="1" t="n">
        <v>0</v>
      </c>
      <c r="V764" s="1" t="n">
        <v>131</v>
      </c>
      <c r="W764" s="1" t="n">
        <v>509</v>
      </c>
      <c r="X764" s="1" t="n">
        <v>13746</v>
      </c>
      <c r="Y764" s="0" t="str">
        <f aca="false">IF(B764&lt;=1997, "prop 99/2000", "")</f>
        <v/>
      </c>
    </row>
    <row r="765" customFormat="false" ht="12.8" hidden="false" customHeight="false" outlineLevel="0" collapsed="false">
      <c r="A765" s="0" t="s">
        <v>107</v>
      </c>
      <c r="B765" s="0" t="n">
        <v>2015</v>
      </c>
      <c r="C765" s="1" t="n">
        <v>1110993</v>
      </c>
      <c r="D765" s="1" t="n">
        <v>489097</v>
      </c>
      <c r="E765" s="1" t="n">
        <v>0</v>
      </c>
      <c r="F765" s="1" t="n">
        <v>30576</v>
      </c>
      <c r="G765" s="1" t="n">
        <v>2921</v>
      </c>
      <c r="H765" s="1" t="n">
        <v>75446</v>
      </c>
      <c r="I765" s="1" t="n">
        <v>25300</v>
      </c>
      <c r="J765" s="1" t="n">
        <v>21</v>
      </c>
      <c r="K765" s="1" t="n">
        <v>3657</v>
      </c>
      <c r="L765" s="1" t="n">
        <v>4770</v>
      </c>
      <c r="M765" s="1" t="n">
        <v>389422</v>
      </c>
      <c r="N765" s="1" t="n">
        <v>53097</v>
      </c>
      <c r="O765" s="1" t="n">
        <v>6349</v>
      </c>
      <c r="P765" s="1" t="n">
        <v>1</v>
      </c>
      <c r="Q765" s="1" t="n">
        <v>11026</v>
      </c>
      <c r="R765" s="1" t="n">
        <v>5885</v>
      </c>
      <c r="S765" s="1" t="n">
        <v>57</v>
      </c>
      <c r="T765" s="1" t="n">
        <v>39</v>
      </c>
      <c r="U765" s="1" t="n">
        <v>0</v>
      </c>
      <c r="V765" s="1" t="n">
        <v>129</v>
      </c>
      <c r="W765" s="1" t="n">
        <v>497</v>
      </c>
      <c r="X765" s="1" t="n">
        <v>12703</v>
      </c>
      <c r="Y765" s="0" t="str">
        <f aca="false">IF(B765&lt;=1997, "prop 99/2000", "")</f>
        <v/>
      </c>
    </row>
    <row r="766" customFormat="false" ht="12.8" hidden="false" customHeight="false" outlineLevel="0" collapsed="false">
      <c r="A766" s="0" t="s">
        <v>107</v>
      </c>
      <c r="B766" s="0" t="n">
        <v>2014</v>
      </c>
      <c r="C766" s="1" t="n">
        <v>1043508</v>
      </c>
      <c r="D766" s="1" t="n">
        <v>462171</v>
      </c>
      <c r="E766" s="1" t="n">
        <v>0</v>
      </c>
      <c r="F766" s="1" t="n">
        <v>29335</v>
      </c>
      <c r="G766" s="1" t="n">
        <v>2744</v>
      </c>
      <c r="H766" s="1" t="n">
        <v>70805</v>
      </c>
      <c r="I766" s="1" t="n">
        <v>23290</v>
      </c>
      <c r="J766" s="1" t="n">
        <v>21</v>
      </c>
      <c r="K766" s="1" t="n">
        <v>573</v>
      </c>
      <c r="L766" s="1" t="n">
        <v>4575</v>
      </c>
      <c r="M766" s="1" t="n">
        <v>366858</v>
      </c>
      <c r="N766" s="1" t="n">
        <v>49868</v>
      </c>
      <c r="O766" s="1" t="n">
        <v>6069</v>
      </c>
      <c r="P766" s="1" t="n">
        <v>1</v>
      </c>
      <c r="Q766" s="1" t="n">
        <v>9774</v>
      </c>
      <c r="R766" s="1" t="n">
        <v>5259</v>
      </c>
      <c r="S766" s="1" t="n">
        <v>57</v>
      </c>
      <c r="T766" s="1" t="n">
        <v>38</v>
      </c>
      <c r="U766" s="1" t="n">
        <v>0</v>
      </c>
      <c r="V766" s="1" t="n">
        <v>125</v>
      </c>
      <c r="W766" s="1" t="n">
        <v>456</v>
      </c>
      <c r="X766" s="1" t="n">
        <v>11489</v>
      </c>
      <c r="Y766" s="0" t="str">
        <f aca="false">IF(B766&lt;=1997, "prop 99/2000", "")</f>
        <v/>
      </c>
    </row>
    <row r="767" customFormat="false" ht="12.8" hidden="false" customHeight="false" outlineLevel="0" collapsed="false">
      <c r="A767" s="0" t="s">
        <v>107</v>
      </c>
      <c r="B767" s="0" t="n">
        <v>2013</v>
      </c>
      <c r="C767" s="1" t="n">
        <v>967299</v>
      </c>
      <c r="D767" s="1" t="n">
        <v>430289</v>
      </c>
      <c r="E767" s="1" t="n">
        <v>0</v>
      </c>
      <c r="F767" s="1" t="n">
        <v>27473</v>
      </c>
      <c r="G767" s="1" t="n">
        <v>2563</v>
      </c>
      <c r="H767" s="1" t="n">
        <v>64576</v>
      </c>
      <c r="I767" s="1" t="n">
        <v>20943</v>
      </c>
      <c r="J767" s="1" t="n">
        <v>21</v>
      </c>
      <c r="K767" s="1" t="n">
        <v>494</v>
      </c>
      <c r="L767" s="1" t="n">
        <v>4288</v>
      </c>
      <c r="M767" s="1" t="n">
        <v>340918</v>
      </c>
      <c r="N767" s="1" t="n">
        <v>46263</v>
      </c>
      <c r="O767" s="1" t="n">
        <v>5716</v>
      </c>
      <c r="P767" s="1" t="n">
        <v>1</v>
      </c>
      <c r="Q767" s="1" t="n">
        <v>8569</v>
      </c>
      <c r="R767" s="1" t="n">
        <v>4555</v>
      </c>
      <c r="S767" s="1" t="n">
        <v>57</v>
      </c>
      <c r="T767" s="1" t="n">
        <v>41</v>
      </c>
      <c r="U767" s="1" t="n">
        <v>0</v>
      </c>
      <c r="V767" s="1" t="n">
        <v>112</v>
      </c>
      <c r="W767" s="1" t="n">
        <v>433</v>
      </c>
      <c r="X767" s="1" t="n">
        <v>9987</v>
      </c>
      <c r="Y767" s="0" t="str">
        <f aca="false">IF(B767&lt;=1997, "prop 99/2000", "")</f>
        <v/>
      </c>
    </row>
    <row r="768" customFormat="false" ht="12.8" hidden="false" customHeight="false" outlineLevel="0" collapsed="false">
      <c r="A768" s="0" t="s">
        <v>107</v>
      </c>
      <c r="B768" s="0" t="n">
        <v>2012</v>
      </c>
      <c r="C768" s="1" t="n">
        <v>888149</v>
      </c>
      <c r="D768" s="1" t="n">
        <v>396831</v>
      </c>
      <c r="E768" s="1" t="n">
        <v>0</v>
      </c>
      <c r="F768" s="1" t="n">
        <v>25395</v>
      </c>
      <c r="G768" s="1" t="n">
        <v>2248</v>
      </c>
      <c r="H768" s="1" t="n">
        <v>58974</v>
      </c>
      <c r="I768" s="1" t="n">
        <v>19078</v>
      </c>
      <c r="J768" s="1" t="n">
        <v>32</v>
      </c>
      <c r="K768" s="1" t="n">
        <v>493</v>
      </c>
      <c r="L768" s="1" t="n">
        <v>3963</v>
      </c>
      <c r="M768" s="1" t="n">
        <v>312913</v>
      </c>
      <c r="N768" s="1" t="n">
        <v>42200</v>
      </c>
      <c r="O768" s="1" t="n">
        <v>5392</v>
      </c>
      <c r="P768" s="1" t="n">
        <v>1</v>
      </c>
      <c r="Q768" s="1" t="n">
        <v>7492</v>
      </c>
      <c r="R768" s="1" t="n">
        <v>3893</v>
      </c>
      <c r="S768" s="1" t="n">
        <v>57</v>
      </c>
      <c r="T768" s="1" t="n">
        <v>39</v>
      </c>
      <c r="U768" s="1" t="n">
        <v>0</v>
      </c>
      <c r="V768" s="1" t="n">
        <v>112</v>
      </c>
      <c r="W768" s="1" t="n">
        <v>373</v>
      </c>
      <c r="X768" s="1" t="n">
        <v>8663</v>
      </c>
      <c r="Y768" s="0" t="str">
        <f aca="false">IF(B768&lt;=1997, "prop 99/2000", "")</f>
        <v/>
      </c>
    </row>
    <row r="769" customFormat="false" ht="12.8" hidden="false" customHeight="false" outlineLevel="0" collapsed="false">
      <c r="A769" s="0" t="s">
        <v>107</v>
      </c>
      <c r="B769" s="0" t="n">
        <v>2011</v>
      </c>
      <c r="C769" s="1" t="n">
        <v>807874</v>
      </c>
      <c r="D769" s="1" t="n">
        <v>362949</v>
      </c>
      <c r="E769" s="1" t="n">
        <v>0</v>
      </c>
      <c r="F769" s="1" t="n">
        <v>24009</v>
      </c>
      <c r="G769" s="1" t="n">
        <v>2006</v>
      </c>
      <c r="H769" s="1" t="n">
        <v>53762</v>
      </c>
      <c r="I769" s="1" t="n">
        <v>17272</v>
      </c>
      <c r="J769" s="1" t="n">
        <v>52</v>
      </c>
      <c r="K769" s="1" t="n">
        <v>483</v>
      </c>
      <c r="L769" s="1" t="n">
        <v>3719</v>
      </c>
      <c r="M769" s="1" t="n">
        <v>283708</v>
      </c>
      <c r="N769" s="1" t="n">
        <v>37902</v>
      </c>
      <c r="O769" s="1" t="n">
        <v>4852</v>
      </c>
      <c r="P769" s="1" t="n">
        <v>1</v>
      </c>
      <c r="Q769" s="1" t="n">
        <v>6188</v>
      </c>
      <c r="R769" s="1" t="n">
        <v>3073</v>
      </c>
      <c r="S769" s="1" t="n">
        <v>57</v>
      </c>
      <c r="T769" s="1" t="n">
        <v>30</v>
      </c>
      <c r="U769" s="1" t="n">
        <v>0</v>
      </c>
      <c r="V769" s="1" t="n">
        <v>105</v>
      </c>
      <c r="W769" s="1" t="n">
        <v>298</v>
      </c>
      <c r="X769" s="1" t="n">
        <v>7408</v>
      </c>
      <c r="Y769" s="0" t="str">
        <f aca="false">IF(B769&lt;=1997, "prop 99/2000", "")</f>
        <v/>
      </c>
    </row>
    <row r="770" customFormat="false" ht="12.8" hidden="false" customHeight="false" outlineLevel="0" collapsed="false">
      <c r="A770" s="0" t="s">
        <v>107</v>
      </c>
      <c r="B770" s="0" t="n">
        <v>2010</v>
      </c>
      <c r="C770" s="1" t="n">
        <v>731263</v>
      </c>
      <c r="D770" s="1" t="n">
        <v>335705</v>
      </c>
      <c r="E770" s="1" t="n">
        <v>0</v>
      </c>
      <c r="F770" s="1" t="n">
        <v>22478</v>
      </c>
      <c r="G770" s="1" t="n">
        <v>1768</v>
      </c>
      <c r="H770" s="1" t="n">
        <v>49124</v>
      </c>
      <c r="I770" s="1" t="n">
        <v>15837</v>
      </c>
      <c r="J770" s="1" t="n">
        <v>56</v>
      </c>
      <c r="K770" s="1" t="n">
        <v>413</v>
      </c>
      <c r="L770" s="1" t="n">
        <v>3474</v>
      </c>
      <c r="M770" s="1" t="n">
        <v>249672</v>
      </c>
      <c r="N770" s="1" t="n">
        <v>33899</v>
      </c>
      <c r="O770" s="1" t="n">
        <v>4548</v>
      </c>
      <c r="P770" s="1" t="n">
        <v>1</v>
      </c>
      <c r="Q770" s="1" t="n">
        <v>5373</v>
      </c>
      <c r="R770" s="1" t="n">
        <v>2592</v>
      </c>
      <c r="S770" s="1" t="n">
        <v>57</v>
      </c>
      <c r="T770" s="1" t="n">
        <v>29</v>
      </c>
      <c r="U770" s="1" t="n">
        <v>0</v>
      </c>
      <c r="V770" s="1" t="n">
        <v>96</v>
      </c>
      <c r="W770" s="1" t="n">
        <v>203</v>
      </c>
      <c r="X770" s="1" t="n">
        <v>5938</v>
      </c>
      <c r="Y770" s="0" t="str">
        <f aca="false">IF(B770&lt;=1997, "prop 99/2000", "")</f>
        <v/>
      </c>
    </row>
    <row r="771" customFormat="false" ht="12.8" hidden="false" customHeight="false" outlineLevel="0" collapsed="false">
      <c r="A771" s="0" t="s">
        <v>107</v>
      </c>
      <c r="B771" s="0" t="n">
        <v>2009</v>
      </c>
      <c r="C771" s="1" t="n">
        <v>652622</v>
      </c>
      <c r="D771" s="1" t="n">
        <v>305795</v>
      </c>
      <c r="E771" s="1" t="n">
        <v>0</v>
      </c>
      <c r="F771" s="1" t="n">
        <v>21168</v>
      </c>
      <c r="G771" s="1" t="n">
        <v>1553</v>
      </c>
      <c r="H771" s="1" t="n">
        <v>43725</v>
      </c>
      <c r="I771" s="1" t="n">
        <v>14602</v>
      </c>
      <c r="J771" s="1" t="n">
        <v>59</v>
      </c>
      <c r="K771" s="1" t="n">
        <v>65</v>
      </c>
      <c r="L771" s="1" t="n">
        <v>3273</v>
      </c>
      <c r="M771" s="1" t="n">
        <v>216043</v>
      </c>
      <c r="N771" s="1" t="n">
        <v>30157</v>
      </c>
      <c r="O771" s="1" t="n">
        <v>4216</v>
      </c>
      <c r="P771" s="1" t="n">
        <v>1</v>
      </c>
      <c r="Q771" s="1" t="n">
        <v>4684</v>
      </c>
      <c r="R771" s="1" t="n">
        <v>2356</v>
      </c>
      <c r="S771" s="1" t="n">
        <v>57</v>
      </c>
      <c r="T771" s="1" t="n">
        <v>26</v>
      </c>
      <c r="U771" s="1" t="n">
        <v>0</v>
      </c>
      <c r="V771" s="1" t="n">
        <v>92</v>
      </c>
      <c r="W771" s="1" t="n">
        <v>122</v>
      </c>
      <c r="X771" s="1" t="n">
        <v>4628</v>
      </c>
      <c r="Y771" s="0" t="str">
        <f aca="false">IF(B771&lt;=1997, "prop 99/2000", "")</f>
        <v/>
      </c>
    </row>
    <row r="772" customFormat="false" ht="12.8" hidden="false" customHeight="false" outlineLevel="0" collapsed="false">
      <c r="A772" s="0" t="s">
        <v>107</v>
      </c>
      <c r="B772" s="0" t="n">
        <v>2008</v>
      </c>
      <c r="C772" s="1" t="n">
        <v>586736</v>
      </c>
      <c r="D772" s="1" t="n">
        <v>279055</v>
      </c>
      <c r="E772" s="1" t="n">
        <v>0</v>
      </c>
      <c r="F772" s="1" t="n">
        <v>19967</v>
      </c>
      <c r="G772" s="1" t="n">
        <v>1442</v>
      </c>
      <c r="H772" s="1" t="n">
        <v>39638</v>
      </c>
      <c r="I772" s="1" t="n">
        <v>13496</v>
      </c>
      <c r="J772" s="1" t="n">
        <v>63</v>
      </c>
      <c r="K772" s="1" t="n">
        <v>59</v>
      </c>
      <c r="L772" s="1" t="n">
        <v>3125</v>
      </c>
      <c r="M772" s="1" t="n">
        <v>188782</v>
      </c>
      <c r="N772" s="1" t="n">
        <v>27116</v>
      </c>
      <c r="O772" s="1" t="n">
        <v>3904</v>
      </c>
      <c r="P772" s="1" t="n">
        <v>1</v>
      </c>
      <c r="Q772" s="1" t="n">
        <v>4244</v>
      </c>
      <c r="R772" s="1" t="n">
        <v>2146</v>
      </c>
      <c r="S772" s="1" t="n">
        <v>57</v>
      </c>
      <c r="T772" s="1" t="n">
        <v>25</v>
      </c>
      <c r="U772" s="1" t="n">
        <v>0</v>
      </c>
      <c r="V772" s="1" t="n">
        <v>85</v>
      </c>
      <c r="W772" s="1" t="n">
        <v>77</v>
      </c>
      <c r="X772" s="1" t="n">
        <v>3454</v>
      </c>
      <c r="Y772" s="0" t="str">
        <f aca="false">IF(B772&lt;=1997, "prop 99/2000", "")</f>
        <v/>
      </c>
    </row>
    <row r="773" customFormat="false" ht="12.8" hidden="false" customHeight="false" outlineLevel="0" collapsed="false">
      <c r="A773" s="0" t="s">
        <v>107</v>
      </c>
      <c r="B773" s="0" t="n">
        <v>2007</v>
      </c>
      <c r="C773" s="1" t="n">
        <v>520150</v>
      </c>
      <c r="D773" s="1" t="n">
        <v>254192</v>
      </c>
      <c r="E773" s="1" t="n">
        <v>0</v>
      </c>
      <c r="F773" s="1" t="n">
        <v>18898</v>
      </c>
      <c r="G773" s="1" t="n">
        <v>1245</v>
      </c>
      <c r="H773" s="1" t="n">
        <v>29141</v>
      </c>
      <c r="I773" s="1" t="n">
        <v>19346</v>
      </c>
      <c r="J773" s="1" t="n">
        <v>85</v>
      </c>
      <c r="K773" s="1" t="n">
        <v>59</v>
      </c>
      <c r="L773" s="1" t="n">
        <v>2913</v>
      </c>
      <c r="M773" s="1" t="n">
        <v>158627</v>
      </c>
      <c r="N773" s="1" t="n">
        <v>23846</v>
      </c>
      <c r="O773" s="1" t="n">
        <v>3599</v>
      </c>
      <c r="P773" s="1" t="n">
        <v>1</v>
      </c>
      <c r="Q773" s="1" t="n">
        <v>3759</v>
      </c>
      <c r="R773" s="1" t="n">
        <v>1898</v>
      </c>
      <c r="S773" s="1" t="n">
        <v>53</v>
      </c>
      <c r="T773" s="1" t="n">
        <v>28</v>
      </c>
      <c r="U773" s="1" t="n">
        <v>0</v>
      </c>
      <c r="V773" s="1" t="n">
        <v>81</v>
      </c>
      <c r="W773" s="1" t="n">
        <v>49</v>
      </c>
      <c r="X773" s="1" t="n">
        <v>2330</v>
      </c>
      <c r="Y773" s="0" t="str">
        <f aca="false">IF(B773&lt;=1997, "prop 99/2000", "")</f>
        <v/>
      </c>
    </row>
    <row r="774" customFormat="false" ht="12.8" hidden="false" customHeight="false" outlineLevel="0" collapsed="false">
      <c r="A774" s="0" t="s">
        <v>107</v>
      </c>
      <c r="B774" s="0" t="n">
        <v>2006</v>
      </c>
      <c r="C774" s="1" t="n">
        <v>455822</v>
      </c>
      <c r="D774" s="1" t="n">
        <v>228548</v>
      </c>
      <c r="E774" s="1" t="n">
        <v>0</v>
      </c>
      <c r="F774" s="1" t="n">
        <v>17941</v>
      </c>
      <c r="G774" s="1" t="n">
        <v>1103</v>
      </c>
      <c r="H774" s="1" t="n">
        <v>22153</v>
      </c>
      <c r="I774" s="1" t="n">
        <v>22168</v>
      </c>
      <c r="J774" s="1" t="n">
        <v>99</v>
      </c>
      <c r="K774" s="1" t="n">
        <v>59</v>
      </c>
      <c r="L774" s="1" t="n">
        <v>2712</v>
      </c>
      <c r="M774" s="1" t="n">
        <v>130593</v>
      </c>
      <c r="N774" s="1" t="n">
        <v>20180</v>
      </c>
      <c r="O774" s="1" t="n">
        <v>3411</v>
      </c>
      <c r="P774" s="1" t="n">
        <v>1</v>
      </c>
      <c r="Q774" s="1" t="n">
        <v>3479</v>
      </c>
      <c r="R774" s="1" t="n">
        <v>1654</v>
      </c>
      <c r="S774" s="1" t="n">
        <v>49</v>
      </c>
      <c r="T774" s="1" t="n">
        <v>29</v>
      </c>
      <c r="U774" s="1" t="n">
        <v>0</v>
      </c>
      <c r="V774" s="1" t="n">
        <v>76</v>
      </c>
      <c r="W774" s="1" t="n">
        <v>34</v>
      </c>
      <c r="X774" s="1" t="n">
        <v>1533</v>
      </c>
      <c r="Y774" s="0" t="str">
        <f aca="false">IF(B774&lt;=1997, "prop 99/2000", "")</f>
        <v/>
      </c>
    </row>
    <row r="775" customFormat="false" ht="12.8" hidden="false" customHeight="false" outlineLevel="0" collapsed="false">
      <c r="A775" s="0" t="s">
        <v>107</v>
      </c>
      <c r="B775" s="0" t="n">
        <v>2005</v>
      </c>
      <c r="C775" s="1" t="n">
        <v>408867</v>
      </c>
      <c r="D775" s="1" t="n">
        <v>208432</v>
      </c>
      <c r="E775" s="1" t="n">
        <v>0</v>
      </c>
      <c r="F775" s="1" t="n">
        <v>16914</v>
      </c>
      <c r="G775" s="1" t="n">
        <v>1031</v>
      </c>
      <c r="H775" s="1" t="n">
        <v>17880</v>
      </c>
      <c r="I775" s="1" t="n">
        <v>22799</v>
      </c>
      <c r="J775" s="1" t="n">
        <v>97</v>
      </c>
      <c r="K775" s="1" t="n">
        <v>59</v>
      </c>
      <c r="L775" s="1" t="n">
        <v>2538</v>
      </c>
      <c r="M775" s="1" t="n">
        <v>113034</v>
      </c>
      <c r="N775" s="1" t="n">
        <v>16899</v>
      </c>
      <c r="O775" s="1" t="n">
        <v>3184</v>
      </c>
      <c r="P775" s="1" t="n">
        <v>1</v>
      </c>
      <c r="Q775" s="1" t="n">
        <v>3341</v>
      </c>
      <c r="R775" s="1" t="n">
        <v>1402</v>
      </c>
      <c r="S775" s="1" t="n">
        <v>47</v>
      </c>
      <c r="T775" s="1" t="n">
        <v>29</v>
      </c>
      <c r="U775" s="1" t="n">
        <v>0</v>
      </c>
      <c r="V775" s="1" t="n">
        <v>76</v>
      </c>
      <c r="W775" s="1" t="n">
        <v>25</v>
      </c>
      <c r="X775" s="1" t="n">
        <v>1079</v>
      </c>
      <c r="Y775" s="0" t="str">
        <f aca="false">IF(B775&lt;=1997, "prop 99/2000", "")</f>
        <v/>
      </c>
    </row>
    <row r="776" customFormat="false" ht="12.8" hidden="false" customHeight="false" outlineLevel="0" collapsed="false">
      <c r="A776" s="0" t="s">
        <v>107</v>
      </c>
      <c r="B776" s="0" t="n">
        <v>2004</v>
      </c>
      <c r="C776" s="1" t="n">
        <v>371990</v>
      </c>
      <c r="D776" s="1" t="n">
        <v>193413</v>
      </c>
      <c r="E776" s="1" t="n">
        <v>0</v>
      </c>
      <c r="F776" s="1" t="n">
        <v>15917</v>
      </c>
      <c r="G776" s="1" t="n">
        <v>911</v>
      </c>
      <c r="H776" s="1" t="n">
        <v>12779</v>
      </c>
      <c r="I776" s="1" t="n">
        <v>24663</v>
      </c>
      <c r="J776" s="1" t="n">
        <v>92</v>
      </c>
      <c r="K776" s="1" t="n">
        <v>58</v>
      </c>
      <c r="L776" s="1" t="n">
        <v>2364</v>
      </c>
      <c r="M776" s="1" t="n">
        <v>99432</v>
      </c>
      <c r="N776" s="1" t="n">
        <v>14116</v>
      </c>
      <c r="O776" s="1" t="n">
        <v>2925</v>
      </c>
      <c r="P776" s="1" t="n">
        <v>1</v>
      </c>
      <c r="Q776" s="1" t="n">
        <v>3147</v>
      </c>
      <c r="R776" s="1" t="n">
        <v>1241</v>
      </c>
      <c r="S776" s="1" t="n">
        <v>46</v>
      </c>
      <c r="T776" s="1" t="n">
        <v>34</v>
      </c>
      <c r="U776" s="1" t="n">
        <v>0</v>
      </c>
      <c r="V776" s="1" t="n">
        <v>77</v>
      </c>
      <c r="W776" s="1" t="n">
        <v>20</v>
      </c>
      <c r="X776" s="1" t="n">
        <v>754</v>
      </c>
      <c r="Y776" s="0" t="str">
        <f aca="false">IF(B776&lt;=1997, "prop 99/2000", "")</f>
        <v/>
      </c>
    </row>
    <row r="777" customFormat="false" ht="12.8" hidden="false" customHeight="false" outlineLevel="0" collapsed="false">
      <c r="A777" s="0" t="s">
        <v>107</v>
      </c>
      <c r="B777" s="0" t="n">
        <v>2003</v>
      </c>
      <c r="C777" s="1" t="n">
        <v>339977</v>
      </c>
      <c r="D777" s="1" t="n">
        <v>179925</v>
      </c>
      <c r="E777" s="1" t="n">
        <v>0</v>
      </c>
      <c r="F777" s="1" t="n">
        <v>15113</v>
      </c>
      <c r="G777" s="1" t="n">
        <v>807</v>
      </c>
      <c r="H777" s="1" t="n">
        <v>10296</v>
      </c>
      <c r="I777" s="1" t="n">
        <v>24167</v>
      </c>
      <c r="J777" s="1" t="n">
        <v>90</v>
      </c>
      <c r="K777" s="1" t="n">
        <v>56</v>
      </c>
      <c r="L777" s="1" t="n">
        <v>2189</v>
      </c>
      <c r="M777" s="1" t="n">
        <v>88180</v>
      </c>
      <c r="N777" s="1" t="n">
        <v>11834</v>
      </c>
      <c r="O777" s="1" t="n">
        <v>2746</v>
      </c>
      <c r="P777" s="1" t="n">
        <v>1</v>
      </c>
      <c r="Q777" s="1" t="n">
        <v>2766</v>
      </c>
      <c r="R777" s="1" t="n">
        <v>1124</v>
      </c>
      <c r="S777" s="1" t="n">
        <v>45</v>
      </c>
      <c r="T777" s="1" t="n">
        <v>35</v>
      </c>
      <c r="U777" s="1" t="n">
        <v>0</v>
      </c>
      <c r="V777" s="1" t="n">
        <v>74</v>
      </c>
      <c r="W777" s="1" t="n">
        <v>16</v>
      </c>
      <c r="X777" s="1" t="n">
        <v>513</v>
      </c>
      <c r="Y777" s="0" t="str">
        <f aca="false">IF(B777&lt;=1997, "prop 99/2000", "")</f>
        <v/>
      </c>
    </row>
    <row r="778" customFormat="false" ht="12.8" hidden="false" customHeight="false" outlineLevel="0" collapsed="false">
      <c r="A778" s="0" t="s">
        <v>107</v>
      </c>
      <c r="B778" s="0" t="n">
        <v>2002</v>
      </c>
      <c r="C778" s="1" t="n">
        <v>311950</v>
      </c>
      <c r="D778" s="1" t="n">
        <v>168118</v>
      </c>
      <c r="E778" s="1" t="n">
        <v>0</v>
      </c>
      <c r="F778" s="1" t="n">
        <v>14222</v>
      </c>
      <c r="G778" s="1" t="n">
        <v>751</v>
      </c>
      <c r="H778" s="1" t="n">
        <v>8075</v>
      </c>
      <c r="I778" s="1" t="n">
        <v>24358</v>
      </c>
      <c r="J778" s="1" t="n">
        <v>77</v>
      </c>
      <c r="K778" s="1" t="n">
        <v>56</v>
      </c>
      <c r="L778" s="1" t="n">
        <v>2083</v>
      </c>
      <c r="M778" s="1" t="n">
        <v>78198</v>
      </c>
      <c r="N778" s="1" t="n">
        <v>9711</v>
      </c>
      <c r="O778" s="1" t="n">
        <v>2549</v>
      </c>
      <c r="P778" s="1" t="n">
        <v>1</v>
      </c>
      <c r="Q778" s="1" t="n">
        <v>2344</v>
      </c>
      <c r="R778" s="1" t="n">
        <v>1097</v>
      </c>
      <c r="S778" s="1" t="n">
        <v>47</v>
      </c>
      <c r="T778" s="1" t="n">
        <v>34</v>
      </c>
      <c r="U778" s="1" t="n">
        <v>0</v>
      </c>
      <c r="V778" s="1" t="n">
        <v>72</v>
      </c>
      <c r="W778" s="1" t="n">
        <v>12</v>
      </c>
      <c r="X778" s="1" t="n">
        <v>145</v>
      </c>
      <c r="Y778" s="0" t="str">
        <f aca="false">IF(B778&lt;=1997, "prop 99/2000", "")</f>
        <v/>
      </c>
    </row>
    <row r="779" customFormat="false" ht="12.8" hidden="false" customHeight="false" outlineLevel="0" collapsed="false">
      <c r="A779" s="0" t="s">
        <v>107</v>
      </c>
      <c r="B779" s="0" t="n">
        <v>2001</v>
      </c>
      <c r="C779" s="1" t="n">
        <v>276620</v>
      </c>
      <c r="D779" s="1" t="n">
        <v>154620</v>
      </c>
      <c r="E779" s="1" t="n">
        <v>0</v>
      </c>
      <c r="F779" s="1" t="n">
        <v>13264</v>
      </c>
      <c r="G779" s="1" t="n">
        <v>711</v>
      </c>
      <c r="H779" s="1" t="n">
        <v>4355</v>
      </c>
      <c r="I779" s="1" t="n">
        <v>25162</v>
      </c>
      <c r="J779" s="1" t="n">
        <v>69</v>
      </c>
      <c r="K779" s="1" t="n">
        <v>59</v>
      </c>
      <c r="L779" s="1" t="n">
        <v>2034</v>
      </c>
      <c r="M779" s="1" t="n">
        <v>63872</v>
      </c>
      <c r="N779" s="1" t="n">
        <v>6969</v>
      </c>
      <c r="O779" s="1" t="n">
        <v>2243</v>
      </c>
      <c r="P779" s="1" t="n">
        <v>1</v>
      </c>
      <c r="Q779" s="1" t="n">
        <v>2019</v>
      </c>
      <c r="R779" s="1" t="n">
        <v>1021</v>
      </c>
      <c r="S779" s="1" t="n">
        <v>17</v>
      </c>
      <c r="T779" s="1" t="n">
        <v>37</v>
      </c>
      <c r="U779" s="1" t="n">
        <v>0</v>
      </c>
      <c r="V779" s="1" t="n">
        <v>69</v>
      </c>
      <c r="W779" s="1" t="n">
        <v>1</v>
      </c>
      <c r="X779" s="1" t="n">
        <v>97</v>
      </c>
      <c r="Y779" s="0" t="str">
        <f aca="false">IF(B779&lt;=1997, "prop 99/2000", "")</f>
        <v/>
      </c>
    </row>
    <row r="780" customFormat="false" ht="12.8" hidden="false" customHeight="false" outlineLevel="0" collapsed="false">
      <c r="A780" s="0" t="s">
        <v>107</v>
      </c>
      <c r="B780" s="0" t="n">
        <v>2000</v>
      </c>
      <c r="C780" s="1" t="n">
        <v>251060</v>
      </c>
      <c r="D780" s="1" t="n">
        <v>143828</v>
      </c>
      <c r="E780" s="1"/>
      <c r="F780" s="1" t="n">
        <v>12620</v>
      </c>
      <c r="G780" s="1" t="n">
        <v>677</v>
      </c>
      <c r="H780" s="1" t="n">
        <v>3020</v>
      </c>
      <c r="I780" s="1" t="n">
        <v>24483</v>
      </c>
      <c r="J780" s="1" t="n">
        <v>70</v>
      </c>
      <c r="K780" s="1" t="n">
        <v>45</v>
      </c>
      <c r="L780" s="1" t="n">
        <v>1853</v>
      </c>
      <c r="M780" s="1" t="n">
        <v>54027</v>
      </c>
      <c r="N780" s="1" t="n">
        <v>5313</v>
      </c>
      <c r="O780" s="1" t="n">
        <v>2156</v>
      </c>
      <c r="P780" s="1" t="n">
        <v>1</v>
      </c>
      <c r="Q780" s="1" t="n">
        <v>1893</v>
      </c>
      <c r="R780" s="1" t="n">
        <v>954</v>
      </c>
      <c r="S780" s="1" t="n">
        <v>12</v>
      </c>
      <c r="T780" s="1" t="n">
        <v>35</v>
      </c>
      <c r="U780" s="1"/>
      <c r="V780" s="1" t="n">
        <v>66</v>
      </c>
      <c r="W780" s="1" t="n">
        <v>1</v>
      </c>
      <c r="X780" s="1" t="n">
        <v>6</v>
      </c>
      <c r="Y780" s="0" t="str">
        <f aca="false">IF(B780&lt;=1997, "prop 99/2000", "")</f>
        <v/>
      </c>
    </row>
    <row r="781" customFormat="false" ht="12.8" hidden="false" customHeight="false" outlineLevel="0" collapsed="false">
      <c r="A781" s="0" t="s">
        <v>107</v>
      </c>
      <c r="B781" s="0" t="n">
        <v>1999</v>
      </c>
      <c r="C781" s="1" t="n">
        <v>213659</v>
      </c>
      <c r="D781" s="1" t="n">
        <v>130051</v>
      </c>
      <c r="E781" s="1"/>
      <c r="F781" s="1" t="n">
        <v>11010</v>
      </c>
      <c r="G781" s="1" t="n">
        <v>583</v>
      </c>
      <c r="H781" s="1" t="n">
        <v>1054</v>
      </c>
      <c r="I781" s="1" t="n">
        <v>21057</v>
      </c>
      <c r="J781" s="1" t="n">
        <v>59</v>
      </c>
      <c r="K781" s="1" t="n">
        <v>38</v>
      </c>
      <c r="L781" s="1" t="n">
        <v>1558</v>
      </c>
      <c r="M781" s="1" t="n">
        <v>40790</v>
      </c>
      <c r="N781" s="1" t="n">
        <v>3201</v>
      </c>
      <c r="O781" s="1" t="n">
        <v>1945</v>
      </c>
      <c r="P781" s="1" t="n">
        <v>1</v>
      </c>
      <c r="Q781" s="1" t="n">
        <v>1417</v>
      </c>
      <c r="R781" s="1" t="n">
        <v>820</v>
      </c>
      <c r="S781" s="1"/>
      <c r="T781" s="1" t="n">
        <v>20</v>
      </c>
      <c r="U781" s="1"/>
      <c r="V781" s="1" t="n">
        <v>55</v>
      </c>
      <c r="W781" s="1"/>
      <c r="X781" s="1"/>
      <c r="Y781" s="0" t="str">
        <f aca="false">IF(B781&lt;=1997, "prop 99/2000", "")</f>
        <v/>
      </c>
    </row>
    <row r="782" customFormat="false" ht="12.8" hidden="false" customHeight="false" outlineLevel="0" collapsed="false">
      <c r="A782" s="0" t="s">
        <v>107</v>
      </c>
      <c r="B782" s="0" t="n">
        <v>1998</v>
      </c>
      <c r="C782" s="1" t="n">
        <v>82176</v>
      </c>
      <c r="D782" s="1" t="n">
        <v>49045</v>
      </c>
      <c r="E782" s="1" t="n">
        <v>0</v>
      </c>
      <c r="F782" s="1" t="n">
        <v>3917</v>
      </c>
      <c r="G782" s="1" t="n">
        <v>275</v>
      </c>
      <c r="H782" s="1" t="n">
        <v>304</v>
      </c>
      <c r="I782" s="1" t="n">
        <v>7828</v>
      </c>
      <c r="J782" s="1" t="n">
        <v>67</v>
      </c>
      <c r="K782" s="1" t="n">
        <v>1</v>
      </c>
      <c r="L782" s="1" t="n">
        <v>715</v>
      </c>
      <c r="M782" s="1" t="n">
        <v>16740</v>
      </c>
      <c r="N782" s="1" t="n">
        <v>1228</v>
      </c>
      <c r="O782" s="1" t="n">
        <v>709</v>
      </c>
      <c r="P782" s="1" t="n">
        <v>0</v>
      </c>
      <c r="Q782" s="1" t="n">
        <v>231</v>
      </c>
      <c r="R782" s="1" t="n">
        <v>386</v>
      </c>
      <c r="S782" s="1"/>
      <c r="T782" s="1" t="n">
        <v>689</v>
      </c>
      <c r="U782" s="1" t="n">
        <v>0</v>
      </c>
      <c r="V782" s="1" t="n">
        <v>41</v>
      </c>
      <c r="W782" s="1" t="n">
        <v>0</v>
      </c>
      <c r="X782" s="1"/>
      <c r="Y782" s="0" t="str">
        <f aca="false">IF(B782&lt;=1997, "prop 99/2000", "")</f>
        <v/>
      </c>
    </row>
    <row r="783" customFormat="false" ht="12.8" hidden="false" customHeight="false" outlineLevel="0" collapsed="false">
      <c r="A783" s="0" t="s">
        <v>107</v>
      </c>
      <c r="B783" s="0" t="n">
        <v>1997</v>
      </c>
      <c r="C783" s="1"/>
      <c r="D783" s="1" t="n">
        <f aca="false">D782*$D$781/$D$780</f>
        <v>44347.0763342326</v>
      </c>
      <c r="E783" s="1" t="n">
        <f aca="false">E782*$D$781/$D$780</f>
        <v>0</v>
      </c>
      <c r="F783" s="1" t="n">
        <f aca="false">F782*$D$781/$D$780</f>
        <v>3541.79830770086</v>
      </c>
      <c r="G783" s="1" t="n">
        <f aca="false">G782*$D$781/$D$780</f>
        <v>248.658293239147</v>
      </c>
      <c r="H783" s="1" t="n">
        <f aca="false">H782*$D$781/$D$780</f>
        <v>274.880440526184</v>
      </c>
      <c r="I783" s="1" t="n">
        <f aca="false">I782*$D$781/$D$780</f>
        <v>7078.17134354924</v>
      </c>
      <c r="J783" s="1" t="n">
        <f aca="false">J782*$D$781/$D$780</f>
        <v>60.5822023528103</v>
      </c>
      <c r="K783" s="1" t="n">
        <f aca="false">K782*$D$781/$D$780</f>
        <v>0.904211975415079</v>
      </c>
      <c r="L783" s="1" t="n">
        <f aca="false">L782*$D$781/$D$780</f>
        <v>646.511562421782</v>
      </c>
      <c r="M783" s="1" t="n">
        <f aca="false">M782*$D$781/$D$780</f>
        <v>15136.5084684484</v>
      </c>
      <c r="N783" s="1" t="n">
        <f aca="false">N782*$D$781/$D$780</f>
        <v>1110.37230580972</v>
      </c>
      <c r="O783" s="1" t="n">
        <f aca="false">O782*$D$781/$D$780</f>
        <v>641.086290569291</v>
      </c>
      <c r="P783" s="1"/>
      <c r="Q783" s="1"/>
      <c r="R783" s="1"/>
      <c r="S783" s="1"/>
      <c r="T783" s="1"/>
      <c r="U783" s="1"/>
      <c r="V783" s="1"/>
      <c r="W783" s="1"/>
      <c r="X783" s="1"/>
      <c r="Y783" s="0" t="str">
        <f aca="false">IF(B783&lt;=1997, "prop 99/2000", "")</f>
        <v>prop 99/2000</v>
      </c>
    </row>
    <row r="784" customFormat="false" ht="12.8" hidden="false" customHeight="false" outlineLevel="0" collapsed="false">
      <c r="A784" s="0" t="s">
        <v>107</v>
      </c>
      <c r="B784" s="0" t="n">
        <v>1996</v>
      </c>
      <c r="C784" s="1"/>
      <c r="D784" s="1" t="n">
        <f aca="false">D783*$D$781/$D$780</f>
        <v>40099.1574960597</v>
      </c>
      <c r="E784" s="1" t="n">
        <f aca="false">E783*$D$781/$D$780</f>
        <v>0</v>
      </c>
      <c r="F784" s="1" t="n">
        <f aca="false">F783*$D$781/$D$780</f>
        <v>3202.53644432798</v>
      </c>
      <c r="G784" s="1" t="n">
        <f aca="false">G783*$D$781/$D$780</f>
        <v>224.839806533111</v>
      </c>
      <c r="H784" s="1" t="n">
        <f aca="false">H783*$D$781/$D$780</f>
        <v>248.550186131148</v>
      </c>
      <c r="I784" s="1" t="n">
        <f aca="false">I783*$D$781/$D$780</f>
        <v>6400.16729287706</v>
      </c>
      <c r="J784" s="1" t="n">
        <f aca="false">J783*$D$781/$D$780</f>
        <v>54.7791528644307</v>
      </c>
      <c r="K784" s="1" t="n">
        <f aca="false">K783*$D$781/$D$780</f>
        <v>0.81759929648404</v>
      </c>
      <c r="L784" s="1" t="n">
        <f aca="false">L783*$D$781/$D$780</f>
        <v>584.583496986088</v>
      </c>
      <c r="M784" s="1" t="n">
        <f aca="false">M783*$D$781/$D$780</f>
        <v>13686.6122231428</v>
      </c>
      <c r="N784" s="1" t="n">
        <f aca="false">N783*$D$781/$D$780</f>
        <v>1004.0119360824</v>
      </c>
      <c r="O784" s="1" t="n">
        <f aca="false">O783*$D$781/$D$780</f>
        <v>579.677901207184</v>
      </c>
      <c r="P784" s="1"/>
      <c r="Q784" s="1"/>
      <c r="R784" s="1"/>
      <c r="S784" s="1"/>
      <c r="T784" s="1"/>
      <c r="U784" s="1"/>
      <c r="V784" s="1"/>
      <c r="W784" s="1"/>
      <c r="X784" s="1"/>
      <c r="Y784" s="0" t="str">
        <f aca="false">IF(B784&lt;=1997, "prop 99/2000", "")</f>
        <v>prop 99/2000</v>
      </c>
    </row>
    <row r="785" customFormat="false" ht="12.8" hidden="false" customHeight="false" outlineLevel="0" collapsed="false">
      <c r="A785" s="0" t="s">
        <v>107</v>
      </c>
      <c r="B785" s="0" t="n">
        <v>1995</v>
      </c>
      <c r="C785" s="1"/>
      <c r="D785" s="1" t="n">
        <f aca="false">D784*$D$781/$D$780</f>
        <v>36258.1384119925</v>
      </c>
      <c r="E785" s="1" t="n">
        <f aca="false">E784*$D$781/$D$780</f>
        <v>0</v>
      </c>
      <c r="F785" s="1" t="n">
        <f aca="false">F784*$D$781/$D$780</f>
        <v>2895.77180466459</v>
      </c>
      <c r="G785" s="1" t="n">
        <f aca="false">G784*$D$781/$D$780</f>
        <v>203.302845617248</v>
      </c>
      <c r="H785" s="1" t="n">
        <f aca="false">H784*$D$781/$D$780</f>
        <v>224.742054791431</v>
      </c>
      <c r="I785" s="1" t="n">
        <f aca="false">I784*$D$781/$D$780</f>
        <v>5787.10791087935</v>
      </c>
      <c r="J785" s="1" t="n">
        <f aca="false">J784*$D$781/$D$780</f>
        <v>49.5319660231114</v>
      </c>
      <c r="K785" s="1" t="n">
        <f aca="false">K784*$D$781/$D$780</f>
        <v>0.739283074971813</v>
      </c>
      <c r="L785" s="1" t="n">
        <f aca="false">L784*$D$781/$D$780</f>
        <v>528.587398604846</v>
      </c>
      <c r="M785" s="1" t="n">
        <f aca="false">M784*$D$781/$D$780</f>
        <v>12375.5986750281</v>
      </c>
      <c r="N785" s="1" t="n">
        <f aca="false">N784*$D$781/$D$780</f>
        <v>907.839616065386</v>
      </c>
      <c r="O785" s="1" t="n">
        <f aca="false">O784*$D$781/$D$780</f>
        <v>524.151700155015</v>
      </c>
      <c r="P785" s="1"/>
      <c r="Q785" s="1"/>
      <c r="R785" s="1"/>
      <c r="S785" s="1"/>
      <c r="T785" s="1"/>
      <c r="U785" s="1"/>
      <c r="V785" s="1"/>
      <c r="W785" s="1"/>
      <c r="X785" s="1"/>
      <c r="Y785" s="0" t="str">
        <f aca="false">IF(B785&lt;=1997, "prop 99/2000", "")</f>
        <v>prop 99/2000</v>
      </c>
    </row>
    <row r="786" customFormat="false" ht="12.8" hidden="false" customHeight="false" outlineLevel="0" collapsed="false">
      <c r="A786" s="0" t="s">
        <v>107</v>
      </c>
      <c r="B786" s="0" t="n">
        <v>1994</v>
      </c>
      <c r="C786" s="1"/>
      <c r="D786" s="1" t="n">
        <f aca="false">D785*$D$781/$D$780</f>
        <v>32785.0429583811</v>
      </c>
      <c r="E786" s="1" t="n">
        <f aca="false">E785*$D$781/$D$780</f>
        <v>0</v>
      </c>
      <c r="F786" s="1" t="n">
        <f aca="false">F785*$D$781/$D$780</f>
        <v>2618.39154384706</v>
      </c>
      <c r="G786" s="1" t="n">
        <f aca="false">G785*$D$781/$D$780</f>
        <v>183.828867643079</v>
      </c>
      <c r="H786" s="1" t="n">
        <f aca="false">H785*$D$781/$D$780</f>
        <v>203.214457321804</v>
      </c>
      <c r="I786" s="1" t="n">
        <f aca="false">I785*$D$781/$D$780</f>
        <v>5232.77227603645</v>
      </c>
      <c r="J786" s="1" t="n">
        <f aca="false">J785*$D$781/$D$780</f>
        <v>44.7873968439502</v>
      </c>
      <c r="K786" s="1" t="n">
        <f aca="false">K785*$D$781/$D$780</f>
        <v>0.668468609611197</v>
      </c>
      <c r="L786" s="1" t="n">
        <f aca="false">L785*$D$781/$D$780</f>
        <v>477.955055872006</v>
      </c>
      <c r="M786" s="1" t="n">
        <f aca="false">M785*$D$781/$D$780</f>
        <v>11190.1645248914</v>
      </c>
      <c r="N786" s="1" t="n">
        <f aca="false">N785*$D$781/$D$780</f>
        <v>820.879452602549</v>
      </c>
      <c r="O786" s="1" t="n">
        <f aca="false">O785*$D$781/$D$780</f>
        <v>473.944244214338</v>
      </c>
      <c r="P786" s="1"/>
      <c r="Q786" s="1"/>
      <c r="R786" s="1"/>
      <c r="S786" s="1"/>
      <c r="T786" s="1"/>
      <c r="U786" s="1"/>
      <c r="V786" s="1"/>
      <c r="W786" s="1"/>
      <c r="X786" s="1"/>
      <c r="Y786" s="0" t="str">
        <f aca="false">IF(B786&lt;=1997, "prop 99/2000", "")</f>
        <v>prop 99/2000</v>
      </c>
    </row>
    <row r="787" customFormat="false" ht="12.8" hidden="false" customHeight="false" outlineLevel="0" collapsed="false">
      <c r="A787" s="0" t="s">
        <v>107</v>
      </c>
      <c r="B787" s="0" t="n">
        <v>1993</v>
      </c>
      <c r="C787" s="1"/>
      <c r="D787" s="1" t="n">
        <f aca="false">D786*$D$781/$D$780</f>
        <v>29644.628457466</v>
      </c>
      <c r="E787" s="1" t="n">
        <f aca="false">E786*$D$781/$D$780</f>
        <v>0</v>
      </c>
      <c r="F787" s="1" t="n">
        <f aca="false">F786*$D$781/$D$780</f>
        <v>2367.58099027209</v>
      </c>
      <c r="G787" s="1" t="n">
        <f aca="false">G786*$D$781/$D$780</f>
        <v>166.220263549866</v>
      </c>
      <c r="H787" s="1" t="n">
        <f aca="false">H786*$D$781/$D$780</f>
        <v>183.748945887851</v>
      </c>
      <c r="I787" s="1" t="n">
        <f aca="false">I786*$D$781/$D$780</f>
        <v>4731.53535661218</v>
      </c>
      <c r="J787" s="1" t="n">
        <f aca="false">J786*$D$781/$D$780</f>
        <v>40.4973005739673</v>
      </c>
      <c r="K787" s="1" t="n">
        <f aca="false">K786*$D$781/$D$780</f>
        <v>0.604437321999512</v>
      </c>
      <c r="L787" s="1" t="n">
        <f aca="false">L786*$D$781/$D$780</f>
        <v>432.172685229651</v>
      </c>
      <c r="M787" s="1" t="n">
        <f aca="false">M786*$D$781/$D$780</f>
        <v>10118.2807702718</v>
      </c>
      <c r="N787" s="1" t="n">
        <f aca="false">N786*$D$781/$D$780</f>
        <v>742.2490314154</v>
      </c>
      <c r="O787" s="1" t="n">
        <f aca="false">O786*$D$781/$D$780</f>
        <v>428.546061297654</v>
      </c>
      <c r="P787" s="1"/>
      <c r="Q787" s="1"/>
      <c r="R787" s="1"/>
      <c r="S787" s="1"/>
      <c r="T787" s="1"/>
      <c r="U787" s="1"/>
      <c r="V787" s="1"/>
      <c r="W787" s="1"/>
      <c r="X787" s="1"/>
      <c r="Y787" s="0" t="str">
        <f aca="false">IF(B787&lt;=1997, "prop 99/2000", "")</f>
        <v>prop 99/2000</v>
      </c>
    </row>
    <row r="788" customFormat="false" ht="12.8" hidden="false" customHeight="false" outlineLevel="0" collapsed="false">
      <c r="A788" s="0" t="s">
        <v>107</v>
      </c>
      <c r="B788" s="0" t="n">
        <v>1992</v>
      </c>
      <c r="C788" s="1"/>
      <c r="D788" s="1" t="n">
        <f aca="false">D787*$D$781/$D$780</f>
        <v>26805.0280579714</v>
      </c>
      <c r="E788" s="1" t="n">
        <f aca="false">E787*$D$781/$D$780</f>
        <v>0</v>
      </c>
      <c r="F788" s="1" t="n">
        <f aca="false">F787*$D$781/$D$780</f>
        <v>2140.79508416911</v>
      </c>
      <c r="G788" s="1" t="n">
        <f aca="false">G787*$D$781/$D$780</f>
        <v>150.298352858439</v>
      </c>
      <c r="H788" s="1" t="n">
        <f aca="false">H787*$D$781/$D$780</f>
        <v>166.147997341693</v>
      </c>
      <c r="I788" s="1" t="n">
        <f aca="false">I787*$D$781/$D$780</f>
        <v>4278.31093154859</v>
      </c>
      <c r="J788" s="1" t="n">
        <f aca="false">J787*$D$781/$D$780</f>
        <v>36.6181441509651</v>
      </c>
      <c r="K788" s="1" t="n">
        <f aca="false">K787*$D$781/$D$780</f>
        <v>0.546539464939779</v>
      </c>
      <c r="L788" s="1" t="n">
        <f aca="false">L787*$D$781/$D$780</f>
        <v>390.775717431942</v>
      </c>
      <c r="M788" s="1" t="n">
        <f aca="false">M787*$D$781/$D$780</f>
        <v>9149.07064309189</v>
      </c>
      <c r="N788" s="1" t="n">
        <f aca="false">N787*$D$781/$D$780</f>
        <v>671.150462946048</v>
      </c>
      <c r="O788" s="1" t="n">
        <f aca="false">O787*$D$781/$D$780</f>
        <v>387.496480642303</v>
      </c>
      <c r="P788" s="1"/>
      <c r="Q788" s="1"/>
      <c r="R788" s="1"/>
      <c r="S788" s="1"/>
      <c r="T788" s="1"/>
      <c r="U788" s="1"/>
      <c r="V788" s="1"/>
      <c r="W788" s="1"/>
      <c r="X788" s="1"/>
      <c r="Y788" s="0" t="str">
        <f aca="false">IF(B788&lt;=1997, "prop 99/2000", "")</f>
        <v>prop 99/2000</v>
      </c>
    </row>
    <row r="789" customFormat="false" ht="12.8" hidden="false" customHeight="false" outlineLevel="0" collapsed="false">
      <c r="A789" s="0" t="s">
        <v>107</v>
      </c>
      <c r="B789" s="0" t="n">
        <v>1991</v>
      </c>
      <c r="C789" s="1"/>
      <c r="D789" s="1" t="n">
        <f aca="false">D788*$D$781/$D$780</f>
        <v>24237.427371355</v>
      </c>
      <c r="E789" s="1" t="n">
        <f aca="false">E788*$D$781/$D$780</f>
        <v>0</v>
      </c>
      <c r="F789" s="1" t="n">
        <f aca="false">F788*$D$781/$D$780</f>
        <v>1935.73255201544</v>
      </c>
      <c r="G789" s="1" t="n">
        <f aca="false">G788*$D$781/$D$780</f>
        <v>135.901570539762</v>
      </c>
      <c r="H789" s="1" t="n">
        <f aca="false">H788*$D$781/$D$780</f>
        <v>150.233008887591</v>
      </c>
      <c r="I789" s="1" t="n">
        <f aca="false">I788*$D$781/$D$780</f>
        <v>3868.49997885547</v>
      </c>
      <c r="J789" s="1" t="n">
        <f aca="false">J788*$D$781/$D$780</f>
        <v>33.1105644587783</v>
      </c>
      <c r="K789" s="1" t="n">
        <f aca="false">K788*$D$781/$D$780</f>
        <v>0.494187529235498</v>
      </c>
      <c r="L789" s="1" t="n">
        <f aca="false">L788*$D$781/$D$780</f>
        <v>353.344083403381</v>
      </c>
      <c r="M789" s="1" t="n">
        <f aca="false">M788*$D$781/$D$780</f>
        <v>8272.69923940223</v>
      </c>
      <c r="N789" s="1" t="n">
        <f aca="false">N788*$D$781/$D$780</f>
        <v>606.862285901191</v>
      </c>
      <c r="O789" s="1" t="n">
        <f aca="false">O788*$D$781/$D$780</f>
        <v>350.378958227968</v>
      </c>
      <c r="P789" s="1"/>
      <c r="Q789" s="1"/>
      <c r="R789" s="1"/>
      <c r="S789" s="1"/>
      <c r="T789" s="1"/>
      <c r="U789" s="1"/>
      <c r="V789" s="1"/>
      <c r="W789" s="1"/>
      <c r="X789" s="1"/>
      <c r="Y789" s="0" t="str">
        <f aca="false">IF(B789&lt;=1997, "prop 99/2000", "")</f>
        <v>prop 99/2000</v>
      </c>
    </row>
    <row r="790" customFormat="false" ht="12.8" hidden="false" customHeight="false" outlineLevel="0" collapsed="false">
      <c r="A790" s="0" t="s">
        <v>107</v>
      </c>
      <c r="B790" s="0" t="n">
        <v>1990</v>
      </c>
      <c r="C790" s="1"/>
      <c r="D790" s="1" t="n">
        <f aca="false">D789*$D$781/$D$780</f>
        <v>21915.7720824324</v>
      </c>
      <c r="E790" s="1" t="n">
        <f aca="false">E789*$D$781/$D$780</f>
        <v>0</v>
      </c>
      <c r="F790" s="1" t="n">
        <f aca="false">F789*$D$781/$D$780</f>
        <v>1750.31255473316</v>
      </c>
      <c r="G790" s="1" t="n">
        <f aca="false">G789*$D$781/$D$780</f>
        <v>122.88382755977</v>
      </c>
      <c r="H790" s="1" t="n">
        <f aca="false">H789*$D$781/$D$780</f>
        <v>135.8424857388</v>
      </c>
      <c r="I790" s="1" t="n">
        <f aca="false">I789*$D$781/$D$780</f>
        <v>3497.9440077741</v>
      </c>
      <c r="J790" s="1" t="n">
        <f aca="false">J789*$D$781/$D$780</f>
        <v>29.9389688963803</v>
      </c>
      <c r="K790" s="1" t="n">
        <f aca="false">K789*$D$781/$D$780</f>
        <v>0.446850282035526</v>
      </c>
      <c r="L790" s="1" t="n">
        <f aca="false">L789*$D$781/$D$780</f>
        <v>319.497951655401</v>
      </c>
      <c r="M790" s="1" t="n">
        <f aca="false">M789*$D$781/$D$780</f>
        <v>7480.27372127471</v>
      </c>
      <c r="N790" s="1" t="n">
        <f aca="false">N789*$D$781/$D$780</f>
        <v>548.732146339626</v>
      </c>
      <c r="O790" s="1" t="n">
        <f aca="false">O789*$D$781/$D$780</f>
        <v>316.816849963188</v>
      </c>
      <c r="P790" s="1"/>
      <c r="Q790" s="1"/>
      <c r="R790" s="1"/>
      <c r="S790" s="1"/>
      <c r="T790" s="1"/>
      <c r="U790" s="1"/>
      <c r="V790" s="1"/>
      <c r="W790" s="1"/>
      <c r="X790" s="1"/>
      <c r="Y790" s="0" t="str">
        <f aca="false">IF(B790&lt;=1997, "prop 99/2000", "")</f>
        <v>prop 99/2000</v>
      </c>
    </row>
    <row r="791" customFormat="false" ht="12.8" hidden="false" customHeight="false" outlineLevel="0" collapsed="false">
      <c r="A791" s="0" t="s">
        <v>107</v>
      </c>
      <c r="B791" s="0" t="n">
        <v>1989</v>
      </c>
      <c r="C791" s="1"/>
      <c r="D791" s="1" t="n">
        <f aca="false">D790*$D$781/$D$780</f>
        <v>19816.5035674028</v>
      </c>
      <c r="E791" s="1" t="n">
        <f aca="false">E790*$D$781/$D$780</f>
        <v>0</v>
      </c>
      <c r="F791" s="1" t="n">
        <f aca="false">F790*$D$781/$D$780</f>
        <v>1582.65357270908</v>
      </c>
      <c r="G791" s="1" t="n">
        <f aca="false">G790*$D$781/$D$780</f>
        <v>111.113028464385</v>
      </c>
      <c r="H791" s="1" t="n">
        <f aca="false">H790*$D$781/$D$780</f>
        <v>122.830402375175</v>
      </c>
      <c r="I791" s="1" t="n">
        <f aca="false">I790*$D$781/$D$780</f>
        <v>3162.88286116076</v>
      </c>
      <c r="J791" s="1" t="n">
        <f aca="false">J790*$D$781/$D$780</f>
        <v>27.0711742076866</v>
      </c>
      <c r="K791" s="1" t="n">
        <f aca="false">K790*$D$781/$D$780</f>
        <v>0.404047376234129</v>
      </c>
      <c r="L791" s="1" t="n">
        <f aca="false">L790*$D$781/$D$780</f>
        <v>288.893874007402</v>
      </c>
      <c r="M791" s="1" t="n">
        <f aca="false">M790*$D$781/$D$780</f>
        <v>6763.75307815931</v>
      </c>
      <c r="N791" s="1" t="n">
        <f aca="false">N790*$D$781/$D$780</f>
        <v>496.17017801551</v>
      </c>
      <c r="O791" s="1" t="n">
        <f aca="false">O790*$D$781/$D$780</f>
        <v>286.469589749997</v>
      </c>
      <c r="P791" s="1"/>
      <c r="Q791" s="1"/>
      <c r="R791" s="1"/>
      <c r="S791" s="1"/>
      <c r="T791" s="1"/>
      <c r="U791" s="1"/>
      <c r="V791" s="1"/>
      <c r="W791" s="1"/>
      <c r="X791" s="1"/>
      <c r="Y791" s="0" t="str">
        <f aca="false">IF(B791&lt;=1997, "prop 99/2000", "")</f>
        <v>prop 99/2000</v>
      </c>
    </row>
    <row r="792" customFormat="false" ht="12.8" hidden="false" customHeight="false" outlineLevel="0" collapsed="false">
      <c r="A792" s="0" t="s">
        <v>107</v>
      </c>
      <c r="B792" s="0" t="n">
        <v>1988</v>
      </c>
      <c r="C792" s="1"/>
      <c r="D792" s="1" t="n">
        <f aca="false">D791*$D$781/$D$780</f>
        <v>17918.3198365013</v>
      </c>
      <c r="E792" s="1" t="n">
        <f aca="false">E791*$D$781/$D$780</f>
        <v>0</v>
      </c>
      <c r="F792" s="1" t="n">
        <f aca="false">F791*$D$781/$D$780</f>
        <v>1431.05431337701</v>
      </c>
      <c r="G792" s="1" t="n">
        <f aca="false">G791*$D$781/$D$780</f>
        <v>100.469730962134</v>
      </c>
      <c r="H792" s="1" t="n">
        <f aca="false">H791*$D$781/$D$780</f>
        <v>111.064720772686</v>
      </c>
      <c r="I792" s="1" t="n">
        <f aca="false">I791*$D$781/$D$780</f>
        <v>2859.91655989667</v>
      </c>
      <c r="J792" s="1" t="n">
        <f aca="false">J791*$D$781/$D$780</f>
        <v>24.478079907138</v>
      </c>
      <c r="K792" s="1" t="n">
        <f aca="false">K791*$D$781/$D$780</f>
        <v>0.365344476225941</v>
      </c>
      <c r="L792" s="1" t="n">
        <f aca="false">L791*$D$781/$D$780</f>
        <v>261.221300501548</v>
      </c>
      <c r="M792" s="1" t="n">
        <f aca="false">M791*$D$781/$D$780</f>
        <v>6115.86653202225</v>
      </c>
      <c r="N792" s="1" t="n">
        <f aca="false">N791*$D$781/$D$780</f>
        <v>448.643016805456</v>
      </c>
      <c r="O792" s="1" t="n">
        <f aca="false">O791*$D$781/$D$780</f>
        <v>259.029233644192</v>
      </c>
      <c r="P792" s="1"/>
      <c r="Q792" s="1"/>
      <c r="R792" s="1"/>
      <c r="S792" s="1"/>
      <c r="T792" s="1"/>
      <c r="U792" s="1"/>
      <c r="V792" s="1"/>
      <c r="W792" s="1"/>
      <c r="X792" s="1"/>
      <c r="Y792" s="0" t="str">
        <f aca="false">IF(B792&lt;=1997, "prop 99/2000", "")</f>
        <v>prop 99/2000</v>
      </c>
    </row>
    <row r="793" customFormat="false" ht="12.8" hidden="false" customHeight="false" outlineLevel="0" collapsed="false">
      <c r="A793" s="0" t="s">
        <v>107</v>
      </c>
      <c r="B793" s="0" t="n">
        <v>1987</v>
      </c>
      <c r="C793" s="1"/>
      <c r="D793" s="1" t="n">
        <f aca="false">D792*$D$781/$D$780</f>
        <v>16201.959375482</v>
      </c>
      <c r="E793" s="1" t="n">
        <f aca="false">E792*$D$781/$D$780</f>
        <v>0</v>
      </c>
      <c r="F793" s="1" t="n">
        <f aca="false">F792*$D$781/$D$780</f>
        <v>1293.9764476249</v>
      </c>
      <c r="G793" s="1" t="n">
        <f aca="false">G792*$D$781/$D$780</f>
        <v>90.8459339026925</v>
      </c>
      <c r="H793" s="1" t="n">
        <f aca="false">H792*$D$781/$D$780</f>
        <v>100.426050568795</v>
      </c>
      <c r="I793" s="1" t="n">
        <f aca="false">I792*$D$781/$D$780</f>
        <v>2585.97080214646</v>
      </c>
      <c r="J793" s="1" t="n">
        <f aca="false">J792*$D$781/$D$780</f>
        <v>22.1333729872014</v>
      </c>
      <c r="K793" s="1" t="n">
        <f aca="false">K792*$D$781/$D$780</f>
        <v>0.330348850555246</v>
      </c>
      <c r="L793" s="1" t="n">
        <f aca="false">L792*$D$781/$D$780</f>
        <v>236.199428147001</v>
      </c>
      <c r="M793" s="1" t="n">
        <f aca="false">M792*$D$781/$D$780</f>
        <v>5530.03975829481</v>
      </c>
      <c r="N793" s="1" t="n">
        <f aca="false">N792*$D$781/$D$780</f>
        <v>405.668388481842</v>
      </c>
      <c r="O793" s="1" t="n">
        <f aca="false">O792*$D$781/$D$780</f>
        <v>234.217335043669</v>
      </c>
      <c r="P793" s="1"/>
      <c r="Q793" s="1"/>
      <c r="R793" s="1"/>
      <c r="S793" s="1"/>
      <c r="T793" s="1"/>
      <c r="U793" s="1"/>
      <c r="V793" s="1"/>
      <c r="W793" s="1"/>
      <c r="X793" s="1"/>
      <c r="Y793" s="0" t="str">
        <f aca="false">IF(B793&lt;=1997, "prop 99/2000", "")</f>
        <v>prop 99/2000</v>
      </c>
    </row>
    <row r="794" customFormat="false" ht="12.8" hidden="false" customHeight="false" outlineLevel="0" collapsed="false">
      <c r="A794" s="0" t="s">
        <v>107</v>
      </c>
      <c r="B794" s="0" t="n">
        <v>1986</v>
      </c>
      <c r="C794" s="1"/>
      <c r="D794" s="1" t="n">
        <f aca="false">D793*$D$781/$D$780</f>
        <v>14650.0056924995</v>
      </c>
      <c r="E794" s="1" t="n">
        <f aca="false">E793*$D$781/$D$780</f>
        <v>0</v>
      </c>
      <c r="F794" s="1" t="n">
        <f aca="false">F793*$D$781/$D$780</f>
        <v>1170.0289998475</v>
      </c>
      <c r="G794" s="1" t="n">
        <f aca="false">G793*$D$781/$D$780</f>
        <v>82.1439813525813</v>
      </c>
      <c r="H794" s="1" t="n">
        <f aca="false">H793*$D$781/$D$780</f>
        <v>90.8064375679444</v>
      </c>
      <c r="I794" s="1" t="n">
        <f aca="false">I793*$D$781/$D$780</f>
        <v>2338.26576737457</v>
      </c>
      <c r="J794" s="1" t="n">
        <f aca="false">J793*$D$781/$D$780</f>
        <v>20.0132609113562</v>
      </c>
      <c r="K794" s="1" t="n">
        <f aca="false">K793*$D$781/$D$780</f>
        <v>0.298705386736659</v>
      </c>
      <c r="L794" s="1" t="n">
        <f aca="false">L793*$D$781/$D$780</f>
        <v>213.574351516711</v>
      </c>
      <c r="M794" s="1" t="n">
        <f aca="false">M793*$D$781/$D$780</f>
        <v>5000.32817397168</v>
      </c>
      <c r="N794" s="1" t="n">
        <f aca="false">N793*$D$781/$D$780</f>
        <v>366.810214912618</v>
      </c>
      <c r="O794" s="1" t="n">
        <f aca="false">O793*$D$781/$D$780</f>
        <v>211.782119196291</v>
      </c>
      <c r="P794" s="1"/>
      <c r="Q794" s="1"/>
      <c r="R794" s="1"/>
      <c r="S794" s="1"/>
      <c r="T794" s="1"/>
      <c r="U794" s="1"/>
      <c r="V794" s="1"/>
      <c r="W794" s="1"/>
      <c r="X794" s="1"/>
      <c r="Y794" s="0" t="str">
        <f aca="false">IF(B794&lt;=1997, "prop 99/2000", "")</f>
        <v>prop 99/2000</v>
      </c>
    </row>
    <row r="795" customFormat="false" ht="12.8" hidden="false" customHeight="false" outlineLevel="0" collapsed="false">
      <c r="A795" s="0" t="s">
        <v>107</v>
      </c>
      <c r="B795" s="0" t="n">
        <v>1985</v>
      </c>
      <c r="C795" s="1"/>
      <c r="D795" s="1" t="n">
        <f aca="false">D794*$D$781/$D$780</f>
        <v>13246.7105870571</v>
      </c>
      <c r="E795" s="1" t="n">
        <f aca="false">E794*$D$781/$D$780</f>
        <v>0</v>
      </c>
      <c r="F795" s="1" t="n">
        <f aca="false">F794*$D$781/$D$780</f>
        <v>1057.95423324503</v>
      </c>
      <c r="G795" s="1" t="n">
        <f aca="false">G794*$D$781/$D$780</f>
        <v>74.275571647277</v>
      </c>
      <c r="H795" s="1" t="n">
        <f aca="false">H794*$D$781/$D$780</f>
        <v>82.1082682937171</v>
      </c>
      <c r="I795" s="1" t="n">
        <f aca="false">I794*$D$781/$D$780</f>
        <v>2114.28790856322</v>
      </c>
      <c r="J795" s="1" t="n">
        <f aca="false">J794*$D$781/$D$780</f>
        <v>18.0962301831548</v>
      </c>
      <c r="K795" s="1" t="n">
        <f aca="false">K794*$D$781/$D$780</f>
        <v>0.27009298780828</v>
      </c>
      <c r="L795" s="1" t="n">
        <f aca="false">L794*$D$781/$D$780</f>
        <v>193.11648628292</v>
      </c>
      <c r="M795" s="1" t="n">
        <f aca="false">M794*$D$781/$D$780</f>
        <v>4521.3566159106</v>
      </c>
      <c r="N795" s="1" t="n">
        <f aca="false">N794*$D$781/$D$780</f>
        <v>331.674189028568</v>
      </c>
      <c r="O795" s="1" t="n">
        <f aca="false">O794*$D$781/$D$780</f>
        <v>191.49592835607</v>
      </c>
      <c r="P795" s="1"/>
      <c r="Q795" s="1"/>
      <c r="R795" s="1"/>
      <c r="S795" s="1"/>
      <c r="T795" s="1"/>
      <c r="U795" s="1"/>
      <c r="V795" s="1"/>
      <c r="W795" s="1"/>
      <c r="X795" s="1"/>
      <c r="Y795" s="0" t="str">
        <f aca="false">IF(B795&lt;=1997, "prop 99/2000", "")</f>
        <v>prop 99/2000</v>
      </c>
    </row>
    <row r="796" customFormat="false" ht="12.8" hidden="false" customHeight="false" outlineLevel="0" collapsed="false">
      <c r="A796" s="0" t="s">
        <v>107</v>
      </c>
      <c r="B796" s="0" t="n">
        <v>1984</v>
      </c>
      <c r="C796" s="1"/>
      <c r="D796" s="1" t="n">
        <f aca="false">D795*$D$781/$D$780</f>
        <v>11977.8343476747</v>
      </c>
      <c r="E796" s="1" t="n">
        <f aca="false">E795*$D$781/$D$780</f>
        <v>0</v>
      </c>
      <c r="F796" s="1" t="n">
        <f aca="false">F795*$D$781/$D$780</f>
        <v>956.614887141236</v>
      </c>
      <c r="G796" s="1" t="n">
        <f aca="false">G795*$D$781/$D$780</f>
        <v>67.1608613642686</v>
      </c>
      <c r="H796" s="1" t="n">
        <f aca="false">H795*$D$781/$D$780</f>
        <v>74.2432794717733</v>
      </c>
      <c r="I796" s="1" t="n">
        <f aca="false">I795*$D$781/$D$780</f>
        <v>1911.76444639816</v>
      </c>
      <c r="J796" s="1" t="n">
        <f aca="false">J795*$D$781/$D$780</f>
        <v>16.3628280414763</v>
      </c>
      <c r="K796" s="1" t="n">
        <f aca="false">K795*$D$781/$D$780</f>
        <v>0.244221314051886</v>
      </c>
      <c r="L796" s="1" t="n">
        <f aca="false">L795*$D$781/$D$780</f>
        <v>174.618239547098</v>
      </c>
      <c r="M796" s="1" t="n">
        <f aca="false">M795*$D$781/$D$780</f>
        <v>4088.26479722856</v>
      </c>
      <c r="N796" s="1" t="n">
        <f aca="false">N795*$D$781/$D$780</f>
        <v>299.903773655716</v>
      </c>
      <c r="O796" s="1" t="n">
        <f aca="false">O795*$D$781/$D$780</f>
        <v>173.152911662787</v>
      </c>
      <c r="P796" s="1"/>
      <c r="Q796" s="1"/>
      <c r="R796" s="1"/>
      <c r="S796" s="1"/>
      <c r="T796" s="1"/>
      <c r="U796" s="1"/>
      <c r="V796" s="1"/>
      <c r="W796" s="1"/>
      <c r="X796" s="1"/>
      <c r="Y796" s="0" t="str">
        <f aca="false">IF(B796&lt;=1997, "prop 99/2000", "")</f>
        <v>prop 99/2000</v>
      </c>
    </row>
    <row r="797" customFormat="false" ht="12.8" hidden="false" customHeight="false" outlineLevel="0" collapsed="false">
      <c r="A797" s="0" t="s">
        <v>107</v>
      </c>
      <c r="B797" s="0" t="n">
        <v>1983</v>
      </c>
      <c r="C797" s="1"/>
      <c r="D797" s="1" t="n">
        <f aca="false">D796*$D$781/$D$780</f>
        <v>10830.5012567056</v>
      </c>
      <c r="E797" s="1" t="n">
        <f aca="false">E796*$D$781/$D$780</f>
        <v>0</v>
      </c>
      <c r="F797" s="1" t="n">
        <f aca="false">F796*$D$781/$D$780</f>
        <v>864.98263681345</v>
      </c>
      <c r="G797" s="1" t="n">
        <f aca="false">G796*$D$781/$D$780</f>
        <v>60.7276551247635</v>
      </c>
      <c r="H797" s="1" t="n">
        <f aca="false">H796*$D$781/$D$780</f>
        <v>67.1316623924659</v>
      </c>
      <c r="I797" s="1" t="n">
        <f aca="false">I796*$D$781/$D$780</f>
        <v>1728.640306606</v>
      </c>
      <c r="J797" s="1" t="n">
        <f aca="false">J796*$D$781/$D$780</f>
        <v>14.7954650667606</v>
      </c>
      <c r="K797" s="1" t="n">
        <f aca="false">K796*$D$781/$D$780</f>
        <v>0.220827836817322</v>
      </c>
      <c r="L797" s="1" t="n">
        <f aca="false">L796*$D$781/$D$780</f>
        <v>157.891903324385</v>
      </c>
      <c r="M797" s="1" t="n">
        <f aca="false">M796*$D$781/$D$780</f>
        <v>3696.65798832197</v>
      </c>
      <c r="N797" s="1" t="n">
        <f aca="false">N796*$D$781/$D$780</f>
        <v>271.176583611671</v>
      </c>
      <c r="O797" s="1" t="n">
        <f aca="false">O796*$D$781/$D$780</f>
        <v>156.566936303481</v>
      </c>
      <c r="P797" s="1"/>
      <c r="Q797" s="1"/>
      <c r="R797" s="1"/>
      <c r="S797" s="1"/>
      <c r="T797" s="1"/>
      <c r="U797" s="1"/>
      <c r="V797" s="1"/>
      <c r="W797" s="1"/>
      <c r="X797" s="1"/>
      <c r="Y797" s="0" t="str">
        <f aca="false">IF(B797&lt;=1997, "prop 99/2000", "")</f>
        <v>prop 99/2000</v>
      </c>
    </row>
    <row r="798" customFormat="false" ht="12.8" hidden="false" customHeight="false" outlineLevel="0" collapsed="false">
      <c r="A798" s="0" t="s">
        <v>107</v>
      </c>
      <c r="B798" s="0" t="n">
        <v>1982</v>
      </c>
      <c r="C798" s="1"/>
      <c r="D798" s="1" t="n">
        <f aca="false">D797*$D$781/$D$780</f>
        <v>9793.06893606123</v>
      </c>
      <c r="E798" s="1" t="n">
        <f aca="false">E797*$D$781/$D$780</f>
        <v>0</v>
      </c>
      <c r="F798" s="1" t="n">
        <f aca="false">F797*$D$781/$D$780</f>
        <v>782.127658732834</v>
      </c>
      <c r="G798" s="1" t="n">
        <f aca="false">G797*$D$781/$D$780</f>
        <v>54.9106730026881</v>
      </c>
      <c r="H798" s="1" t="n">
        <f aca="false">H797*$D$781/$D$780</f>
        <v>60.7012530647898</v>
      </c>
      <c r="I798" s="1" t="n">
        <f aca="false">I797*$D$781/$D$780</f>
        <v>1563.05726641834</v>
      </c>
      <c r="J798" s="1" t="n">
        <f aca="false">J797*$D$781/$D$780</f>
        <v>13.3782366952004</v>
      </c>
      <c r="K798" s="1" t="n">
        <f aca="false">K797*$D$781/$D$780</f>
        <v>0.199675174555229</v>
      </c>
      <c r="L798" s="1" t="n">
        <f aca="false">L797*$D$781/$D$780</f>
        <v>142.767749806989</v>
      </c>
      <c r="M798" s="1" t="n">
        <f aca="false">M797*$D$781/$D$780</f>
        <v>3342.56242205454</v>
      </c>
      <c r="N798" s="1" t="n">
        <f aca="false">N797*$D$781/$D$780</f>
        <v>245.201114353822</v>
      </c>
      <c r="O798" s="1" t="n">
        <f aca="false">O797*$D$781/$D$780</f>
        <v>141.569698759658</v>
      </c>
      <c r="P798" s="1"/>
      <c r="Q798" s="1"/>
      <c r="R798" s="1"/>
      <c r="S798" s="1"/>
      <c r="T798" s="1"/>
      <c r="U798" s="1"/>
      <c r="V798" s="1"/>
      <c r="W798" s="1"/>
      <c r="X798" s="1"/>
      <c r="Y798" s="0" t="str">
        <f aca="false">IF(B798&lt;=1997, "prop 99/2000", "")</f>
        <v>prop 99/2000</v>
      </c>
    </row>
    <row r="799" customFormat="false" ht="12.8" hidden="false" customHeight="false" outlineLevel="0" collapsed="false">
      <c r="A799" s="0" t="s">
        <v>107</v>
      </c>
      <c r="B799" s="0" t="n">
        <v>1981</v>
      </c>
      <c r="C799" s="1"/>
      <c r="D799" s="1" t="n">
        <f aca="false">D798*$D$781/$D$780</f>
        <v>8855.01020805197</v>
      </c>
      <c r="E799" s="1" t="n">
        <f aca="false">E798*$D$781/$D$780</f>
        <v>0</v>
      </c>
      <c r="F799" s="1" t="n">
        <f aca="false">F798*$D$781/$D$780</f>
        <v>707.209195329587</v>
      </c>
      <c r="G799" s="1" t="n">
        <f aca="false">G798*$D$781/$D$780</f>
        <v>49.650888107132</v>
      </c>
      <c r="H799" s="1" t="n">
        <f aca="false">H798*$D$781/$D$780</f>
        <v>54.8867999438842</v>
      </c>
      <c r="I799" s="1" t="n">
        <f aca="false">I798*$D$781/$D$780</f>
        <v>1413.33509855502</v>
      </c>
      <c r="J799" s="1" t="n">
        <f aca="false">J798*$D$781/$D$780</f>
        <v>12.0967618297376</v>
      </c>
      <c r="K799" s="1" t="n">
        <f aca="false">K798*$D$781/$D$780</f>
        <v>0.180548684025935</v>
      </c>
      <c r="L799" s="1" t="n">
        <f aca="false">L798*$D$781/$D$780</f>
        <v>129.092309078543</v>
      </c>
      <c r="M799" s="1" t="n">
        <f aca="false">M798*$D$781/$D$780</f>
        <v>3022.38497059415</v>
      </c>
      <c r="N799" s="1" t="n">
        <f aca="false">N798*$D$781/$D$780</f>
        <v>221.713783983848</v>
      </c>
      <c r="O799" s="1" t="n">
        <f aca="false">O798*$D$781/$D$780</f>
        <v>128.009016974388</v>
      </c>
      <c r="P799" s="1"/>
      <c r="Q799" s="1"/>
      <c r="R799" s="1"/>
      <c r="S799" s="1"/>
      <c r="T799" s="1"/>
      <c r="U799" s="1"/>
      <c r="V799" s="1"/>
      <c r="W799" s="1"/>
      <c r="X799" s="1"/>
      <c r="Y799" s="0" t="str">
        <f aca="false">IF(B799&lt;=1997, "prop 99/2000", "")</f>
        <v>prop 99/2000</v>
      </c>
    </row>
    <row r="800" customFormat="false" ht="12.8" hidden="false" customHeight="false" outlineLevel="0" collapsed="false">
      <c r="A800" s="0" t="s">
        <v>107</v>
      </c>
      <c r="B800" s="0" t="n">
        <v>1980</v>
      </c>
      <c r="C800" s="1"/>
      <c r="D800" s="1" t="n">
        <f aca="false">D799*$D$781/$D$780</f>
        <v>8006.80627254336</v>
      </c>
      <c r="E800" s="1" t="n">
        <f aca="false">E799*$D$781/$D$780</f>
        <v>0</v>
      </c>
      <c r="F800" s="1" t="n">
        <f aca="false">F799*$D$781/$D$780</f>
        <v>639.467023540674</v>
      </c>
      <c r="G800" s="1" t="n">
        <f aca="false">G799*$D$781/$D$780</f>
        <v>44.8949276164629</v>
      </c>
      <c r="H800" s="1" t="n">
        <f aca="false">H799*$D$781/$D$780</f>
        <v>49.6293018014718</v>
      </c>
      <c r="I800" s="1" t="n">
        <f aca="false">I799*$D$781/$D$780</f>
        <v>1277.9545213879</v>
      </c>
      <c r="J800" s="1" t="n">
        <f aca="false">J799*$D$781/$D$780</f>
        <v>10.9380369101928</v>
      </c>
      <c r="K800" s="1" t="n">
        <f aca="false">K799*$D$781/$D$780</f>
        <v>0.163254282241683</v>
      </c>
      <c r="L800" s="1" t="n">
        <f aca="false">L799*$D$781/$D$780</f>
        <v>116.726811802804</v>
      </c>
      <c r="M800" s="1" t="n">
        <f aca="false">M799*$D$781/$D$780</f>
        <v>2732.87668472578</v>
      </c>
      <c r="N800" s="1" t="n">
        <f aca="false">N799*$D$781/$D$780</f>
        <v>200.476258592787</v>
      </c>
      <c r="O800" s="1" t="n">
        <f aca="false">O799*$D$781/$D$780</f>
        <v>115.747286109354</v>
      </c>
      <c r="P800" s="1"/>
      <c r="Q800" s="1"/>
      <c r="R800" s="1"/>
      <c r="S800" s="1"/>
      <c r="T800" s="1"/>
      <c r="U800" s="1"/>
      <c r="V800" s="1"/>
      <c r="W800" s="1"/>
      <c r="X800" s="1"/>
      <c r="Y800" s="0" t="str">
        <f aca="false">IF(B800&lt;=1997, "prop 99/2000", "")</f>
        <v>prop 99/2000</v>
      </c>
    </row>
    <row r="801" customFormat="false" ht="12.8" hidden="false" customHeight="false" outlineLevel="0" collapsed="false">
      <c r="A801" s="0" t="s">
        <v>107</v>
      </c>
      <c r="B801" s="0" t="n">
        <v>1979</v>
      </c>
      <c r="C801" s="1"/>
      <c r="D801" s="1" t="n">
        <f aca="false">D800*$D$781/$D$780</f>
        <v>7239.85011646228</v>
      </c>
      <c r="E801" s="1" t="n">
        <f aca="false">E800*$D$781/$D$780</f>
        <v>0</v>
      </c>
      <c r="F801" s="1" t="n">
        <f aca="false">F800*$D$781/$D$780</f>
        <v>578.213740568514</v>
      </c>
      <c r="G801" s="1" t="n">
        <f aca="false">G800*$D$781/$D$780</f>
        <v>40.5945311861989</v>
      </c>
      <c r="H801" s="1" t="n">
        <f aca="false">H800*$D$781/$D$780</f>
        <v>44.8754090203799</v>
      </c>
      <c r="I801" s="1" t="n">
        <f aca="false">I800*$D$781/$D$780</f>
        <v>1155.54178227478</v>
      </c>
      <c r="J801" s="1" t="n">
        <f aca="false">J800*$D$781/$D$780</f>
        <v>9.89030396172847</v>
      </c>
      <c r="K801" s="1" t="n">
        <f aca="false">K800*$D$781/$D$780</f>
        <v>0.147616477040723</v>
      </c>
      <c r="L801" s="1" t="n">
        <f aca="false">L800*$D$781/$D$780</f>
        <v>105.545781084117</v>
      </c>
      <c r="M801" s="1" t="n">
        <f aca="false">M800*$D$781/$D$780</f>
        <v>2471.09982566171</v>
      </c>
      <c r="N801" s="1" t="n">
        <f aca="false">N800*$D$781/$D$780</f>
        <v>181.273033806008</v>
      </c>
      <c r="O801" s="1" t="n">
        <f aca="false">O800*$D$781/$D$780</f>
        <v>104.660082221873</v>
      </c>
      <c r="P801" s="1"/>
      <c r="Q801" s="1"/>
      <c r="R801" s="1"/>
      <c r="S801" s="1"/>
      <c r="T801" s="1"/>
      <c r="U801" s="1"/>
      <c r="V801" s="1"/>
      <c r="W801" s="1"/>
      <c r="X801" s="1"/>
      <c r="Y801" s="0" t="str">
        <f aca="false">IF(B801&lt;=1997, "prop 99/2000", "")</f>
        <v>prop 99/2000</v>
      </c>
    </row>
    <row r="802" customFormat="false" ht="12.8" hidden="false" customHeight="false" outlineLevel="0" collapsed="false">
      <c r="A802" s="0" t="s">
        <v>108</v>
      </c>
      <c r="B802" s="0" t="n">
        <v>2018</v>
      </c>
      <c r="C802" s="1" t="n">
        <v>7077972</v>
      </c>
      <c r="D802" s="1" t="n">
        <v>4309287</v>
      </c>
      <c r="E802" s="1" t="n">
        <v>2</v>
      </c>
      <c r="F802" s="1" t="n">
        <v>230612</v>
      </c>
      <c r="G802" s="1" t="n">
        <v>59407</v>
      </c>
      <c r="H802" s="1" t="n">
        <v>535500</v>
      </c>
      <c r="I802" s="1" t="n">
        <v>268744</v>
      </c>
      <c r="J802" s="1" t="n">
        <v>135</v>
      </c>
      <c r="K802" s="1" t="n">
        <v>6129</v>
      </c>
      <c r="L802" s="1" t="n">
        <v>21239</v>
      </c>
      <c r="M802" s="1" t="n">
        <v>1082200</v>
      </c>
      <c r="N802" s="1" t="n">
        <v>190135</v>
      </c>
      <c r="O802" s="1" t="n">
        <v>41351</v>
      </c>
      <c r="P802" s="1" t="n">
        <v>40</v>
      </c>
      <c r="Q802" s="1" t="n">
        <v>181302</v>
      </c>
      <c r="R802" s="1" t="n">
        <v>75119</v>
      </c>
      <c r="S802" s="1" t="n">
        <v>425</v>
      </c>
      <c r="T802" s="1" t="n">
        <v>4472</v>
      </c>
      <c r="U802" s="1" t="n">
        <v>38</v>
      </c>
      <c r="V802" s="1" t="n">
        <v>8006</v>
      </c>
      <c r="W802" s="1" t="n">
        <v>1125</v>
      </c>
      <c r="X802" s="1" t="n">
        <v>62704</v>
      </c>
      <c r="Y802" s="0" t="str">
        <f aca="false">IF(B802&lt;=1997, "prop 99/2000", "")</f>
        <v/>
      </c>
    </row>
    <row r="803" customFormat="false" ht="12.8" hidden="false" customHeight="false" outlineLevel="0" collapsed="false">
      <c r="A803" s="0" t="s">
        <v>108</v>
      </c>
      <c r="B803" s="0" t="n">
        <v>2017</v>
      </c>
      <c r="C803" s="1" t="n">
        <v>6851105</v>
      </c>
      <c r="D803" s="1" t="n">
        <v>4185193</v>
      </c>
      <c r="E803" s="1" t="n">
        <v>3</v>
      </c>
      <c r="F803" s="1" t="n">
        <v>226176</v>
      </c>
      <c r="G803" s="1" t="n">
        <v>56965</v>
      </c>
      <c r="H803" s="1" t="n">
        <v>508279</v>
      </c>
      <c r="I803" s="1" t="n">
        <v>249994</v>
      </c>
      <c r="J803" s="1" t="n">
        <v>143</v>
      </c>
      <c r="K803" s="1" t="n">
        <v>5665</v>
      </c>
      <c r="L803" s="1" t="n">
        <v>20741</v>
      </c>
      <c r="M803" s="1" t="n">
        <v>1059042</v>
      </c>
      <c r="N803" s="1" t="n">
        <v>184952</v>
      </c>
      <c r="O803" s="1" t="n">
        <v>40447</v>
      </c>
      <c r="P803" s="1" t="n">
        <v>39</v>
      </c>
      <c r="Q803" s="1" t="n">
        <v>171897</v>
      </c>
      <c r="R803" s="1" t="n">
        <v>72865</v>
      </c>
      <c r="S803" s="1" t="n">
        <v>425</v>
      </c>
      <c r="T803" s="1" t="n">
        <v>4355</v>
      </c>
      <c r="U803" s="1" t="n">
        <v>38</v>
      </c>
      <c r="V803" s="1" t="n">
        <v>7812</v>
      </c>
      <c r="W803" s="1" t="n">
        <v>1070</v>
      </c>
      <c r="X803" s="1" t="n">
        <v>55004</v>
      </c>
      <c r="Y803" s="0" t="str">
        <f aca="false">IF(B803&lt;=1997, "prop 99/2000", "")</f>
        <v/>
      </c>
    </row>
    <row r="804" customFormat="false" ht="12.8" hidden="false" customHeight="false" outlineLevel="0" collapsed="false">
      <c r="A804" s="0" t="s">
        <v>108</v>
      </c>
      <c r="B804" s="0" t="n">
        <v>2016</v>
      </c>
      <c r="C804" s="1" t="n">
        <v>6650259</v>
      </c>
      <c r="D804" s="1" t="n">
        <v>4071134</v>
      </c>
      <c r="E804" s="1" t="n">
        <v>3</v>
      </c>
      <c r="F804" s="1" t="n">
        <v>222940</v>
      </c>
      <c r="G804" s="1" t="n">
        <v>55493</v>
      </c>
      <c r="H804" s="1" t="n">
        <v>483609</v>
      </c>
      <c r="I804" s="1" t="n">
        <v>234926</v>
      </c>
      <c r="J804" s="1" t="n">
        <v>154</v>
      </c>
      <c r="K804" s="1" t="n">
        <v>5299</v>
      </c>
      <c r="L804" s="1" t="n">
        <v>20361</v>
      </c>
      <c r="M804" s="1" t="n">
        <v>1039618</v>
      </c>
      <c r="N804" s="1" t="n">
        <v>181090</v>
      </c>
      <c r="O804" s="1" t="n">
        <v>40032</v>
      </c>
      <c r="P804" s="1" t="n">
        <v>39</v>
      </c>
      <c r="Q804" s="1" t="n">
        <v>162418</v>
      </c>
      <c r="R804" s="1" t="n">
        <v>71232</v>
      </c>
      <c r="S804" s="1" t="n">
        <v>425</v>
      </c>
      <c r="T804" s="1" t="n">
        <v>4240</v>
      </c>
      <c r="U804" s="1" t="n">
        <v>38</v>
      </c>
      <c r="V804" s="1" t="n">
        <v>7675</v>
      </c>
      <c r="W804" s="1" t="n">
        <v>1008</v>
      </c>
      <c r="X804" s="1" t="n">
        <v>48525</v>
      </c>
      <c r="Y804" s="0" t="str">
        <f aca="false">IF(B804&lt;=1997, "prop 99/2000", "")</f>
        <v/>
      </c>
    </row>
    <row r="805" customFormat="false" ht="12.8" hidden="false" customHeight="false" outlineLevel="0" collapsed="false">
      <c r="A805" s="0" t="s">
        <v>108</v>
      </c>
      <c r="B805" s="0" t="n">
        <v>2015</v>
      </c>
      <c r="C805" s="1" t="n">
        <v>6457517</v>
      </c>
      <c r="D805" s="1" t="n">
        <v>3960938</v>
      </c>
      <c r="E805" s="1" t="n">
        <v>3</v>
      </c>
      <c r="F805" s="1" t="n">
        <v>219376</v>
      </c>
      <c r="G805" s="1" t="n">
        <v>54597</v>
      </c>
      <c r="H805" s="1" t="n">
        <v>460921</v>
      </c>
      <c r="I805" s="1" t="n">
        <v>221916</v>
      </c>
      <c r="J805" s="1" t="n">
        <v>167</v>
      </c>
      <c r="K805" s="1" t="n">
        <v>4798</v>
      </c>
      <c r="L805" s="1" t="n">
        <v>20044</v>
      </c>
      <c r="M805" s="1" t="n">
        <v>1019079</v>
      </c>
      <c r="N805" s="1" t="n">
        <v>177316</v>
      </c>
      <c r="O805" s="1" t="n">
        <v>39267</v>
      </c>
      <c r="P805" s="1" t="n">
        <v>39</v>
      </c>
      <c r="Q805" s="1" t="n">
        <v>152828</v>
      </c>
      <c r="R805" s="1" t="n">
        <v>69870</v>
      </c>
      <c r="S805" s="1" t="n">
        <v>423</v>
      </c>
      <c r="T805" s="1" t="n">
        <v>4091</v>
      </c>
      <c r="U805" s="1" t="n">
        <v>38</v>
      </c>
      <c r="V805" s="1" t="n">
        <v>7505</v>
      </c>
      <c r="W805" s="1" t="n">
        <v>936</v>
      </c>
      <c r="X805" s="1" t="n">
        <v>43365</v>
      </c>
      <c r="Y805" s="0" t="str">
        <f aca="false">IF(B805&lt;=1997, "prop 99/2000", "")</f>
        <v/>
      </c>
    </row>
    <row r="806" customFormat="false" ht="12.8" hidden="false" customHeight="false" outlineLevel="0" collapsed="false">
      <c r="A806" s="0" t="s">
        <v>108</v>
      </c>
      <c r="B806" s="0" t="n">
        <v>2014</v>
      </c>
      <c r="C806" s="1" t="n">
        <v>6217960</v>
      </c>
      <c r="D806" s="1" t="n">
        <v>3821098</v>
      </c>
      <c r="E806" s="1" t="n">
        <v>3</v>
      </c>
      <c r="F806" s="1" t="n">
        <v>214611</v>
      </c>
      <c r="G806" s="1" t="n">
        <v>53599</v>
      </c>
      <c r="H806" s="1" t="n">
        <v>435643</v>
      </c>
      <c r="I806" s="1" t="n">
        <v>205544</v>
      </c>
      <c r="J806" s="1" t="n">
        <v>181</v>
      </c>
      <c r="K806" s="1" t="n">
        <v>4524</v>
      </c>
      <c r="L806" s="1" t="n">
        <v>19506</v>
      </c>
      <c r="M806" s="1" t="n">
        <v>992150</v>
      </c>
      <c r="N806" s="1" t="n">
        <v>171633</v>
      </c>
      <c r="O806" s="1" t="n">
        <v>38269</v>
      </c>
      <c r="P806" s="1" t="n">
        <v>39</v>
      </c>
      <c r="Q806" s="1" t="n">
        <v>142698</v>
      </c>
      <c r="R806" s="1" t="n">
        <v>67879</v>
      </c>
      <c r="S806" s="1" t="n">
        <v>423</v>
      </c>
      <c r="T806" s="1" t="n">
        <v>3895</v>
      </c>
      <c r="U806" s="1" t="n">
        <v>38</v>
      </c>
      <c r="V806" s="1" t="n">
        <v>7245</v>
      </c>
      <c r="W806" s="1" t="n">
        <v>891</v>
      </c>
      <c r="X806" s="1" t="n">
        <v>38091</v>
      </c>
      <c r="Y806" s="0" t="str">
        <f aca="false">IF(B806&lt;=1997, "prop 99/2000", "")</f>
        <v/>
      </c>
    </row>
    <row r="807" customFormat="false" ht="12.8" hidden="false" customHeight="false" outlineLevel="0" collapsed="false">
      <c r="A807" s="0" t="s">
        <v>108</v>
      </c>
      <c r="B807" s="0" t="n">
        <v>2013</v>
      </c>
      <c r="C807" s="1" t="n">
        <v>5885383</v>
      </c>
      <c r="D807" s="1" t="n">
        <v>3622309</v>
      </c>
      <c r="E807" s="1" t="n">
        <v>3</v>
      </c>
      <c r="F807" s="1" t="n">
        <v>206979</v>
      </c>
      <c r="G807" s="1" t="n">
        <v>50431</v>
      </c>
      <c r="H807" s="1" t="n">
        <v>396112</v>
      </c>
      <c r="I807" s="1" t="n">
        <v>185649</v>
      </c>
      <c r="J807" s="1" t="n">
        <v>202</v>
      </c>
      <c r="K807" s="1" t="n">
        <v>4391</v>
      </c>
      <c r="L807" s="1" t="n">
        <v>18509</v>
      </c>
      <c r="M807" s="1" t="n">
        <v>959339</v>
      </c>
      <c r="N807" s="1" t="n">
        <v>163911</v>
      </c>
      <c r="O807" s="1" t="n">
        <v>36843</v>
      </c>
      <c r="P807" s="1" t="n">
        <v>38</v>
      </c>
      <c r="Q807" s="1" t="n">
        <v>132129</v>
      </c>
      <c r="R807" s="1" t="n">
        <v>64156</v>
      </c>
      <c r="S807" s="1" t="n">
        <v>422</v>
      </c>
      <c r="T807" s="1" t="n">
        <v>3722</v>
      </c>
      <c r="U807" s="1" t="n">
        <v>38</v>
      </c>
      <c r="V807" s="1" t="n">
        <v>6945</v>
      </c>
      <c r="W807" s="1" t="n">
        <v>824</v>
      </c>
      <c r="X807" s="1" t="n">
        <v>32431</v>
      </c>
      <c r="Y807" s="0" t="str">
        <f aca="false">IF(B807&lt;=1997, "prop 99/2000", "")</f>
        <v/>
      </c>
    </row>
    <row r="808" customFormat="false" ht="12.8" hidden="false" customHeight="false" outlineLevel="0" collapsed="false">
      <c r="A808" s="0" t="s">
        <v>108</v>
      </c>
      <c r="B808" s="0" t="n">
        <v>2012</v>
      </c>
      <c r="C808" s="1" t="n">
        <v>5514581</v>
      </c>
      <c r="D808" s="1" t="n">
        <v>3392848</v>
      </c>
      <c r="E808" s="1" t="n">
        <v>13</v>
      </c>
      <c r="F808" s="1" t="n">
        <v>198113</v>
      </c>
      <c r="G808" s="1" t="n">
        <v>46009</v>
      </c>
      <c r="H808" s="1" t="n">
        <v>359460</v>
      </c>
      <c r="I808" s="1" t="n">
        <v>165067</v>
      </c>
      <c r="J808" s="1" t="n">
        <v>236</v>
      </c>
      <c r="K808" s="1" t="n">
        <v>4243</v>
      </c>
      <c r="L808" s="1" t="n">
        <v>17503</v>
      </c>
      <c r="M808" s="1" t="n">
        <v>921575</v>
      </c>
      <c r="N808" s="1" t="n">
        <v>154300</v>
      </c>
      <c r="O808" s="1" t="n">
        <v>34943</v>
      </c>
      <c r="P808" s="1" t="n">
        <v>38</v>
      </c>
      <c r="Q808" s="1" t="n">
        <v>122253</v>
      </c>
      <c r="R808" s="1" t="n">
        <v>59175</v>
      </c>
      <c r="S808" s="1" t="n">
        <v>422</v>
      </c>
      <c r="T808" s="1" t="n">
        <v>3561</v>
      </c>
      <c r="U808" s="1" t="n">
        <v>35</v>
      </c>
      <c r="V808" s="1" t="n">
        <v>6561</v>
      </c>
      <c r="W808" s="1" t="n">
        <v>726</v>
      </c>
      <c r="X808" s="1" t="n">
        <v>27500</v>
      </c>
      <c r="Y808" s="0" t="str">
        <f aca="false">IF(B808&lt;=1997, "prop 99/2000", "")</f>
        <v/>
      </c>
    </row>
    <row r="809" customFormat="false" ht="12.8" hidden="false" customHeight="false" outlineLevel="0" collapsed="false">
      <c r="A809" s="0" t="s">
        <v>108</v>
      </c>
      <c r="B809" s="0" t="n">
        <v>2011</v>
      </c>
      <c r="C809" s="1" t="n">
        <v>5149420</v>
      </c>
      <c r="D809" s="1" t="n">
        <v>3164546</v>
      </c>
      <c r="E809" s="1" t="n">
        <v>25</v>
      </c>
      <c r="F809" s="1" t="n">
        <v>190338</v>
      </c>
      <c r="G809" s="1" t="n">
        <v>43538</v>
      </c>
      <c r="H809" s="1" t="n">
        <v>328528</v>
      </c>
      <c r="I809" s="1" t="n">
        <v>145689</v>
      </c>
      <c r="J809" s="1" t="n">
        <v>271</v>
      </c>
      <c r="K809" s="1" t="n">
        <v>4085</v>
      </c>
      <c r="L809" s="1" t="n">
        <v>16557</v>
      </c>
      <c r="M809" s="1" t="n">
        <v>875946</v>
      </c>
      <c r="N809" s="1" t="n">
        <v>143922</v>
      </c>
      <c r="O809" s="1" t="n">
        <v>33180</v>
      </c>
      <c r="P809" s="1" t="n">
        <v>38</v>
      </c>
      <c r="Q809" s="1" t="n">
        <v>112941</v>
      </c>
      <c r="R809" s="1" t="n">
        <v>56111</v>
      </c>
      <c r="S809" s="1" t="n">
        <v>421</v>
      </c>
      <c r="T809" s="1" t="n">
        <v>3386</v>
      </c>
      <c r="U809" s="1" t="n">
        <v>43</v>
      </c>
      <c r="V809" s="1" t="n">
        <v>5923</v>
      </c>
      <c r="W809" s="1" t="n">
        <v>589</v>
      </c>
      <c r="X809" s="1" t="n">
        <v>23343</v>
      </c>
      <c r="Y809" s="0" t="str">
        <f aca="false">IF(B809&lt;=1997, "prop 99/2000", "")</f>
        <v/>
      </c>
    </row>
    <row r="810" customFormat="false" ht="12.8" hidden="false" customHeight="false" outlineLevel="0" collapsed="false">
      <c r="A810" s="0" t="s">
        <v>108</v>
      </c>
      <c r="B810" s="0" t="n">
        <v>2010</v>
      </c>
      <c r="C810" s="1" t="n">
        <v>4808503</v>
      </c>
      <c r="D810" s="1" t="n">
        <v>2966251</v>
      </c>
      <c r="E810" s="1" t="n">
        <v>31</v>
      </c>
      <c r="F810" s="1" t="n">
        <v>181033</v>
      </c>
      <c r="G810" s="1" t="n">
        <v>40404</v>
      </c>
      <c r="H810" s="1" t="n">
        <v>298911</v>
      </c>
      <c r="I810" s="1" t="n">
        <v>129487</v>
      </c>
      <c r="J810" s="1" t="n">
        <v>373</v>
      </c>
      <c r="K810" s="1" t="n">
        <v>3968</v>
      </c>
      <c r="L810" s="1" t="n">
        <v>15397</v>
      </c>
      <c r="M810" s="1" t="n">
        <v>822935</v>
      </c>
      <c r="N810" s="1" t="n">
        <v>133059</v>
      </c>
      <c r="O810" s="1" t="n">
        <v>31060</v>
      </c>
      <c r="P810" s="1" t="n">
        <v>38</v>
      </c>
      <c r="Q810" s="1" t="n">
        <v>104289</v>
      </c>
      <c r="R810" s="1" t="n">
        <v>52809</v>
      </c>
      <c r="S810" s="1" t="n">
        <v>422</v>
      </c>
      <c r="T810" s="1" t="n">
        <v>3273</v>
      </c>
      <c r="U810" s="1" t="n">
        <v>36</v>
      </c>
      <c r="V810" s="1" t="n">
        <v>5175</v>
      </c>
      <c r="W810" s="1" t="n">
        <v>451</v>
      </c>
      <c r="X810" s="1" t="n">
        <v>19101</v>
      </c>
      <c r="Y810" s="0" t="str">
        <f aca="false">IF(B810&lt;=1997, "prop 99/2000", "")</f>
        <v/>
      </c>
    </row>
    <row r="811" customFormat="false" ht="12.8" hidden="false" customHeight="false" outlineLevel="0" collapsed="false">
      <c r="A811" s="0" t="s">
        <v>108</v>
      </c>
      <c r="B811" s="0" t="n">
        <v>2009</v>
      </c>
      <c r="C811" s="1" t="n">
        <v>4498431</v>
      </c>
      <c r="D811" s="1" t="n">
        <v>2785967</v>
      </c>
      <c r="E811" s="1" t="n">
        <v>31</v>
      </c>
      <c r="F811" s="1" t="n">
        <v>172594</v>
      </c>
      <c r="G811" s="1" t="n">
        <v>37052</v>
      </c>
      <c r="H811" s="1" t="n">
        <v>271676</v>
      </c>
      <c r="I811" s="1" t="n">
        <v>117558</v>
      </c>
      <c r="J811" s="1" t="n">
        <v>474</v>
      </c>
      <c r="K811" s="1" t="n">
        <v>3921</v>
      </c>
      <c r="L811" s="1" t="n">
        <v>14605</v>
      </c>
      <c r="M811" s="1" t="n">
        <v>771199</v>
      </c>
      <c r="N811" s="1" t="n">
        <v>123070</v>
      </c>
      <c r="O811" s="1" t="n">
        <v>29460</v>
      </c>
      <c r="P811" s="1" t="n">
        <v>38</v>
      </c>
      <c r="Q811" s="1" t="n">
        <v>69071</v>
      </c>
      <c r="R811" s="1" t="n">
        <v>77511</v>
      </c>
      <c r="S811" s="1" t="n">
        <v>422</v>
      </c>
      <c r="T811" s="1" t="n">
        <v>3189</v>
      </c>
      <c r="U811" s="1" t="n">
        <v>13</v>
      </c>
      <c r="V811" s="1" t="n">
        <v>4387</v>
      </c>
      <c r="W811" s="1" t="n">
        <v>354</v>
      </c>
      <c r="X811" s="1" t="n">
        <v>15839</v>
      </c>
      <c r="Y811" s="0" t="str">
        <f aca="false">IF(B811&lt;=1997, "prop 99/2000", "")</f>
        <v/>
      </c>
    </row>
    <row r="812" customFormat="false" ht="12.8" hidden="false" customHeight="false" outlineLevel="0" collapsed="false">
      <c r="A812" s="0" t="s">
        <v>108</v>
      </c>
      <c r="B812" s="0" t="n">
        <v>2008</v>
      </c>
      <c r="C812" s="1" t="n">
        <v>4205326</v>
      </c>
      <c r="D812" s="1" t="n">
        <v>2611060</v>
      </c>
      <c r="E812" s="1" t="n">
        <v>31</v>
      </c>
      <c r="F812" s="1" t="n">
        <v>166580</v>
      </c>
      <c r="G812" s="1" t="n">
        <v>34713</v>
      </c>
      <c r="H812" s="1" t="n">
        <v>249734</v>
      </c>
      <c r="I812" s="1" t="n">
        <v>109303</v>
      </c>
      <c r="J812" s="1" t="n">
        <v>613</v>
      </c>
      <c r="K812" s="1" t="n">
        <v>3886</v>
      </c>
      <c r="L812" s="1" t="n">
        <v>14016</v>
      </c>
      <c r="M812" s="1" t="n">
        <v>714819</v>
      </c>
      <c r="N812" s="1" t="n">
        <v>113257</v>
      </c>
      <c r="O812" s="1" t="n">
        <v>28287</v>
      </c>
      <c r="P812" s="1" t="n">
        <v>37</v>
      </c>
      <c r="Q812" s="1" t="n">
        <v>63408</v>
      </c>
      <c r="R812" s="1" t="n">
        <v>74942</v>
      </c>
      <c r="S812" s="1" t="n">
        <v>422</v>
      </c>
      <c r="T812" s="1" t="n">
        <v>3129</v>
      </c>
      <c r="U812" s="1" t="n">
        <v>13</v>
      </c>
      <c r="V812" s="1" t="n">
        <v>3951</v>
      </c>
      <c r="W812" s="1" t="n">
        <v>321</v>
      </c>
      <c r="X812" s="1" t="n">
        <v>12804</v>
      </c>
      <c r="Y812" s="0" t="str">
        <f aca="false">IF(B812&lt;=1997, "prop 99/2000", "")</f>
        <v/>
      </c>
    </row>
    <row r="813" customFormat="false" ht="12.8" hidden="false" customHeight="false" outlineLevel="0" collapsed="false">
      <c r="A813" s="0" t="s">
        <v>108</v>
      </c>
      <c r="B813" s="0" t="n">
        <v>2007</v>
      </c>
      <c r="C813" s="1" t="n">
        <v>3912010</v>
      </c>
      <c r="D813" s="1" t="n">
        <v>2455607</v>
      </c>
      <c r="E813" s="1" t="n">
        <v>31</v>
      </c>
      <c r="F813" s="1" t="n">
        <v>161035</v>
      </c>
      <c r="G813" s="1" t="n">
        <v>32077</v>
      </c>
      <c r="H813" s="1" t="n">
        <v>184626</v>
      </c>
      <c r="I813" s="1" t="n">
        <v>150131</v>
      </c>
      <c r="J813" s="1" t="n">
        <v>739</v>
      </c>
      <c r="K813" s="1" t="n">
        <v>3890</v>
      </c>
      <c r="L813" s="1" t="n">
        <v>13334</v>
      </c>
      <c r="M813" s="1" t="n">
        <v>639379</v>
      </c>
      <c r="N813" s="1" t="n">
        <v>99974</v>
      </c>
      <c r="O813" s="1" t="n">
        <v>28911</v>
      </c>
      <c r="P813" s="1" t="n">
        <v>37</v>
      </c>
      <c r="Q813" s="1" t="n">
        <v>58287</v>
      </c>
      <c r="R813" s="1" t="n">
        <v>71247</v>
      </c>
      <c r="S813" s="1" t="n">
        <v>389</v>
      </c>
      <c r="T813" s="1" t="n">
        <v>12</v>
      </c>
      <c r="U813" s="1" t="n">
        <v>11</v>
      </c>
      <c r="V813" s="1" t="n">
        <v>3496</v>
      </c>
      <c r="W813" s="1" t="n">
        <v>238</v>
      </c>
      <c r="X813" s="1" t="n">
        <v>8559</v>
      </c>
      <c r="Y813" s="0" t="str">
        <f aca="false">IF(B813&lt;=1997, "prop 99/2000", "")</f>
        <v/>
      </c>
    </row>
    <row r="814" customFormat="false" ht="12.8" hidden="false" customHeight="false" outlineLevel="0" collapsed="false">
      <c r="A814" s="0" t="s">
        <v>108</v>
      </c>
      <c r="B814" s="0" t="n">
        <v>2006</v>
      </c>
      <c r="C814" s="1" t="n">
        <v>3665308</v>
      </c>
      <c r="D814" s="1" t="n">
        <v>2334330</v>
      </c>
      <c r="E814" s="1" t="n">
        <v>31</v>
      </c>
      <c r="F814" s="1" t="n">
        <v>156427</v>
      </c>
      <c r="G814" s="1" t="n">
        <v>30263</v>
      </c>
      <c r="H814" s="1" t="n">
        <v>143012</v>
      </c>
      <c r="I814" s="1" t="n">
        <v>173252</v>
      </c>
      <c r="J814" s="1" t="n">
        <v>741</v>
      </c>
      <c r="K814" s="1" t="n">
        <v>3879</v>
      </c>
      <c r="L814" s="1" t="n">
        <v>12622</v>
      </c>
      <c r="M814" s="1" t="n">
        <v>566747</v>
      </c>
      <c r="N814" s="1" t="n">
        <v>83651</v>
      </c>
      <c r="O814" s="1" t="n">
        <v>27849</v>
      </c>
      <c r="P814" s="1" t="n">
        <v>38</v>
      </c>
      <c r="Q814" s="1" t="n">
        <v>54264</v>
      </c>
      <c r="R814" s="1" t="n">
        <v>68689</v>
      </c>
      <c r="S814" s="1" t="n">
        <v>327</v>
      </c>
      <c r="T814" s="1" t="n">
        <v>13</v>
      </c>
      <c r="U814" s="1" t="n">
        <v>10</v>
      </c>
      <c r="V814" s="1" t="n">
        <v>3183</v>
      </c>
      <c r="W814" s="1" t="n">
        <v>162</v>
      </c>
      <c r="X814" s="1" t="n">
        <v>5818</v>
      </c>
      <c r="Y814" s="0" t="str">
        <f aca="false">IF(B814&lt;=1997, "prop 99/2000", "")</f>
        <v/>
      </c>
    </row>
    <row r="815" customFormat="false" ht="12.8" hidden="false" customHeight="false" outlineLevel="0" collapsed="false">
      <c r="A815" s="0" t="s">
        <v>108</v>
      </c>
      <c r="B815" s="0" t="n">
        <v>2005</v>
      </c>
      <c r="C815" s="1" t="n">
        <v>3469240</v>
      </c>
      <c r="D815" s="1" t="n">
        <v>2244490</v>
      </c>
      <c r="E815" s="1" t="n">
        <v>30</v>
      </c>
      <c r="F815" s="1" t="n">
        <v>152415</v>
      </c>
      <c r="G815" s="1" t="n">
        <v>29103</v>
      </c>
      <c r="H815" s="1" t="n">
        <v>115640</v>
      </c>
      <c r="I815" s="1" t="n">
        <v>186723</v>
      </c>
      <c r="J815" s="1" t="n">
        <v>720</v>
      </c>
      <c r="K815" s="1" t="n">
        <v>3856</v>
      </c>
      <c r="L815" s="1" t="n">
        <v>11880</v>
      </c>
      <c r="M815" s="1" t="n">
        <v>503176</v>
      </c>
      <c r="N815" s="1" t="n">
        <v>68864</v>
      </c>
      <c r="O815" s="1" t="n">
        <v>26580</v>
      </c>
      <c r="P815" s="1" t="n">
        <v>37</v>
      </c>
      <c r="Q815" s="1" t="n">
        <v>51113</v>
      </c>
      <c r="R815" s="1" t="n">
        <v>66820</v>
      </c>
      <c r="S815" s="1" t="n">
        <v>293</v>
      </c>
      <c r="T815" s="1" t="n">
        <v>79</v>
      </c>
      <c r="U815" s="1" t="n">
        <v>9</v>
      </c>
      <c r="V815" s="1" t="n">
        <v>2951</v>
      </c>
      <c r="W815" s="1" t="n">
        <v>81</v>
      </c>
      <c r="X815" s="1" t="n">
        <v>4380</v>
      </c>
      <c r="Y815" s="0" t="str">
        <f aca="false">IF(B815&lt;=1997, "prop 99/2000", "")</f>
        <v/>
      </c>
    </row>
    <row r="816" customFormat="false" ht="12.8" hidden="false" customHeight="false" outlineLevel="0" collapsed="false">
      <c r="A816" s="0" t="s">
        <v>108</v>
      </c>
      <c r="B816" s="0" t="n">
        <v>2004</v>
      </c>
      <c r="C816" s="1" t="n">
        <v>3281785</v>
      </c>
      <c r="D816" s="1" t="n">
        <v>2150290</v>
      </c>
      <c r="E816" s="1" t="n">
        <v>30</v>
      </c>
      <c r="F816" s="1" t="n">
        <v>148068</v>
      </c>
      <c r="G816" s="1" t="n">
        <v>28147</v>
      </c>
      <c r="H816" s="1" t="n">
        <v>84344</v>
      </c>
      <c r="I816" s="1" t="n">
        <v>204065</v>
      </c>
      <c r="J816" s="1" t="n">
        <v>715</v>
      </c>
      <c r="K816" s="1" t="n">
        <v>3805</v>
      </c>
      <c r="L816" s="1" t="n">
        <v>11169</v>
      </c>
      <c r="M816" s="1" t="n">
        <v>447973</v>
      </c>
      <c r="N816" s="1" t="n">
        <v>58361</v>
      </c>
      <c r="O816" s="1" t="n">
        <v>25583</v>
      </c>
      <c r="P816" s="1" t="n">
        <v>35</v>
      </c>
      <c r="Q816" s="1" t="n">
        <v>47873</v>
      </c>
      <c r="R816" s="1" t="n">
        <v>64905</v>
      </c>
      <c r="S816" s="1" t="n">
        <v>261</v>
      </c>
      <c r="T816" s="1" t="n">
        <v>78</v>
      </c>
      <c r="U816" s="1" t="n">
        <v>8</v>
      </c>
      <c r="V816" s="1" t="n">
        <v>2694</v>
      </c>
      <c r="W816" s="1" t="n">
        <v>48</v>
      </c>
      <c r="X816" s="1" t="n">
        <v>3333</v>
      </c>
      <c r="Y816" s="0" t="str">
        <f aca="false">IF(B816&lt;=1997, "prop 99/2000", "")</f>
        <v/>
      </c>
    </row>
    <row r="817" customFormat="false" ht="12.8" hidden="false" customHeight="false" outlineLevel="0" collapsed="false">
      <c r="A817" s="0" t="s">
        <v>108</v>
      </c>
      <c r="B817" s="0" t="n">
        <v>2003</v>
      </c>
      <c r="C817" s="1" t="n">
        <v>3076512</v>
      </c>
      <c r="D817" s="1" t="n">
        <v>2045812</v>
      </c>
      <c r="E817" s="1" t="n">
        <v>30</v>
      </c>
      <c r="F817" s="1" t="n">
        <v>141770</v>
      </c>
      <c r="G817" s="1" t="n">
        <v>26136</v>
      </c>
      <c r="H817" s="1" t="n">
        <v>70439</v>
      </c>
      <c r="I817" s="1" t="n">
        <v>201481</v>
      </c>
      <c r="J817" s="1" t="n">
        <v>714</v>
      </c>
      <c r="K817" s="1" t="n">
        <v>3751</v>
      </c>
      <c r="L817" s="1" t="n">
        <v>10335</v>
      </c>
      <c r="M817" s="1" t="n">
        <v>392656</v>
      </c>
      <c r="N817" s="1" t="n">
        <v>48663</v>
      </c>
      <c r="O817" s="1" t="n">
        <v>24405</v>
      </c>
      <c r="P817" s="1" t="n">
        <v>35</v>
      </c>
      <c r="Q817" s="1" t="n">
        <v>44466</v>
      </c>
      <c r="R817" s="1" t="n">
        <v>60480</v>
      </c>
      <c r="S817" s="1" t="n">
        <v>219</v>
      </c>
      <c r="T817" s="1" t="n">
        <v>85</v>
      </c>
      <c r="U817" s="1" t="n">
        <v>8</v>
      </c>
      <c r="V817" s="1" t="n">
        <v>2459</v>
      </c>
      <c r="W817" s="1" t="n">
        <v>43</v>
      </c>
      <c r="X817" s="1" t="n">
        <v>2525</v>
      </c>
      <c r="Y817" s="0" t="str">
        <f aca="false">IF(B817&lt;=1997, "prop 99/2000", "")</f>
        <v/>
      </c>
    </row>
    <row r="818" customFormat="false" ht="12.8" hidden="false" customHeight="false" outlineLevel="0" collapsed="false">
      <c r="A818" s="0" t="s">
        <v>108</v>
      </c>
      <c r="B818" s="0" t="n">
        <v>2002</v>
      </c>
      <c r="C818" s="1" t="n">
        <v>2884540</v>
      </c>
      <c r="D818" s="1" t="n">
        <v>1945112</v>
      </c>
      <c r="E818" s="1" t="n">
        <v>30</v>
      </c>
      <c r="F818" s="1" t="n">
        <v>136847</v>
      </c>
      <c r="G818" s="1" t="n">
        <v>25044</v>
      </c>
      <c r="H818" s="1" t="n">
        <v>53171</v>
      </c>
      <c r="I818" s="1" t="n">
        <v>204630</v>
      </c>
      <c r="J818" s="1" t="n">
        <v>711</v>
      </c>
      <c r="K818" s="1" t="n">
        <v>3678</v>
      </c>
      <c r="L818" s="1" t="n">
        <v>9608</v>
      </c>
      <c r="M818" s="1" t="n">
        <v>342274</v>
      </c>
      <c r="N818" s="1" t="n">
        <v>38269</v>
      </c>
      <c r="O818" s="1" t="n">
        <v>23679</v>
      </c>
      <c r="P818" s="1" t="n">
        <v>33</v>
      </c>
      <c r="Q818" s="1" t="n">
        <v>41312</v>
      </c>
      <c r="R818" s="1" t="n">
        <v>56852</v>
      </c>
      <c r="S818" s="1" t="n">
        <v>193</v>
      </c>
      <c r="T818" s="1" t="n">
        <v>86</v>
      </c>
      <c r="U818" s="1" t="n">
        <v>4</v>
      </c>
      <c r="V818" s="1" t="n">
        <v>2220</v>
      </c>
      <c r="W818" s="1" t="n">
        <v>36</v>
      </c>
      <c r="X818" s="1" t="n">
        <v>751</v>
      </c>
      <c r="Y818" s="0" t="str">
        <f aca="false">IF(B818&lt;=1997, "prop 99/2000", "")</f>
        <v/>
      </c>
    </row>
    <row r="819" customFormat="false" ht="12.8" hidden="false" customHeight="false" outlineLevel="0" collapsed="false">
      <c r="A819" s="0" t="s">
        <v>108</v>
      </c>
      <c r="B819" s="0" t="n">
        <v>2001</v>
      </c>
      <c r="C819" s="1" t="n">
        <v>2706175</v>
      </c>
      <c r="D819" s="1" t="n">
        <v>1842776</v>
      </c>
      <c r="E819" s="1" t="n">
        <v>30</v>
      </c>
      <c r="F819" s="1" t="n">
        <v>131999</v>
      </c>
      <c r="G819" s="1" t="n">
        <v>24113</v>
      </c>
      <c r="H819" s="1" t="n">
        <v>25433</v>
      </c>
      <c r="I819" s="1" t="n">
        <v>217537</v>
      </c>
      <c r="J819" s="1" t="n">
        <v>870</v>
      </c>
      <c r="K819" s="1" t="n">
        <v>3521</v>
      </c>
      <c r="L819" s="1" t="n">
        <v>8940</v>
      </c>
      <c r="M819" s="1" t="n">
        <v>304173</v>
      </c>
      <c r="N819" s="1" t="n">
        <v>30346</v>
      </c>
      <c r="O819" s="1" t="n">
        <v>22249</v>
      </c>
      <c r="P819" s="1" t="n">
        <v>31</v>
      </c>
      <c r="Q819" s="1" t="n">
        <v>37631</v>
      </c>
      <c r="R819" s="1" t="n">
        <v>53833</v>
      </c>
      <c r="S819" s="1" t="n">
        <v>120</v>
      </c>
      <c r="T819" s="1" t="n">
        <v>94</v>
      </c>
      <c r="U819" s="1" t="n">
        <v>4</v>
      </c>
      <c r="V819" s="1" t="n">
        <v>1942</v>
      </c>
      <c r="W819" s="1" t="n">
        <v>17</v>
      </c>
      <c r="X819" s="1" t="n">
        <v>516</v>
      </c>
      <c r="Y819" s="0" t="str">
        <f aca="false">IF(B819&lt;=1997, "prop 99/2000", "")</f>
        <v/>
      </c>
    </row>
    <row r="820" customFormat="false" ht="12.8" hidden="false" customHeight="false" outlineLevel="0" collapsed="false">
      <c r="A820" s="0" t="s">
        <v>108</v>
      </c>
      <c r="B820" s="0" t="n">
        <v>2000</v>
      </c>
      <c r="C820" s="1" t="n">
        <v>36948</v>
      </c>
      <c r="D820" s="1" t="n">
        <v>14085</v>
      </c>
      <c r="E820" s="1"/>
      <c r="F820" s="1" t="n">
        <v>1822</v>
      </c>
      <c r="G820" s="1" t="n">
        <v>140</v>
      </c>
      <c r="H820" s="1" t="n">
        <v>874</v>
      </c>
      <c r="I820" s="1" t="n">
        <v>5783</v>
      </c>
      <c r="J820" s="1" t="n">
        <v>5</v>
      </c>
      <c r="K820" s="1" t="n">
        <v>8</v>
      </c>
      <c r="L820" s="1" t="n">
        <v>114</v>
      </c>
      <c r="M820" s="1" t="n">
        <v>11290</v>
      </c>
      <c r="N820" s="1" t="n">
        <v>2306</v>
      </c>
      <c r="O820" s="1" t="n">
        <v>162</v>
      </c>
      <c r="P820" s="1"/>
      <c r="Q820" s="1" t="n">
        <v>86</v>
      </c>
      <c r="R820" s="1" t="n">
        <v>246</v>
      </c>
      <c r="S820" s="1"/>
      <c r="T820" s="1" t="n">
        <v>26</v>
      </c>
      <c r="U820" s="1"/>
      <c r="V820" s="1" t="n">
        <v>1</v>
      </c>
      <c r="W820" s="1"/>
      <c r="X820" s="1"/>
      <c r="Y820" s="0" t="str">
        <f aca="false">IF(B820&lt;=1997, "prop 99/2000", "")</f>
        <v/>
      </c>
    </row>
    <row r="821" customFormat="false" ht="12.8" hidden="false" customHeight="false" outlineLevel="0" collapsed="false">
      <c r="A821" s="0" t="s">
        <v>108</v>
      </c>
      <c r="B821" s="0" t="n">
        <v>1999</v>
      </c>
      <c r="C821" s="1" t="n">
        <v>2361336</v>
      </c>
      <c r="D821" s="1" t="n">
        <v>1637140</v>
      </c>
      <c r="E821" s="1" t="n">
        <v>30</v>
      </c>
      <c r="F821" s="1" t="n">
        <v>121342</v>
      </c>
      <c r="G821" s="1" t="n">
        <v>20948</v>
      </c>
      <c r="H821" s="1" t="n">
        <v>4746</v>
      </c>
      <c r="I821" s="1" t="n">
        <v>201988</v>
      </c>
      <c r="J821" s="1" t="n">
        <v>811</v>
      </c>
      <c r="K821" s="1" t="n">
        <v>2870</v>
      </c>
      <c r="L821" s="1" t="n">
        <v>6730</v>
      </c>
      <c r="M821" s="1" t="n">
        <v>248993</v>
      </c>
      <c r="N821" s="1" t="n">
        <v>18567</v>
      </c>
      <c r="O821" s="1" t="n">
        <v>19603</v>
      </c>
      <c r="P821" s="1" t="n">
        <v>30</v>
      </c>
      <c r="Q821" s="1" t="n">
        <v>28985</v>
      </c>
      <c r="R821" s="1" t="n">
        <v>46969</v>
      </c>
      <c r="S821" s="1"/>
      <c r="T821" s="1" t="n">
        <v>108</v>
      </c>
      <c r="U821" s="1" t="n">
        <v>3</v>
      </c>
      <c r="V821" s="1" t="n">
        <v>1459</v>
      </c>
      <c r="W821" s="1" t="n">
        <v>14</v>
      </c>
      <c r="X821" s="1"/>
      <c r="Y821" s="0" t="str">
        <f aca="false">IF(B821&lt;=1997, "prop 99/2000", "")</f>
        <v/>
      </c>
    </row>
    <row r="822" customFormat="false" ht="12.8" hidden="false" customHeight="false" outlineLevel="0" collapsed="false">
      <c r="A822" s="0" t="s">
        <v>108</v>
      </c>
      <c r="B822" s="0" t="n">
        <v>1998</v>
      </c>
      <c r="C822" s="1" t="n">
        <v>2179398</v>
      </c>
      <c r="D822" s="1" t="n">
        <v>1520768</v>
      </c>
      <c r="E822" s="1" t="n">
        <v>30</v>
      </c>
      <c r="F822" s="1" t="n">
        <v>113892</v>
      </c>
      <c r="G822" s="1" t="n">
        <v>19605</v>
      </c>
      <c r="H822" s="1" t="n">
        <v>2030</v>
      </c>
      <c r="I822" s="1" t="n">
        <v>186452</v>
      </c>
      <c r="J822" s="1" t="n">
        <v>809</v>
      </c>
      <c r="K822" s="1" t="n">
        <v>2242</v>
      </c>
      <c r="L822" s="1" t="n">
        <v>5911</v>
      </c>
      <c r="M822" s="1" t="n">
        <v>226886</v>
      </c>
      <c r="N822" s="1" t="n">
        <v>14902</v>
      </c>
      <c r="O822" s="1" t="n">
        <v>18175</v>
      </c>
      <c r="P822" s="1" t="n">
        <v>29</v>
      </c>
      <c r="Q822" s="1" t="n">
        <v>23331</v>
      </c>
      <c r="R822" s="1" t="n">
        <v>42278</v>
      </c>
      <c r="S822" s="1"/>
      <c r="T822" s="1" t="n">
        <v>794</v>
      </c>
      <c r="U822" s="1" t="n">
        <v>2</v>
      </c>
      <c r="V822" s="1" t="n">
        <v>1250</v>
      </c>
      <c r="W822" s="1" t="n">
        <v>12</v>
      </c>
      <c r="X822" s="1"/>
      <c r="Y822" s="0" t="str">
        <f aca="false">IF(B822&lt;=1997, "prop 99/2000", "")</f>
        <v/>
      </c>
    </row>
    <row r="823" customFormat="false" ht="12.8" hidden="false" customHeight="false" outlineLevel="0" collapsed="false">
      <c r="A823" s="0" t="s">
        <v>108</v>
      </c>
      <c r="B823" s="0" t="n">
        <v>1997</v>
      </c>
      <c r="C823" s="1"/>
      <c r="D823" s="1" t="n">
        <f aca="false">D822*$D$821/$D$819</f>
        <v>1351064.98213565</v>
      </c>
      <c r="E823" s="1" t="n">
        <f aca="false">E822*$D$821/$D$819</f>
        <v>26.6522898062488</v>
      </c>
      <c r="F823" s="1" t="n">
        <f aca="false">F822*$D$821/$D$819</f>
        <v>101182.753020443</v>
      </c>
      <c r="G823" s="1" t="n">
        <f aca="false">G822*$D$821/$D$819</f>
        <v>17417.2713883836</v>
      </c>
      <c r="H823" s="1" t="n">
        <f aca="false">H822*$D$821/$D$819</f>
        <v>1803.47161022284</v>
      </c>
      <c r="I823" s="1" t="n">
        <f aca="false">I822*$D$821/$D$819</f>
        <v>165645.757965157</v>
      </c>
      <c r="J823" s="1" t="n">
        <f aca="false">J822*$D$821/$D$819</f>
        <v>718.72341510851</v>
      </c>
      <c r="K823" s="1" t="n">
        <f aca="false">K822*$D$821/$D$819</f>
        <v>1991.814458187</v>
      </c>
      <c r="L823" s="1" t="n">
        <f aca="false">L822*$D$821/$D$819</f>
        <v>5251.38950149123</v>
      </c>
      <c r="M823" s="1" t="n">
        <f aca="false">M822*$D$821/$D$819</f>
        <v>201567.714166019</v>
      </c>
      <c r="N823" s="1" t="n">
        <f aca="false">N822*$D$821/$D$819</f>
        <v>13239.080756424</v>
      </c>
      <c r="O823" s="1" t="n">
        <f aca="false">O822*$D$821/$D$819</f>
        <v>16146.8455742858</v>
      </c>
      <c r="P823" s="1"/>
      <c r="Q823" s="1"/>
      <c r="R823" s="1"/>
      <c r="S823" s="1"/>
      <c r="T823" s="1"/>
      <c r="U823" s="1"/>
      <c r="V823" s="1"/>
      <c r="W823" s="1"/>
      <c r="X823" s="1"/>
      <c r="Y823" s="0" t="str">
        <f aca="false">IF(B823&lt;=1997, "prop 99/2000", "")</f>
        <v>prop 99/2000</v>
      </c>
    </row>
    <row r="824" customFormat="false" ht="12.8" hidden="false" customHeight="false" outlineLevel="0" collapsed="false">
      <c r="A824" s="0" t="s">
        <v>108</v>
      </c>
      <c r="B824" s="0" t="n">
        <v>1996</v>
      </c>
      <c r="C824" s="1"/>
      <c r="D824" s="1" t="n">
        <f aca="false">D823*$D$821/$D$819</f>
        <v>1200299.18169846</v>
      </c>
      <c r="E824" s="1" t="n">
        <f aca="false">E823*$D$821/$D$819</f>
        <v>23.6781517305425</v>
      </c>
      <c r="F824" s="1" t="n">
        <f aca="false">F823*$D$821/$D$819</f>
        <v>89891.7352298316</v>
      </c>
      <c r="G824" s="1" t="n">
        <f aca="false">G823*$D$821/$D$819</f>
        <v>15473.6721559095</v>
      </c>
      <c r="H824" s="1" t="n">
        <f aca="false">H823*$D$821/$D$819</f>
        <v>1602.22160043338</v>
      </c>
      <c r="I824" s="1" t="n">
        <f aca="false">I823*$D$821/$D$819</f>
        <v>147161.29154877</v>
      </c>
      <c r="J824" s="1" t="n">
        <f aca="false">J823*$D$821/$D$819</f>
        <v>638.520825000296</v>
      </c>
      <c r="K824" s="1" t="n">
        <f aca="false">K823*$D$821/$D$819</f>
        <v>1769.54720599588</v>
      </c>
      <c r="L824" s="1" t="n">
        <f aca="false">L823*$D$821/$D$819</f>
        <v>4665.38516264123</v>
      </c>
      <c r="M824" s="1" t="n">
        <f aca="false">M823*$D$821/$D$819</f>
        <v>179074.704451196</v>
      </c>
      <c r="N824" s="1" t="n">
        <f aca="false">N823*$D$821/$D$819</f>
        <v>11761.7272362848</v>
      </c>
      <c r="O824" s="1" t="n">
        <f aca="false">O823*$D$821/$D$819</f>
        <v>14345.013590087</v>
      </c>
      <c r="P824" s="1"/>
      <c r="Q824" s="1"/>
      <c r="R824" s="1"/>
      <c r="S824" s="1"/>
      <c r="T824" s="1"/>
      <c r="U824" s="1"/>
      <c r="V824" s="1"/>
      <c r="W824" s="1"/>
      <c r="X824" s="1"/>
      <c r="Y824" s="0" t="str">
        <f aca="false">IF(B824&lt;=1997, "prop 99/2000", "")</f>
        <v>prop 99/2000</v>
      </c>
    </row>
    <row r="825" customFormat="false" ht="12.8" hidden="false" customHeight="false" outlineLevel="0" collapsed="false">
      <c r="A825" s="0" t="s">
        <v>108</v>
      </c>
      <c r="B825" s="0" t="n">
        <v>1995</v>
      </c>
      <c r="C825" s="1"/>
      <c r="D825" s="1" t="n">
        <f aca="false">D824*$D$821/$D$819</f>
        <v>1066357.38816102</v>
      </c>
      <c r="E825" s="1" t="n">
        <f aca="false">E824*$D$821/$D$819</f>
        <v>21.0358987332917</v>
      </c>
      <c r="F825" s="1" t="n">
        <f aca="false">F824*$D$821/$D$819</f>
        <v>79860.6859510687</v>
      </c>
      <c r="G825" s="1" t="n">
        <f aca="false">G824*$D$821/$D$819</f>
        <v>13746.9598222061</v>
      </c>
      <c r="H825" s="1" t="n">
        <f aca="false">H824*$D$821/$D$819</f>
        <v>1423.42914761941</v>
      </c>
      <c r="I825" s="1" t="n">
        <f aca="false">I824*$D$821/$D$819</f>
        <v>130739.513020657</v>
      </c>
      <c r="J825" s="1" t="n">
        <f aca="false">J824*$D$821/$D$819</f>
        <v>567.268069174433</v>
      </c>
      <c r="K825" s="1" t="n">
        <f aca="false">K824*$D$821/$D$819</f>
        <v>1572.08283200133</v>
      </c>
      <c r="L825" s="1" t="n">
        <f aca="false">L824*$D$821/$D$819</f>
        <v>4144.77324708291</v>
      </c>
      <c r="M825" s="1" t="n">
        <f aca="false">M824*$D$821/$D$819</f>
        <v>159091.697333387</v>
      </c>
      <c r="N825" s="1" t="n">
        <f aca="false">N824*$D$821/$D$819</f>
        <v>10449.2320974504</v>
      </c>
      <c r="O825" s="1" t="n">
        <f aca="false">O824*$D$821/$D$819</f>
        <v>12744.2486492526</v>
      </c>
      <c r="P825" s="1"/>
      <c r="Q825" s="1"/>
      <c r="R825" s="1"/>
      <c r="S825" s="1"/>
      <c r="T825" s="1"/>
      <c r="U825" s="1"/>
      <c r="V825" s="1"/>
      <c r="W825" s="1"/>
      <c r="X825" s="1"/>
      <c r="Y825" s="0" t="str">
        <f aca="false">IF(B825&lt;=1997, "prop 99/2000", "")</f>
        <v>prop 99/2000</v>
      </c>
    </row>
    <row r="826" customFormat="false" ht="12.8" hidden="false" customHeight="false" outlineLevel="0" collapsed="false">
      <c r="A826" s="0" t="s">
        <v>108</v>
      </c>
      <c r="B826" s="0" t="n">
        <v>1994</v>
      </c>
      <c r="C826" s="1"/>
      <c r="D826" s="1" t="n">
        <f aca="false">D825*$D$821/$D$819</f>
        <v>947362.204876735</v>
      </c>
      <c r="E826" s="1" t="n">
        <f aca="false">E825*$D$821/$D$819</f>
        <v>18.6884956458198</v>
      </c>
      <c r="F826" s="1" t="n">
        <f aca="false">F825*$D$821/$D$819</f>
        <v>70949.0048697902</v>
      </c>
      <c r="G826" s="1" t="n">
        <f aca="false">G825*$D$821/$D$819</f>
        <v>12212.9319045432</v>
      </c>
      <c r="H826" s="1" t="n">
        <f aca="false">H825*$D$821/$D$819</f>
        <v>1264.58820536714</v>
      </c>
      <c r="I826" s="1" t="n">
        <f aca="false">I825*$D$821/$D$819</f>
        <v>116150.24633848</v>
      </c>
      <c r="J826" s="1" t="n">
        <f aca="false">J825*$D$821/$D$819</f>
        <v>503.966432582274</v>
      </c>
      <c r="K826" s="1" t="n">
        <f aca="false">K825*$D$821/$D$819</f>
        <v>1396.6535745976</v>
      </c>
      <c r="L826" s="1" t="n">
        <f aca="false">L825*$D$821/$D$819</f>
        <v>3682.25659208136</v>
      </c>
      <c r="M826" s="1" t="n">
        <f aca="false">M825*$D$821/$D$819</f>
        <v>141338.600769916</v>
      </c>
      <c r="N826" s="1" t="n">
        <f aca="false">N825*$D$821/$D$819</f>
        <v>9283.19873713355</v>
      </c>
      <c r="O826" s="1" t="n">
        <f aca="false">O825*$D$821/$D$819</f>
        <v>11322.1136120925</v>
      </c>
      <c r="P826" s="1"/>
      <c r="Q826" s="1"/>
      <c r="R826" s="1"/>
      <c r="S826" s="1"/>
      <c r="T826" s="1"/>
      <c r="U826" s="1"/>
      <c r="V826" s="1"/>
      <c r="W826" s="1"/>
      <c r="X826" s="1"/>
      <c r="Y826" s="0" t="str">
        <f aca="false">IF(B826&lt;=1997, "prop 99/2000", "")</f>
        <v>prop 99/2000</v>
      </c>
    </row>
    <row r="827" customFormat="false" ht="12.8" hidden="false" customHeight="false" outlineLevel="0" collapsed="false">
      <c r="A827" s="0" t="s">
        <v>108</v>
      </c>
      <c r="B827" s="0" t="n">
        <v>1993</v>
      </c>
      <c r="C827" s="1"/>
      <c r="D827" s="1" t="n">
        <f aca="false">D826*$D$821/$D$819</f>
        <v>841645.734528721</v>
      </c>
      <c r="E827" s="1" t="n">
        <f aca="false">E826*$D$821/$D$819</f>
        <v>16.6030400665069</v>
      </c>
      <c r="F827" s="1" t="n">
        <f aca="false">F826*$D$821/$D$819</f>
        <v>63031.781308487</v>
      </c>
      <c r="G827" s="1" t="n">
        <f aca="false">G826*$D$821/$D$819</f>
        <v>10850.0866834623</v>
      </c>
      <c r="H827" s="1" t="n">
        <f aca="false">H826*$D$821/$D$819</f>
        <v>1123.47237783364</v>
      </c>
      <c r="I827" s="1" t="n">
        <f aca="false">I826*$D$821/$D$819</f>
        <v>103189.000882678</v>
      </c>
      <c r="J827" s="1" t="n">
        <f aca="false">J826*$D$821/$D$819</f>
        <v>447.728647126804</v>
      </c>
      <c r="K827" s="1" t="n">
        <f aca="false">K826*$D$821/$D$819</f>
        <v>1240.80052763695</v>
      </c>
      <c r="L827" s="1" t="n">
        <f aca="false">L826*$D$821/$D$819</f>
        <v>3271.35232777075</v>
      </c>
      <c r="M827" s="1" t="n">
        <f aca="false">M826*$D$821/$D$819</f>
        <v>125566.578284316</v>
      </c>
      <c r="N827" s="1" t="n">
        <f aca="false">N826*$D$821/$D$819</f>
        <v>8247.28343570288</v>
      </c>
      <c r="O827" s="1" t="n">
        <f aca="false">O826*$D$821/$D$819</f>
        <v>10058.6751069588</v>
      </c>
      <c r="P827" s="1"/>
      <c r="Q827" s="1"/>
      <c r="R827" s="1"/>
      <c r="S827" s="1"/>
      <c r="T827" s="1"/>
      <c r="U827" s="1"/>
      <c r="V827" s="1"/>
      <c r="W827" s="1"/>
      <c r="X827" s="1"/>
      <c r="Y827" s="0" t="str">
        <f aca="false">IF(B827&lt;=1997, "prop 99/2000", "")</f>
        <v>prop 99/2000</v>
      </c>
    </row>
    <row r="828" customFormat="false" ht="12.8" hidden="false" customHeight="false" outlineLevel="0" collapsed="false">
      <c r="A828" s="0" t="s">
        <v>108</v>
      </c>
      <c r="B828" s="0" t="n">
        <v>1992</v>
      </c>
      <c r="C828" s="1"/>
      <c r="D828" s="1" t="n">
        <f aca="false">D827*$D$821/$D$819</f>
        <v>747726.201028421</v>
      </c>
      <c r="E828" s="1" t="n">
        <f aca="false">E827*$D$821/$D$819</f>
        <v>14.7503011839101</v>
      </c>
      <c r="F828" s="1" t="n">
        <f aca="false">F827*$D$821/$D$819</f>
        <v>55998.0434145964</v>
      </c>
      <c r="G828" s="1" t="n">
        <f aca="false">G827*$D$821/$D$819</f>
        <v>9639.32182368527</v>
      </c>
      <c r="H828" s="1" t="n">
        <f aca="false">H827*$D$821/$D$819</f>
        <v>998.103713444586</v>
      </c>
      <c r="I828" s="1" t="n">
        <f aca="false">I827*$D$821/$D$819</f>
        <v>91674.1052114137</v>
      </c>
      <c r="J828" s="1" t="n">
        <f aca="false">J827*$D$821/$D$819</f>
        <v>397.766455259443</v>
      </c>
      <c r="K828" s="1" t="n">
        <f aca="false">K827*$D$821/$D$819</f>
        <v>1102.33917514422</v>
      </c>
      <c r="L828" s="1" t="n">
        <f aca="false">L827*$D$821/$D$819</f>
        <v>2906.30100993643</v>
      </c>
      <c r="M828" s="1" t="n">
        <f aca="false">M827*$D$821/$D$819</f>
        <v>111554.561147088</v>
      </c>
      <c r="N828" s="1" t="n">
        <f aca="false">N827*$D$821/$D$819</f>
        <v>7326.96627475429</v>
      </c>
      <c r="O828" s="1" t="n">
        <f aca="false">O827*$D$821/$D$819</f>
        <v>8936.22413391889</v>
      </c>
      <c r="P828" s="1"/>
      <c r="Q828" s="1"/>
      <c r="R828" s="1"/>
      <c r="S828" s="1"/>
      <c r="T828" s="1"/>
      <c r="U828" s="1"/>
      <c r="V828" s="1"/>
      <c r="W828" s="1"/>
      <c r="X828" s="1"/>
      <c r="Y828" s="0" t="str">
        <f aca="false">IF(B828&lt;=1997, "prop 99/2000", "")</f>
        <v>prop 99/2000</v>
      </c>
    </row>
    <row r="829" customFormat="false" ht="12.8" hidden="false" customHeight="false" outlineLevel="0" collapsed="false">
      <c r="A829" s="0" t="s">
        <v>108</v>
      </c>
      <c r="B829" s="0" t="n">
        <v>1991</v>
      </c>
      <c r="C829" s="1"/>
      <c r="D829" s="1" t="n">
        <f aca="false">D828*$D$821/$D$819</f>
        <v>664287.180184499</v>
      </c>
      <c r="E829" s="1" t="n">
        <f aca="false">E828*$D$821/$D$819</f>
        <v>13.1043100627676</v>
      </c>
      <c r="F829" s="1" t="n">
        <f aca="false">F828*$D$821/$D$819</f>
        <v>49749.2027222909</v>
      </c>
      <c r="G829" s="1" t="n">
        <f aca="false">G828*$D$821/$D$819</f>
        <v>8563.66662601863</v>
      </c>
      <c r="H829" s="1" t="n">
        <f aca="false">H828*$D$821/$D$819</f>
        <v>886.724980913941</v>
      </c>
      <c r="I829" s="1" t="n">
        <f aca="false">I828*$D$821/$D$819</f>
        <v>81444.1606607715</v>
      </c>
      <c r="J829" s="1" t="n">
        <f aca="false">J828*$D$821/$D$819</f>
        <v>353.3795613593</v>
      </c>
      <c r="K829" s="1" t="n">
        <f aca="false">K828*$D$821/$D$819</f>
        <v>979.328772024165</v>
      </c>
      <c r="L829" s="1" t="n">
        <f aca="false">L828*$D$821/$D$819</f>
        <v>2581.98589270064</v>
      </c>
      <c r="M829" s="1" t="n">
        <f aca="false">M828*$D$821/$D$819</f>
        <v>99106.1497633697</v>
      </c>
      <c r="N829" s="1" t="n">
        <f aca="false">N828*$D$821/$D$819</f>
        <v>6509.34761851209</v>
      </c>
      <c r="O829" s="1" t="n">
        <f aca="false">O828*$D$821/$D$819</f>
        <v>7939.02784636004</v>
      </c>
      <c r="P829" s="1"/>
      <c r="Q829" s="1"/>
      <c r="R829" s="1"/>
      <c r="S829" s="1"/>
      <c r="T829" s="1"/>
      <c r="U829" s="1"/>
      <c r="V829" s="1"/>
      <c r="W829" s="1"/>
      <c r="X829" s="1"/>
      <c r="Y829" s="0" t="str">
        <f aca="false">IF(B829&lt;=1997, "prop 99/2000", "")</f>
        <v>prop 99/2000</v>
      </c>
    </row>
    <row r="830" customFormat="false" ht="12.8" hidden="false" customHeight="false" outlineLevel="0" collapsed="false">
      <c r="A830" s="0" t="s">
        <v>108</v>
      </c>
      <c r="B830" s="0" t="n">
        <v>1990</v>
      </c>
      <c r="C830" s="1"/>
      <c r="D830" s="1" t="n">
        <f aca="false">D829*$D$821/$D$819</f>
        <v>590159.148028437</v>
      </c>
      <c r="E830" s="1" t="n">
        <f aca="false">E829*$D$821/$D$819</f>
        <v>11.6419956501275</v>
      </c>
      <c r="F830" s="1" t="n">
        <f aca="false">F829*$D$821/$D$819</f>
        <v>44197.672286144</v>
      </c>
      <c r="G830" s="1" t="n">
        <f aca="false">G829*$D$821/$D$819</f>
        <v>7608.04415735832</v>
      </c>
      <c r="H830" s="1" t="n">
        <f aca="false">H829*$D$821/$D$819</f>
        <v>787.775038991961</v>
      </c>
      <c r="I830" s="1" t="n">
        <f aca="false">I829*$D$821/$D$819</f>
        <v>72355.7790985858</v>
      </c>
      <c r="J830" s="1" t="n">
        <f aca="false">J829*$D$821/$D$819</f>
        <v>313.945816031772</v>
      </c>
      <c r="K830" s="1" t="n">
        <f aca="false">K829*$D$821/$D$819</f>
        <v>870.045141586195</v>
      </c>
      <c r="L830" s="1" t="n">
        <f aca="false">L829*$D$821/$D$819</f>
        <v>2293.86120959679</v>
      </c>
      <c r="M830" s="1" t="n">
        <f aca="false">M829*$D$821/$D$819</f>
        <v>88046.8608358276</v>
      </c>
      <c r="N830" s="1" t="n">
        <f aca="false">N829*$D$821/$D$819</f>
        <v>5782.96730594</v>
      </c>
      <c r="O830" s="1" t="n">
        <f aca="false">O829*$D$821/$D$819</f>
        <v>7053.10903136891</v>
      </c>
      <c r="P830" s="1"/>
      <c r="Q830" s="1"/>
      <c r="R830" s="1"/>
      <c r="S830" s="1"/>
      <c r="T830" s="1"/>
      <c r="U830" s="1"/>
      <c r="V830" s="1"/>
      <c r="W830" s="1"/>
      <c r="X830" s="1"/>
      <c r="Y830" s="0" t="str">
        <f aca="false">IF(B830&lt;=1997, "prop 99/2000", "")</f>
        <v>prop 99/2000</v>
      </c>
    </row>
    <row r="831" customFormat="false" ht="12.8" hidden="false" customHeight="false" outlineLevel="0" collapsed="false">
      <c r="A831" s="0" t="s">
        <v>108</v>
      </c>
      <c r="B831" s="0" t="n">
        <v>1989</v>
      </c>
      <c r="C831" s="1"/>
      <c r="D831" s="1" t="n">
        <f aca="false">D830*$D$821/$D$819</f>
        <v>524303.08816876</v>
      </c>
      <c r="E831" s="1" t="n">
        <f aca="false">E830*$D$821/$D$819</f>
        <v>10.3428613996762</v>
      </c>
      <c r="F831" s="1" t="n">
        <f aca="false">F830*$D$821/$D$819</f>
        <v>39265.6390177308</v>
      </c>
      <c r="G831" s="1" t="n">
        <f aca="false">G830*$D$821/$D$819</f>
        <v>6759.05992468841</v>
      </c>
      <c r="H831" s="1" t="n">
        <f aca="false">H830*$D$821/$D$819</f>
        <v>699.866954711424</v>
      </c>
      <c r="I831" s="1" t="n">
        <f aca="false">I830*$D$821/$D$819</f>
        <v>64281.573123081</v>
      </c>
      <c r="J831" s="1" t="n">
        <f aca="false">J830*$D$821/$D$819</f>
        <v>278.912495744602</v>
      </c>
      <c r="K831" s="1" t="n">
        <f aca="false">K830*$D$821/$D$819</f>
        <v>772.956508602469</v>
      </c>
      <c r="L831" s="1" t="n">
        <f aca="false">L830*$D$821/$D$819</f>
        <v>2037.88845778287</v>
      </c>
      <c r="M831" s="1" t="n">
        <f aca="false">M830*$D$821/$D$819</f>
        <v>78221.6817175646</v>
      </c>
      <c r="N831" s="1" t="n">
        <f aca="false">N830*$D$821/$D$819</f>
        <v>5137.64401926583</v>
      </c>
      <c r="O831" s="1" t="n">
        <f aca="false">O830*$D$821/$D$819</f>
        <v>6266.05019797051</v>
      </c>
      <c r="P831" s="1"/>
      <c r="Q831" s="1"/>
      <c r="R831" s="1"/>
      <c r="S831" s="1"/>
      <c r="T831" s="1"/>
      <c r="U831" s="1"/>
      <c r="V831" s="1"/>
      <c r="W831" s="1"/>
      <c r="X831" s="1"/>
      <c r="Y831" s="0" t="str">
        <f aca="false">IF(B831&lt;=1997, "prop 99/2000", "")</f>
        <v>prop 99/2000</v>
      </c>
    </row>
    <row r="832" customFormat="false" ht="12.8" hidden="false" customHeight="false" outlineLevel="0" collapsed="false">
      <c r="A832" s="0" t="s">
        <v>108</v>
      </c>
      <c r="B832" s="0" t="n">
        <v>1988</v>
      </c>
      <c r="C832" s="1"/>
      <c r="D832" s="1" t="n">
        <f aca="false">D831*$D$821/$D$819</f>
        <v>465795.928406168</v>
      </c>
      <c r="E832" s="1" t="n">
        <f aca="false">E831*$D$821/$D$819</f>
        <v>9.18869798166783</v>
      </c>
      <c r="F832" s="1" t="n">
        <f aca="false">F831*$D$821/$D$819</f>
        <v>34883.9730176037</v>
      </c>
      <c r="G832" s="1" t="n">
        <f aca="false">G831*$D$821/$D$819</f>
        <v>6004.81413101993</v>
      </c>
      <c r="H832" s="1" t="n">
        <f aca="false">H831*$D$821/$D$819</f>
        <v>621.76856342619</v>
      </c>
      <c r="I832" s="1" t="n">
        <f aca="false">I831*$D$821/$D$819</f>
        <v>57108.370535931</v>
      </c>
      <c r="J832" s="1" t="n">
        <f aca="false">J831*$D$821/$D$819</f>
        <v>247.788555572309</v>
      </c>
      <c r="K832" s="1" t="n">
        <f aca="false">K831*$D$821/$D$819</f>
        <v>686.702029163309</v>
      </c>
      <c r="L832" s="1" t="n">
        <f aca="false">L831*$D$821/$D$819</f>
        <v>1810.47979232128</v>
      </c>
      <c r="M832" s="1" t="n">
        <f aca="false">M831*$D$821/$D$819</f>
        <v>69492.8976756229</v>
      </c>
      <c r="N832" s="1" t="n">
        <f aca="false">N831*$D$821/$D$819</f>
        <v>4564.33257742713</v>
      </c>
      <c r="O832" s="1" t="n">
        <f aca="false">O831*$D$821/$D$819</f>
        <v>5566.81952722709</v>
      </c>
      <c r="P832" s="1"/>
      <c r="Q832" s="1"/>
      <c r="R832" s="1"/>
      <c r="S832" s="1"/>
      <c r="T832" s="1"/>
      <c r="U832" s="1"/>
      <c r="V832" s="1"/>
      <c r="W832" s="1"/>
      <c r="X832" s="1"/>
      <c r="Y832" s="0" t="str">
        <f aca="false">IF(B832&lt;=1997, "prop 99/2000", "")</f>
        <v>prop 99/2000</v>
      </c>
    </row>
    <row r="833" customFormat="false" ht="12.8" hidden="false" customHeight="false" outlineLevel="0" collapsed="false">
      <c r="A833" s="0" t="s">
        <v>108</v>
      </c>
      <c r="B833" s="0" t="n">
        <v>1987</v>
      </c>
      <c r="C833" s="1"/>
      <c r="D833" s="1" t="n">
        <f aca="false">D832*$D$821/$D$819</f>
        <v>413817.60248173</v>
      </c>
      <c r="E833" s="1" t="n">
        <f aca="false">E832*$D$821/$D$819</f>
        <v>8.16332805165016</v>
      </c>
      <c r="F833" s="1" t="n">
        <f aca="false">F832*$D$821/$D$819</f>
        <v>30991.2586152846</v>
      </c>
      <c r="G833" s="1" t="n">
        <f aca="false">G832*$D$821/$D$819</f>
        <v>5334.73488175338</v>
      </c>
      <c r="H833" s="1" t="n">
        <f aca="false">H832*$D$821/$D$819</f>
        <v>552.385198161661</v>
      </c>
      <c r="I833" s="1" t="n">
        <f aca="false">I832*$D$821/$D$819</f>
        <v>50735.6280628759</v>
      </c>
      <c r="J833" s="1" t="n">
        <f aca="false">J832*$D$821/$D$819</f>
        <v>220.137746459499</v>
      </c>
      <c r="K833" s="1" t="n">
        <f aca="false">K832*$D$821/$D$819</f>
        <v>610.072716393322</v>
      </c>
      <c r="L833" s="1" t="n">
        <f aca="false">L832*$D$821/$D$819</f>
        <v>1608.44773711014</v>
      </c>
      <c r="M833" s="1" t="n">
        <f aca="false">M832*$D$821/$D$819</f>
        <v>61738.1616108899</v>
      </c>
      <c r="N833" s="1" t="n">
        <f aca="false">N832*$D$821/$D$819</f>
        <v>4054.99715418969</v>
      </c>
      <c r="O833" s="1" t="n">
        <f aca="false">O832*$D$821/$D$819</f>
        <v>4945.61624462472</v>
      </c>
      <c r="P833" s="1"/>
      <c r="Q833" s="1"/>
      <c r="R833" s="1"/>
      <c r="S833" s="1"/>
      <c r="T833" s="1"/>
      <c r="U833" s="1"/>
      <c r="V833" s="1"/>
      <c r="W833" s="1"/>
      <c r="X833" s="1"/>
      <c r="Y833" s="0" t="str">
        <f aca="false">IF(B833&lt;=1997, "prop 99/2000", "")</f>
        <v>prop 99/2000</v>
      </c>
    </row>
    <row r="834" customFormat="false" ht="12.8" hidden="false" customHeight="false" outlineLevel="0" collapsed="false">
      <c r="A834" s="0" t="s">
        <v>108</v>
      </c>
      <c r="B834" s="0" t="n">
        <v>1986</v>
      </c>
      <c r="C834" s="1"/>
      <c r="D834" s="1" t="n">
        <f aca="false">D833*$D$821/$D$819</f>
        <v>367639.555609005</v>
      </c>
      <c r="E834" s="1" t="n">
        <f aca="false">E833*$D$821/$D$819</f>
        <v>7.25237950053536</v>
      </c>
      <c r="F834" s="1" t="n">
        <f aca="false">F833*$D$821/$D$819</f>
        <v>27532.9335358324</v>
      </c>
      <c r="G834" s="1" t="n">
        <f aca="false">G833*$D$821/$D$819</f>
        <v>4739.43000359986</v>
      </c>
      <c r="H834" s="1" t="n">
        <f aca="false">H833*$D$821/$D$819</f>
        <v>490.744346202892</v>
      </c>
      <c r="I834" s="1" t="n">
        <f aca="false">I833*$D$821/$D$819</f>
        <v>45074.0220877939</v>
      </c>
      <c r="J834" s="1" t="n">
        <f aca="false">J833*$D$821/$D$819</f>
        <v>195.572500531103</v>
      </c>
      <c r="K834" s="1" t="n">
        <f aca="false">K833*$D$821/$D$819</f>
        <v>541.994494673342</v>
      </c>
      <c r="L834" s="1" t="n">
        <f aca="false">L833*$D$821/$D$819</f>
        <v>1428.96050758882</v>
      </c>
      <c r="M834" s="1" t="n">
        <f aca="false">M833*$D$821/$D$819</f>
        <v>54848.7791786155</v>
      </c>
      <c r="N834" s="1" t="n">
        <f aca="false">N833*$D$821/$D$819</f>
        <v>3602.49864389926</v>
      </c>
      <c r="O834" s="1" t="n">
        <f aca="false">O833*$D$821/$D$819</f>
        <v>4393.73324740767</v>
      </c>
      <c r="P834" s="1"/>
      <c r="Q834" s="1"/>
      <c r="R834" s="1"/>
      <c r="S834" s="1"/>
      <c r="T834" s="1"/>
      <c r="U834" s="1"/>
      <c r="V834" s="1"/>
      <c r="W834" s="1"/>
      <c r="X834" s="1"/>
      <c r="Y834" s="0" t="str">
        <f aca="false">IF(B834&lt;=1997, "prop 99/2000", "")</f>
        <v>prop 99/2000</v>
      </c>
    </row>
    <row r="835" customFormat="false" ht="12.8" hidden="false" customHeight="false" outlineLevel="0" collapsed="false">
      <c r="A835" s="0" t="s">
        <v>108</v>
      </c>
      <c r="B835" s="0" t="n">
        <v>1985</v>
      </c>
      <c r="C835" s="1"/>
      <c r="D835" s="1" t="n">
        <f aca="false">D834*$D$821/$D$819</f>
        <v>326614.532677725</v>
      </c>
      <c r="E835" s="1" t="n">
        <f aca="false">E834*$D$821/$D$819</f>
        <v>6.44308400777222</v>
      </c>
      <c r="F835" s="1" t="n">
        <f aca="false">F834*$D$821/$D$819</f>
        <v>24460.5241271064</v>
      </c>
      <c r="G835" s="1" t="n">
        <f aca="false">G834*$D$821/$D$819</f>
        <v>4210.55539907914</v>
      </c>
      <c r="H835" s="1" t="n">
        <f aca="false">H834*$D$821/$D$819</f>
        <v>435.982017859253</v>
      </c>
      <c r="I835" s="1" t="n">
        <f aca="false">I834*$D$821/$D$819</f>
        <v>40044.1966472382</v>
      </c>
      <c r="J835" s="1" t="n">
        <f aca="false">J834*$D$821/$D$819</f>
        <v>173.748498742924</v>
      </c>
      <c r="K835" s="1" t="n">
        <f aca="false">K834*$D$821/$D$819</f>
        <v>481.51314484751</v>
      </c>
      <c r="L835" s="1" t="n">
        <f aca="false">L834*$D$821/$D$819</f>
        <v>1269.50231899805</v>
      </c>
      <c r="M835" s="1" t="n">
        <f aca="false">M834*$D$821/$D$819</f>
        <v>48728.1852729136</v>
      </c>
      <c r="N835" s="1" t="n">
        <f aca="false">N834*$D$821/$D$819</f>
        <v>3200.49459612738</v>
      </c>
      <c r="O835" s="1" t="n">
        <f aca="false">O834*$D$821/$D$819</f>
        <v>3903.43506137533</v>
      </c>
      <c r="P835" s="1"/>
      <c r="Q835" s="1"/>
      <c r="R835" s="1"/>
      <c r="S835" s="1"/>
      <c r="T835" s="1"/>
      <c r="U835" s="1"/>
      <c r="V835" s="1"/>
      <c r="W835" s="1"/>
      <c r="X835" s="1"/>
      <c r="Y835" s="0" t="str">
        <f aca="false">IF(B835&lt;=1997, "prop 99/2000", "")</f>
        <v>prop 99/2000</v>
      </c>
    </row>
    <row r="836" customFormat="false" ht="12.8" hidden="false" customHeight="false" outlineLevel="0" collapsed="false">
      <c r="A836" s="0" t="s">
        <v>108</v>
      </c>
      <c r="B836" s="0" t="n">
        <v>1984</v>
      </c>
      <c r="C836" s="1"/>
      <c r="D836" s="1" t="n">
        <f aca="false">D835*$D$821/$D$819</f>
        <v>290167.505995308</v>
      </c>
      <c r="E836" s="1" t="n">
        <f aca="false">E835*$D$821/$D$819</f>
        <v>5.72409807403841</v>
      </c>
      <c r="F836" s="1" t="n">
        <f aca="false">F835*$D$821/$D$819</f>
        <v>21730.9659282794</v>
      </c>
      <c r="G836" s="1" t="n">
        <f aca="false">G835*$D$821/$D$819</f>
        <v>3740.6980913841</v>
      </c>
      <c r="H836" s="1" t="n">
        <f aca="false">H835*$D$821/$D$819</f>
        <v>387.330636343266</v>
      </c>
      <c r="I836" s="1" t="n">
        <f aca="false">I835*$D$821/$D$819</f>
        <v>35575.651136687</v>
      </c>
      <c r="J836" s="1" t="n">
        <f aca="false">J835*$D$821/$D$819</f>
        <v>154.359844729902</v>
      </c>
      <c r="K836" s="1" t="n">
        <f aca="false">K835*$D$821/$D$819</f>
        <v>427.780929399804</v>
      </c>
      <c r="L836" s="1" t="n">
        <f aca="false">L835*$D$821/$D$819</f>
        <v>1127.8381238547</v>
      </c>
      <c r="M836" s="1" t="n">
        <f aca="false">M835*$D$821/$D$819</f>
        <v>43290.590520876</v>
      </c>
      <c r="N836" s="1" t="n">
        <f aca="false">N835*$D$821/$D$819</f>
        <v>2843.35031664401</v>
      </c>
      <c r="O836" s="1" t="n">
        <f aca="false">O835*$D$821/$D$819</f>
        <v>3467.8494165216</v>
      </c>
      <c r="P836" s="1"/>
      <c r="Q836" s="1"/>
      <c r="R836" s="1"/>
      <c r="S836" s="1"/>
      <c r="T836" s="1"/>
      <c r="U836" s="1"/>
      <c r="V836" s="1"/>
      <c r="W836" s="1"/>
      <c r="X836" s="1"/>
      <c r="Y836" s="0" t="str">
        <f aca="false">IF(B836&lt;=1997, "prop 99/2000", "")</f>
        <v>prop 99/2000</v>
      </c>
    </row>
    <row r="837" customFormat="false" ht="12.8" hidden="false" customHeight="false" outlineLevel="0" collapsed="false">
      <c r="A837" s="0" t="s">
        <v>108</v>
      </c>
      <c r="B837" s="0" t="n">
        <v>1983</v>
      </c>
      <c r="C837" s="1"/>
      <c r="D837" s="1" t="n">
        <f aca="false">D836*$D$821/$D$819</f>
        <v>257787.61540478</v>
      </c>
      <c r="E837" s="1" t="n">
        <f aca="false">E836*$D$821/$D$819</f>
        <v>5.08534402495542</v>
      </c>
      <c r="F837" s="1" t="n">
        <f aca="false">F836*$D$821/$D$819</f>
        <v>19306.0000563407</v>
      </c>
      <c r="G837" s="1" t="n">
        <f aca="false">G836*$D$821/$D$819</f>
        <v>3323.27232030836</v>
      </c>
      <c r="H837" s="1" t="n">
        <f aca="false">H836*$D$821/$D$819</f>
        <v>344.108279021983</v>
      </c>
      <c r="I837" s="1" t="n">
        <f aca="false">I836*$D$821/$D$819</f>
        <v>31605.7521380329</v>
      </c>
      <c r="J837" s="1" t="n">
        <f aca="false">J836*$D$821/$D$819</f>
        <v>137.134777206298</v>
      </c>
      <c r="K837" s="1" t="n">
        <f aca="false">K836*$D$821/$D$819</f>
        <v>380.044710131668</v>
      </c>
      <c r="L837" s="1" t="n">
        <f aca="false">L836*$D$821/$D$819</f>
        <v>1001.98228438372</v>
      </c>
      <c r="M837" s="1" t="n">
        <f aca="false">M836*$D$821/$D$819</f>
        <v>38459.7788148678</v>
      </c>
      <c r="N837" s="1" t="n">
        <f aca="false">N836*$D$821/$D$819</f>
        <v>2526.05988866285</v>
      </c>
      <c r="O837" s="1" t="n">
        <f aca="false">O836*$D$821/$D$819</f>
        <v>3080.87092178549</v>
      </c>
      <c r="P837" s="1"/>
      <c r="Q837" s="1"/>
      <c r="R837" s="1"/>
      <c r="S837" s="1"/>
      <c r="T837" s="1"/>
      <c r="U837" s="1"/>
      <c r="V837" s="1"/>
      <c r="W837" s="1"/>
      <c r="X837" s="1"/>
      <c r="Y837" s="0" t="str">
        <f aca="false">IF(B837&lt;=1997, "prop 99/2000", "")</f>
        <v>prop 99/2000</v>
      </c>
    </row>
    <row r="838" customFormat="false" ht="12.8" hidden="false" customHeight="false" outlineLevel="0" collapsed="false">
      <c r="A838" s="0" t="s">
        <v>108</v>
      </c>
      <c r="B838" s="0" t="n">
        <v>1982</v>
      </c>
      <c r="C838" s="1"/>
      <c r="D838" s="1" t="n">
        <f aca="false">D837*$D$821/$D$819</f>
        <v>229021.007807667</v>
      </c>
      <c r="E838" s="1" t="n">
        <f aca="false">E837*$D$821/$D$819</f>
        <v>4.51786875725292</v>
      </c>
      <c r="F838" s="1" t="n">
        <f aca="false">F837*$D$821/$D$819</f>
        <v>17151.636950035</v>
      </c>
      <c r="G838" s="1" t="n">
        <f aca="false">G837*$D$821/$D$819</f>
        <v>2952.42723286478</v>
      </c>
      <c r="H838" s="1" t="n">
        <f aca="false">H837*$D$821/$D$819</f>
        <v>305.709119240781</v>
      </c>
      <c r="I838" s="1" t="n">
        <f aca="false">I837*$D$821/$D$819</f>
        <v>28078.8555175774</v>
      </c>
      <c r="J838" s="1" t="n">
        <f aca="false">J837*$D$821/$D$819</f>
        <v>121.831860820587</v>
      </c>
      <c r="K838" s="1" t="n">
        <f aca="false">K837*$D$821/$D$819</f>
        <v>337.635391792035</v>
      </c>
      <c r="L838" s="1" t="n">
        <f aca="false">L837*$D$821/$D$819</f>
        <v>890.170740804067</v>
      </c>
      <c r="M838" s="1" t="n">
        <f aca="false">M837*$D$821/$D$819</f>
        <v>34168.0390286029</v>
      </c>
      <c r="N838" s="1" t="n">
        <f aca="false">N837*$D$821/$D$819</f>
        <v>2244.17600735277</v>
      </c>
      <c r="O838" s="1" t="n">
        <f aca="false">O837*$D$821/$D$819</f>
        <v>2737.07548876906</v>
      </c>
      <c r="P838" s="1"/>
      <c r="Q838" s="1"/>
      <c r="R838" s="1"/>
      <c r="S838" s="1"/>
      <c r="T838" s="1"/>
      <c r="U838" s="1"/>
      <c r="V838" s="1"/>
      <c r="W838" s="1"/>
      <c r="X838" s="1"/>
      <c r="Y838" s="0" t="str">
        <f aca="false">IF(B838&lt;=1997, "prop 99/2000", "")</f>
        <v>prop 99/2000</v>
      </c>
    </row>
    <row r="839" customFormat="false" ht="12.8" hidden="false" customHeight="false" outlineLevel="0" collapsed="false">
      <c r="A839" s="0" t="s">
        <v>108</v>
      </c>
      <c r="B839" s="0" t="n">
        <v>1981</v>
      </c>
      <c r="C839" s="1"/>
      <c r="D839" s="1" t="n">
        <f aca="false">D838*$D$821/$D$819</f>
        <v>203464.475726971</v>
      </c>
      <c r="E839" s="1" t="n">
        <f aca="false">E838*$D$821/$D$819</f>
        <v>4.01371824749674</v>
      </c>
      <c r="F839" s="1" t="n">
        <f aca="false">F838*$D$821/$D$819</f>
        <v>15237.6799547966</v>
      </c>
      <c r="G839" s="1" t="n">
        <f aca="false">G838*$D$821/$D$819</f>
        <v>2622.96487473912</v>
      </c>
      <c r="H839" s="1" t="n">
        <f aca="false">H838*$D$821/$D$819</f>
        <v>271.594934747279</v>
      </c>
      <c r="I839" s="1" t="n">
        <f aca="false">I838*$D$821/$D$819</f>
        <v>24945.5264894087</v>
      </c>
      <c r="J839" s="1" t="n">
        <f aca="false">J838*$D$821/$D$819</f>
        <v>108.236602074162</v>
      </c>
      <c r="K839" s="1" t="n">
        <f aca="false">K838*$D$821/$D$819</f>
        <v>299.958543696256</v>
      </c>
      <c r="L839" s="1" t="n">
        <f aca="false">L838*$D$821/$D$819</f>
        <v>790.836285365107</v>
      </c>
      <c r="M839" s="1" t="n">
        <f aca="false">M838*$D$821/$D$819</f>
        <v>30355.2159433848</v>
      </c>
      <c r="N839" s="1" t="n">
        <f aca="false">N838*$D$821/$D$819</f>
        <v>1993.74764413988</v>
      </c>
      <c r="O839" s="1" t="n">
        <f aca="false">O838*$D$821/$D$819</f>
        <v>2431.64430494177</v>
      </c>
      <c r="P839" s="1"/>
      <c r="Q839" s="1"/>
      <c r="R839" s="1"/>
      <c r="S839" s="1"/>
      <c r="T839" s="1"/>
      <c r="U839" s="1"/>
      <c r="V839" s="1"/>
      <c r="W839" s="1"/>
      <c r="X839" s="1"/>
      <c r="Y839" s="0" t="str">
        <f aca="false">IF(B839&lt;=1997, "prop 99/2000", "")</f>
        <v>prop 99/2000</v>
      </c>
    </row>
    <row r="840" customFormat="false" ht="12.8" hidden="false" customHeight="false" outlineLevel="0" collapsed="false">
      <c r="A840" s="0" t="s">
        <v>108</v>
      </c>
      <c r="B840" s="0" t="n">
        <v>1980</v>
      </c>
      <c r="C840" s="1"/>
      <c r="D840" s="1" t="n">
        <f aca="false">D839*$D$821/$D$819</f>
        <v>180759.805745057</v>
      </c>
      <c r="E840" s="1" t="n">
        <f aca="false">E839*$D$821/$D$819</f>
        <v>3.56582606443041</v>
      </c>
      <c r="F840" s="1" t="n">
        <f aca="false">F839*$D$821/$D$819</f>
        <v>13537.3020710036</v>
      </c>
      <c r="G840" s="1" t="n">
        <f aca="false">G839*$D$821/$D$819</f>
        <v>2330.26733310527</v>
      </c>
      <c r="H840" s="1" t="n">
        <f aca="false">H839*$D$821/$D$819</f>
        <v>241.287563693124</v>
      </c>
      <c r="I840" s="1" t="n">
        <f aca="false">I839*$D$821/$D$819</f>
        <v>22161.8467121726</v>
      </c>
      <c r="J840" s="1" t="n">
        <f aca="false">J839*$D$821/$D$819</f>
        <v>96.1584428708067</v>
      </c>
      <c r="K840" s="1" t="n">
        <f aca="false">K839*$D$821/$D$819</f>
        <v>266.486067881766</v>
      </c>
      <c r="L840" s="1" t="n">
        <f aca="false">L839*$D$821/$D$819</f>
        <v>702.586595561605</v>
      </c>
      <c r="M840" s="1" t="n">
        <f aca="false">M839*$D$821/$D$819</f>
        <v>26967.8670818119</v>
      </c>
      <c r="N840" s="1" t="n">
        <f aca="false">N839*$D$821/$D$819</f>
        <v>1771.2646670714</v>
      </c>
      <c r="O840" s="1" t="n">
        <f aca="false">O839*$D$821/$D$819</f>
        <v>2160.29629070076</v>
      </c>
      <c r="P840" s="1"/>
      <c r="Q840" s="1"/>
      <c r="R840" s="1"/>
      <c r="S840" s="1"/>
      <c r="T840" s="1"/>
      <c r="U840" s="1"/>
      <c r="V840" s="1"/>
      <c r="W840" s="1"/>
      <c r="X840" s="1"/>
      <c r="Y840" s="0" t="str">
        <f aca="false">IF(B840&lt;=1997, "prop 99/2000", "")</f>
        <v>prop 99/2000</v>
      </c>
    </row>
    <row r="841" customFormat="false" ht="12.8" hidden="false" customHeight="false" outlineLevel="0" collapsed="false">
      <c r="A841" s="0" t="s">
        <v>108</v>
      </c>
      <c r="B841" s="0" t="n">
        <v>1979</v>
      </c>
      <c r="C841" s="1"/>
      <c r="D841" s="1" t="n">
        <f aca="false">D840*$D$821/$D$819</f>
        <v>160588.757601283</v>
      </c>
      <c r="E841" s="1" t="n">
        <f aca="false">E840*$D$821/$D$819</f>
        <v>3.1679143222625</v>
      </c>
      <c r="F841" s="1" t="n">
        <f aca="false">F840*$D$821/$D$819</f>
        <v>12026.6699330373</v>
      </c>
      <c r="G841" s="1" t="n">
        <f aca="false">G840*$D$821/$D$819</f>
        <v>2070.23200959854</v>
      </c>
      <c r="H841" s="1" t="n">
        <f aca="false">H840*$D$821/$D$819</f>
        <v>214.362202473096</v>
      </c>
      <c r="I841" s="1" t="n">
        <f aca="false">I840*$D$821/$D$819</f>
        <v>19688.7987071496</v>
      </c>
      <c r="J841" s="1" t="n">
        <f aca="false">J840*$D$821/$D$819</f>
        <v>85.428089557012</v>
      </c>
      <c r="K841" s="1" t="n">
        <f aca="false">K840*$D$821/$D$819</f>
        <v>236.748797017084</v>
      </c>
      <c r="L841" s="1" t="n">
        <f aca="false">L840*$D$821/$D$819</f>
        <v>624.184718629787</v>
      </c>
      <c r="M841" s="1" t="n">
        <f aca="false">M840*$D$821/$D$819</f>
        <v>23958.513630695</v>
      </c>
      <c r="N841" s="1" t="n">
        <f aca="false">N840*$D$821/$D$819</f>
        <v>1573.60864101186</v>
      </c>
      <c r="O841" s="1" t="n">
        <f aca="false">O840*$D$821/$D$819</f>
        <v>1919.2280935707</v>
      </c>
      <c r="P841" s="1"/>
      <c r="Q841" s="1"/>
      <c r="R841" s="1"/>
      <c r="S841" s="1"/>
      <c r="T841" s="1"/>
      <c r="U841" s="1"/>
      <c r="V841" s="1"/>
      <c r="W841" s="1"/>
      <c r="X841" s="1"/>
      <c r="Y841" s="0" t="str">
        <f aca="false">IF(B841&lt;=1997, "prop 99/2000", "")</f>
        <v>prop 99/2000</v>
      </c>
    </row>
    <row r="842" customFormat="false" ht="12.8" hidden="false" customHeight="false" outlineLevel="0" collapsed="false">
      <c r="A842" s="0" t="s">
        <v>109</v>
      </c>
      <c r="B842" s="0" t="n">
        <v>2018</v>
      </c>
      <c r="C842" s="1" t="n">
        <v>985047</v>
      </c>
      <c r="D842" s="1" t="n">
        <v>282439</v>
      </c>
      <c r="E842" s="1" t="n">
        <v>0</v>
      </c>
      <c r="F842" s="1" t="n">
        <v>31097</v>
      </c>
      <c r="G842" s="1" t="n">
        <v>6855</v>
      </c>
      <c r="H842" s="1" t="n">
        <v>93817</v>
      </c>
      <c r="I842" s="1" t="n">
        <v>13023</v>
      </c>
      <c r="J842" s="1" t="n">
        <v>8</v>
      </c>
      <c r="K842" s="1" t="n">
        <v>2766</v>
      </c>
      <c r="L842" s="1" t="n">
        <v>1279</v>
      </c>
      <c r="M842" s="1" t="n">
        <v>394027</v>
      </c>
      <c r="N842" s="1" t="n">
        <v>121783</v>
      </c>
      <c r="O842" s="1" t="n">
        <v>6164</v>
      </c>
      <c r="P842" s="1" t="n">
        <v>1</v>
      </c>
      <c r="Q842" s="1" t="n">
        <v>14917</v>
      </c>
      <c r="R842" s="1" t="n">
        <v>12461</v>
      </c>
      <c r="S842" s="1" t="n">
        <v>40</v>
      </c>
      <c r="T842" s="1" t="n">
        <v>53</v>
      </c>
      <c r="U842" s="1" t="n">
        <v>1</v>
      </c>
      <c r="V842" s="1" t="n">
        <v>45</v>
      </c>
      <c r="W842" s="1" t="n">
        <v>333</v>
      </c>
      <c r="X842" s="1" t="n">
        <v>3938</v>
      </c>
      <c r="Y842" s="0" t="str">
        <f aca="false">IF(B842&lt;=1997, "prop 99/2000", "")</f>
        <v/>
      </c>
    </row>
    <row r="843" customFormat="false" ht="12.8" hidden="false" customHeight="false" outlineLevel="0" collapsed="false">
      <c r="A843" s="0" t="s">
        <v>109</v>
      </c>
      <c r="B843" s="0" t="n">
        <v>2017</v>
      </c>
      <c r="C843" s="1" t="n">
        <v>941218</v>
      </c>
      <c r="D843" s="1" t="n">
        <v>266709</v>
      </c>
      <c r="E843" s="1" t="n">
        <v>0</v>
      </c>
      <c r="F843" s="1" t="n">
        <v>30522</v>
      </c>
      <c r="G843" s="1" t="n">
        <v>6410</v>
      </c>
      <c r="H843" s="1" t="n">
        <v>88034</v>
      </c>
      <c r="I843" s="1" t="n">
        <v>12094</v>
      </c>
      <c r="J843" s="1" t="n">
        <v>8</v>
      </c>
      <c r="K843" s="1" t="n">
        <v>2597</v>
      </c>
      <c r="L843" s="1" t="n">
        <v>1231</v>
      </c>
      <c r="M843" s="1" t="n">
        <v>381743</v>
      </c>
      <c r="N843" s="1" t="n">
        <v>116635</v>
      </c>
      <c r="O843" s="1" t="n">
        <v>5953</v>
      </c>
      <c r="P843" s="1" t="n">
        <v>0</v>
      </c>
      <c r="Q843" s="1" t="n">
        <v>13715</v>
      </c>
      <c r="R843" s="1" t="n">
        <v>11690</v>
      </c>
      <c r="S843" s="1" t="n">
        <v>40</v>
      </c>
      <c r="T843" s="1" t="n">
        <v>47</v>
      </c>
      <c r="U843" s="1" t="n">
        <v>1</v>
      </c>
      <c r="V843" s="1" t="n">
        <v>43</v>
      </c>
      <c r="W843" s="1" t="n">
        <v>320</v>
      </c>
      <c r="X843" s="1" t="n">
        <v>3426</v>
      </c>
      <c r="Y843" s="0" t="str">
        <f aca="false">IF(B843&lt;=1997, "prop 99/2000", "")</f>
        <v/>
      </c>
    </row>
    <row r="844" customFormat="false" ht="12.8" hidden="false" customHeight="false" outlineLevel="0" collapsed="false">
      <c r="A844" s="0" t="s">
        <v>109</v>
      </c>
      <c r="B844" s="0" t="n">
        <v>2016</v>
      </c>
      <c r="C844" s="1" t="n">
        <v>905487</v>
      </c>
      <c r="D844" s="1" t="n">
        <v>255545</v>
      </c>
      <c r="E844" s="1" t="n">
        <v>0</v>
      </c>
      <c r="F844" s="1" t="n">
        <v>29982</v>
      </c>
      <c r="G844" s="1" t="n">
        <v>6135</v>
      </c>
      <c r="H844" s="1" t="n">
        <v>83100</v>
      </c>
      <c r="I844" s="1" t="n">
        <v>11403</v>
      </c>
      <c r="J844" s="1" t="n">
        <v>8</v>
      </c>
      <c r="K844" s="1" t="n">
        <v>2281</v>
      </c>
      <c r="L844" s="1" t="n">
        <v>1204</v>
      </c>
      <c r="M844" s="1" t="n">
        <v>370172</v>
      </c>
      <c r="N844" s="1" t="n">
        <v>112533</v>
      </c>
      <c r="O844" s="1" t="n">
        <v>5708</v>
      </c>
      <c r="P844" s="1" t="n">
        <v>0</v>
      </c>
      <c r="Q844" s="1" t="n">
        <v>12727</v>
      </c>
      <c r="R844" s="1" t="n">
        <v>11170</v>
      </c>
      <c r="S844" s="1" t="n">
        <v>40</v>
      </c>
      <c r="T844" s="1" t="n">
        <v>40</v>
      </c>
      <c r="U844" s="1" t="n">
        <v>1</v>
      </c>
      <c r="V844" s="1" t="n">
        <v>43</v>
      </c>
      <c r="W844" s="1" t="n">
        <v>311</v>
      </c>
      <c r="X844" s="1" t="n">
        <v>3084</v>
      </c>
      <c r="Y844" s="0" t="str">
        <f aca="false">IF(B844&lt;=1997, "prop 99/2000", "")</f>
        <v/>
      </c>
    </row>
    <row r="845" customFormat="false" ht="12.8" hidden="false" customHeight="false" outlineLevel="0" collapsed="false">
      <c r="A845" s="0" t="s">
        <v>109</v>
      </c>
      <c r="B845" s="0" t="n">
        <v>2015</v>
      </c>
      <c r="C845" s="1" t="n">
        <v>865839</v>
      </c>
      <c r="D845" s="1" t="n">
        <v>244423</v>
      </c>
      <c r="E845" s="1" t="n">
        <v>0</v>
      </c>
      <c r="F845" s="1" t="n">
        <v>29299</v>
      </c>
      <c r="G845" s="1" t="n">
        <v>5796</v>
      </c>
      <c r="H845" s="1" t="n">
        <v>78206</v>
      </c>
      <c r="I845" s="1" t="n">
        <v>10904</v>
      </c>
      <c r="J845" s="1" t="n">
        <v>8</v>
      </c>
      <c r="K845" s="1" t="n">
        <v>885</v>
      </c>
      <c r="L845" s="1" t="n">
        <v>1165</v>
      </c>
      <c r="M845" s="1" t="n">
        <v>356835</v>
      </c>
      <c r="N845" s="1" t="n">
        <v>107679</v>
      </c>
      <c r="O845" s="1" t="n">
        <v>5422</v>
      </c>
      <c r="P845" s="1" t="n">
        <v>0</v>
      </c>
      <c r="Q845" s="1" t="n">
        <v>11555</v>
      </c>
      <c r="R845" s="1" t="n">
        <v>10503</v>
      </c>
      <c r="S845" s="1" t="n">
        <v>40</v>
      </c>
      <c r="T845" s="1" t="n">
        <v>34</v>
      </c>
      <c r="U845" s="1" t="n">
        <v>1</v>
      </c>
      <c r="V845" s="1" t="n">
        <v>40</v>
      </c>
      <c r="W845" s="1" t="n">
        <v>284</v>
      </c>
      <c r="X845" s="1" t="n">
        <v>2760</v>
      </c>
      <c r="Y845" s="0" t="str">
        <f aca="false">IF(B845&lt;=1997, "prop 99/2000", "")</f>
        <v/>
      </c>
    </row>
    <row r="846" customFormat="false" ht="12.8" hidden="false" customHeight="false" outlineLevel="0" collapsed="false">
      <c r="A846" s="0" t="s">
        <v>109</v>
      </c>
      <c r="B846" s="0" t="n">
        <v>2014</v>
      </c>
      <c r="C846" s="1" t="n">
        <v>816943</v>
      </c>
      <c r="D846" s="1" t="n">
        <v>229994</v>
      </c>
      <c r="E846" s="1" t="n">
        <v>0</v>
      </c>
      <c r="F846" s="1" t="n">
        <v>28165</v>
      </c>
      <c r="G846" s="1" t="n">
        <v>5534</v>
      </c>
      <c r="H846" s="1" t="n">
        <v>72375</v>
      </c>
      <c r="I846" s="1" t="n">
        <v>10225</v>
      </c>
      <c r="J846" s="1" t="n">
        <v>9</v>
      </c>
      <c r="K846" s="1" t="n">
        <v>744</v>
      </c>
      <c r="L846" s="1" t="n">
        <v>1103</v>
      </c>
      <c r="M846" s="1" t="n">
        <v>339780</v>
      </c>
      <c r="N846" s="1" t="n">
        <v>100796</v>
      </c>
      <c r="O846" s="1" t="n">
        <v>5082</v>
      </c>
      <c r="P846" s="1" t="n">
        <v>0</v>
      </c>
      <c r="Q846" s="1" t="n">
        <v>10204</v>
      </c>
      <c r="R846" s="1" t="n">
        <v>10045</v>
      </c>
      <c r="S846" s="1" t="n">
        <v>40</v>
      </c>
      <c r="T846" s="1" t="n">
        <v>27</v>
      </c>
      <c r="U846" s="1" t="n">
        <v>1</v>
      </c>
      <c r="V846" s="1" t="n">
        <v>38</v>
      </c>
      <c r="W846" s="1" t="n">
        <v>253</v>
      </c>
      <c r="X846" s="1" t="n">
        <v>2528</v>
      </c>
      <c r="Y846" s="0" t="str">
        <f aca="false">IF(B846&lt;=1997, "prop 99/2000", "")</f>
        <v/>
      </c>
    </row>
    <row r="847" customFormat="false" ht="12.8" hidden="false" customHeight="false" outlineLevel="0" collapsed="false">
      <c r="A847" s="0" t="s">
        <v>109</v>
      </c>
      <c r="B847" s="0" t="n">
        <v>2013</v>
      </c>
      <c r="C847" s="1" t="n">
        <v>758308</v>
      </c>
      <c r="D847" s="1" t="n">
        <v>212652</v>
      </c>
      <c r="E847" s="1" t="n">
        <v>0</v>
      </c>
      <c r="F847" s="1" t="n">
        <v>26735</v>
      </c>
      <c r="G847" s="1" t="n">
        <v>5123</v>
      </c>
      <c r="H847" s="1" t="n">
        <v>65178</v>
      </c>
      <c r="I847" s="1" t="n">
        <v>9411</v>
      </c>
      <c r="J847" s="1" t="n">
        <v>10</v>
      </c>
      <c r="K847" s="1" t="n">
        <v>732</v>
      </c>
      <c r="L847" s="1" t="n">
        <v>1008</v>
      </c>
      <c r="M847" s="1" t="n">
        <v>319337</v>
      </c>
      <c r="N847" s="1" t="n">
        <v>92619</v>
      </c>
      <c r="O847" s="1" t="n">
        <v>4876</v>
      </c>
      <c r="P847" s="1" t="n">
        <v>0</v>
      </c>
      <c r="Q847" s="1" t="n">
        <v>8858</v>
      </c>
      <c r="R847" s="1" t="n">
        <v>9244</v>
      </c>
      <c r="S847" s="1" t="n">
        <v>40</v>
      </c>
      <c r="T847" s="1" t="n">
        <v>20</v>
      </c>
      <c r="U847" s="1" t="n">
        <v>1</v>
      </c>
      <c r="V847" s="1" t="n">
        <v>36</v>
      </c>
      <c r="W847" s="1" t="n">
        <v>222</v>
      </c>
      <c r="X847" s="1" t="n">
        <v>2206</v>
      </c>
      <c r="Y847" s="0" t="str">
        <f aca="false">IF(B847&lt;=1997, "prop 99/2000", "")</f>
        <v/>
      </c>
    </row>
    <row r="848" customFormat="false" ht="12.8" hidden="false" customHeight="false" outlineLevel="0" collapsed="false">
      <c r="A848" s="0" t="s">
        <v>109</v>
      </c>
      <c r="B848" s="0" t="n">
        <v>2012</v>
      </c>
      <c r="C848" s="1" t="n">
        <v>700065</v>
      </c>
      <c r="D848" s="1" t="n">
        <v>194190</v>
      </c>
      <c r="E848" s="1" t="n">
        <v>0</v>
      </c>
      <c r="F848" s="1" t="n">
        <v>25636</v>
      </c>
      <c r="G848" s="1" t="n">
        <v>4669</v>
      </c>
      <c r="H848" s="1" t="n">
        <v>59373</v>
      </c>
      <c r="I848" s="1" t="n">
        <v>8697</v>
      </c>
      <c r="J848" s="1" t="n">
        <v>14</v>
      </c>
      <c r="K848" s="1" t="n">
        <v>644</v>
      </c>
      <c r="L848" s="1" t="n">
        <v>943</v>
      </c>
      <c r="M848" s="1" t="n">
        <v>298733</v>
      </c>
      <c r="N848" s="1" t="n">
        <v>84171</v>
      </c>
      <c r="O848" s="1" t="n">
        <v>4571</v>
      </c>
      <c r="P848" s="1" t="n">
        <v>0</v>
      </c>
      <c r="Q848" s="1" t="n">
        <v>7819</v>
      </c>
      <c r="R848" s="1" t="n">
        <v>8426</v>
      </c>
      <c r="S848" s="1" t="n">
        <v>40</v>
      </c>
      <c r="T848" s="1" t="n">
        <v>18</v>
      </c>
      <c r="U848" s="1" t="n">
        <v>1</v>
      </c>
      <c r="V848" s="1" t="n">
        <v>29</v>
      </c>
      <c r="W848" s="1" t="n">
        <v>206</v>
      </c>
      <c r="X848" s="1" t="n">
        <v>1885</v>
      </c>
      <c r="Y848" s="0" t="str">
        <f aca="false">IF(B848&lt;=1997, "prop 99/2000", "")</f>
        <v/>
      </c>
    </row>
    <row r="849" customFormat="false" ht="12.8" hidden="false" customHeight="false" outlineLevel="0" collapsed="false">
      <c r="A849" s="0" t="s">
        <v>109</v>
      </c>
      <c r="B849" s="0" t="n">
        <v>2011</v>
      </c>
      <c r="C849" s="1" t="n">
        <v>634416</v>
      </c>
      <c r="D849" s="1" t="n">
        <v>173689</v>
      </c>
      <c r="E849" s="1" t="n">
        <v>0</v>
      </c>
      <c r="F849" s="1" t="n">
        <v>24207</v>
      </c>
      <c r="G849" s="1" t="n">
        <v>4432</v>
      </c>
      <c r="H849" s="1" t="n">
        <v>53501</v>
      </c>
      <c r="I849" s="1" t="n">
        <v>7964</v>
      </c>
      <c r="J849" s="1" t="n">
        <v>17</v>
      </c>
      <c r="K849" s="1" t="n">
        <v>521</v>
      </c>
      <c r="L849" s="1" t="n">
        <v>862</v>
      </c>
      <c r="M849" s="1" t="n">
        <v>273004</v>
      </c>
      <c r="N849" s="1" t="n">
        <v>75421</v>
      </c>
      <c r="O849" s="1" t="n">
        <v>4213</v>
      </c>
      <c r="P849" s="1" t="n">
        <v>0</v>
      </c>
      <c r="Q849" s="1" t="n">
        <v>6904</v>
      </c>
      <c r="R849" s="1" t="n">
        <v>7836</v>
      </c>
      <c r="S849" s="1" t="n">
        <v>40</v>
      </c>
      <c r="T849" s="1" t="n">
        <v>14</v>
      </c>
      <c r="U849" s="1" t="n">
        <v>1</v>
      </c>
      <c r="V849" s="1" t="n">
        <v>20</v>
      </c>
      <c r="W849" s="1" t="n">
        <v>176</v>
      </c>
      <c r="X849" s="1" t="n">
        <v>1594</v>
      </c>
      <c r="Y849" s="0" t="str">
        <f aca="false">IF(B849&lt;=1997, "prop 99/2000", "")</f>
        <v/>
      </c>
    </row>
    <row r="850" customFormat="false" ht="12.8" hidden="false" customHeight="false" outlineLevel="0" collapsed="false">
      <c r="A850" s="0" t="s">
        <v>109</v>
      </c>
      <c r="B850" s="0" t="n">
        <v>2010</v>
      </c>
      <c r="C850" s="1" t="n">
        <v>561811</v>
      </c>
      <c r="D850" s="1" t="n">
        <v>152911</v>
      </c>
      <c r="E850" s="1" t="n">
        <v>0</v>
      </c>
      <c r="F850" s="1" t="n">
        <v>22421</v>
      </c>
      <c r="G850" s="1" t="n">
        <v>4119</v>
      </c>
      <c r="H850" s="1" t="n">
        <v>47023</v>
      </c>
      <c r="I850" s="1" t="n">
        <v>7125</v>
      </c>
      <c r="J850" s="1" t="n">
        <v>16</v>
      </c>
      <c r="K850" s="1" t="n">
        <v>459</v>
      </c>
      <c r="L850" s="1" t="n">
        <v>743</v>
      </c>
      <c r="M850" s="1" t="n">
        <v>241370</v>
      </c>
      <c r="N850" s="1" t="n">
        <v>67231</v>
      </c>
      <c r="O850" s="1" t="n">
        <v>3609</v>
      </c>
      <c r="P850" s="1" t="n">
        <v>0</v>
      </c>
      <c r="Q850" s="1" t="n">
        <v>6169</v>
      </c>
      <c r="R850" s="1" t="n">
        <v>7157</v>
      </c>
      <c r="S850" s="1" t="n">
        <v>40</v>
      </c>
      <c r="T850" s="1" t="n">
        <v>6</v>
      </c>
      <c r="U850" s="1" t="n">
        <v>1</v>
      </c>
      <c r="V850" s="1" t="n">
        <v>18</v>
      </c>
      <c r="W850" s="1" t="n">
        <v>105</v>
      </c>
      <c r="X850" s="1" t="n">
        <v>1288</v>
      </c>
      <c r="Y850" s="0" t="str">
        <f aca="false">IF(B850&lt;=1997, "prop 99/2000", "")</f>
        <v/>
      </c>
    </row>
    <row r="851" customFormat="false" ht="12.8" hidden="false" customHeight="false" outlineLevel="0" collapsed="false">
      <c r="A851" s="0" t="s">
        <v>109</v>
      </c>
      <c r="B851" s="0" t="n">
        <v>2009</v>
      </c>
      <c r="C851" s="1" t="n">
        <v>492485</v>
      </c>
      <c r="D851" s="1" t="n">
        <v>133075</v>
      </c>
      <c r="E851" s="1" t="n">
        <v>0</v>
      </c>
      <c r="F851" s="1" t="n">
        <v>20704</v>
      </c>
      <c r="G851" s="1" t="n">
        <v>3744</v>
      </c>
      <c r="H851" s="1" t="n">
        <v>41126</v>
      </c>
      <c r="I851" s="1" t="n">
        <v>6570</v>
      </c>
      <c r="J851" s="1" t="n">
        <v>16</v>
      </c>
      <c r="K851" s="1" t="n">
        <v>423</v>
      </c>
      <c r="L851" s="1" t="n">
        <v>648</v>
      </c>
      <c r="M851" s="1" t="n">
        <v>210287</v>
      </c>
      <c r="N851" s="1" t="n">
        <v>59924</v>
      </c>
      <c r="O851" s="1" t="n">
        <v>3251</v>
      </c>
      <c r="P851" s="1" t="n">
        <v>0</v>
      </c>
      <c r="Q851" s="1" t="n">
        <v>5294</v>
      </c>
      <c r="R851" s="1" t="n">
        <v>6370</v>
      </c>
      <c r="S851" s="1" t="n">
        <v>40</v>
      </c>
      <c r="T851" s="1" t="n">
        <v>3</v>
      </c>
      <c r="U851" s="1" t="n">
        <v>1</v>
      </c>
      <c r="V851" s="1" t="n">
        <v>14</v>
      </c>
      <c r="W851" s="1" t="n">
        <v>36</v>
      </c>
      <c r="X851" s="1" t="n">
        <v>959</v>
      </c>
      <c r="Y851" s="0" t="str">
        <f aca="false">IF(B851&lt;=1997, "prop 99/2000", "")</f>
        <v/>
      </c>
    </row>
    <row r="852" customFormat="false" ht="12.8" hidden="false" customHeight="false" outlineLevel="0" collapsed="false">
      <c r="A852" s="0" t="s">
        <v>109</v>
      </c>
      <c r="B852" s="0" t="n">
        <v>2008</v>
      </c>
      <c r="C852" s="1" t="n">
        <v>429060</v>
      </c>
      <c r="D852" s="1" t="n">
        <v>114826</v>
      </c>
      <c r="E852" s="1" t="n">
        <v>0</v>
      </c>
      <c r="F852" s="1" t="n">
        <v>19207</v>
      </c>
      <c r="G852" s="1" t="n">
        <v>3500</v>
      </c>
      <c r="H852" s="1" t="n">
        <v>36426</v>
      </c>
      <c r="I852" s="1" t="n">
        <v>6217</v>
      </c>
      <c r="J852" s="1" t="n">
        <v>18</v>
      </c>
      <c r="K852" s="1" t="n">
        <v>396</v>
      </c>
      <c r="L852" s="1" t="n">
        <v>578</v>
      </c>
      <c r="M852" s="1" t="n">
        <v>180523</v>
      </c>
      <c r="N852" s="1" t="n">
        <v>53160</v>
      </c>
      <c r="O852" s="1" t="n">
        <v>2860</v>
      </c>
      <c r="P852" s="1" t="n">
        <v>0</v>
      </c>
      <c r="Q852" s="1" t="n">
        <v>4689</v>
      </c>
      <c r="R852" s="1" t="n">
        <v>5841</v>
      </c>
      <c r="S852" s="1" t="n">
        <v>40</v>
      </c>
      <c r="T852" s="1" t="n">
        <v>3</v>
      </c>
      <c r="U852" s="1" t="n">
        <v>1</v>
      </c>
      <c r="V852" s="1" t="n">
        <v>11</v>
      </c>
      <c r="W852" s="1" t="n">
        <v>28</v>
      </c>
      <c r="X852" s="1" t="n">
        <v>736</v>
      </c>
      <c r="Y852" s="0" t="str">
        <f aca="false">IF(B852&lt;=1997, "prop 99/2000", "")</f>
        <v/>
      </c>
    </row>
    <row r="853" customFormat="false" ht="12.8" hidden="false" customHeight="false" outlineLevel="0" collapsed="false">
      <c r="A853" s="0" t="s">
        <v>109</v>
      </c>
      <c r="B853" s="0" t="n">
        <v>2007</v>
      </c>
      <c r="C853" s="1" t="n">
        <v>371327</v>
      </c>
      <c r="D853" s="1" t="n">
        <v>101269</v>
      </c>
      <c r="E853" s="1" t="n">
        <v>0</v>
      </c>
      <c r="F853" s="1" t="n">
        <v>17868</v>
      </c>
      <c r="G853" s="1" t="n">
        <v>2955</v>
      </c>
      <c r="H853" s="1" t="n">
        <v>27714</v>
      </c>
      <c r="I853" s="1" t="n">
        <v>10908</v>
      </c>
      <c r="J853" s="1" t="n">
        <v>15</v>
      </c>
      <c r="K853" s="1" t="n">
        <v>393</v>
      </c>
      <c r="L853" s="1" t="n">
        <v>523</v>
      </c>
      <c r="M853" s="1" t="n">
        <v>151521</v>
      </c>
      <c r="N853" s="1" t="n">
        <v>46001</v>
      </c>
      <c r="O853" s="1" t="n">
        <v>2603</v>
      </c>
      <c r="P853" s="1" t="n">
        <v>0</v>
      </c>
      <c r="Q853" s="1" t="n">
        <v>4133</v>
      </c>
      <c r="R853" s="1" t="n">
        <v>4940</v>
      </c>
      <c r="S853" s="1" t="n">
        <v>34</v>
      </c>
      <c r="T853" s="1" t="n">
        <v>3</v>
      </c>
      <c r="U853" s="1" t="n">
        <v>1</v>
      </c>
      <c r="V853" s="1" t="n">
        <v>6</v>
      </c>
      <c r="W853" s="1" t="n">
        <v>19</v>
      </c>
      <c r="X853" s="1" t="n">
        <v>421</v>
      </c>
      <c r="Y853" s="0" t="str">
        <f aca="false">IF(B853&lt;=1997, "prop 99/2000", "")</f>
        <v/>
      </c>
    </row>
    <row r="854" customFormat="false" ht="12.8" hidden="false" customHeight="false" outlineLevel="0" collapsed="false">
      <c r="A854" s="0" t="s">
        <v>109</v>
      </c>
      <c r="B854" s="0" t="n">
        <v>2006</v>
      </c>
      <c r="C854" s="1" t="n">
        <v>328919</v>
      </c>
      <c r="D854" s="1" t="n">
        <v>90327</v>
      </c>
      <c r="E854" s="1" t="n">
        <v>0</v>
      </c>
      <c r="F854" s="1" t="n">
        <v>16992</v>
      </c>
      <c r="G854" s="1" t="n">
        <v>2545</v>
      </c>
      <c r="H854" s="1" t="n">
        <v>23101</v>
      </c>
      <c r="I854" s="1" t="n">
        <v>12761</v>
      </c>
      <c r="J854" s="1" t="n">
        <v>15</v>
      </c>
      <c r="K854" s="1" t="n">
        <v>391</v>
      </c>
      <c r="L854" s="1" t="n">
        <v>484</v>
      </c>
      <c r="M854" s="1" t="n">
        <v>131705</v>
      </c>
      <c r="N854" s="1" t="n">
        <v>39862</v>
      </c>
      <c r="O854" s="1" t="n">
        <v>2365</v>
      </c>
      <c r="P854" s="1" t="n">
        <v>0</v>
      </c>
      <c r="Q854" s="1" t="n">
        <v>3713</v>
      </c>
      <c r="R854" s="1" t="n">
        <v>4321</v>
      </c>
      <c r="S854" s="1" t="n">
        <v>24</v>
      </c>
      <c r="T854" s="1" t="n">
        <v>5</v>
      </c>
      <c r="U854" s="1" t="n">
        <v>1</v>
      </c>
      <c r="V854" s="1" t="n">
        <v>5</v>
      </c>
      <c r="W854" s="1" t="n">
        <v>18</v>
      </c>
      <c r="X854" s="1" t="n">
        <v>284</v>
      </c>
      <c r="Y854" s="0" t="str">
        <f aca="false">IF(B854&lt;=1997, "prop 99/2000", "")</f>
        <v/>
      </c>
    </row>
    <row r="855" customFormat="false" ht="12.8" hidden="false" customHeight="false" outlineLevel="0" collapsed="false">
      <c r="A855" s="0" t="s">
        <v>109</v>
      </c>
      <c r="B855" s="0" t="n">
        <v>2005</v>
      </c>
      <c r="C855" s="1" t="n">
        <v>296763</v>
      </c>
      <c r="D855" s="1" t="n">
        <v>81582</v>
      </c>
      <c r="E855" s="1" t="n">
        <v>0</v>
      </c>
      <c r="F855" s="1" t="n">
        <v>16251</v>
      </c>
      <c r="G855" s="1" t="n">
        <v>2376</v>
      </c>
      <c r="H855" s="1" t="n">
        <v>19329</v>
      </c>
      <c r="I855" s="1" t="n">
        <v>13756</v>
      </c>
      <c r="J855" s="1" t="n">
        <v>15</v>
      </c>
      <c r="K855" s="1" t="n">
        <v>379</v>
      </c>
      <c r="L855" s="1" t="n">
        <v>429</v>
      </c>
      <c r="M855" s="1" t="n">
        <v>118161</v>
      </c>
      <c r="N855" s="1" t="n">
        <v>34589</v>
      </c>
      <c r="O855" s="1" t="n">
        <v>2261</v>
      </c>
      <c r="P855" s="1" t="n">
        <v>0</v>
      </c>
      <c r="Q855" s="1" t="n">
        <v>3496</v>
      </c>
      <c r="R855" s="1" t="n">
        <v>3871</v>
      </c>
      <c r="S855" s="1" t="n">
        <v>19</v>
      </c>
      <c r="T855" s="1" t="n">
        <v>6</v>
      </c>
      <c r="U855" s="1" t="n">
        <v>1</v>
      </c>
      <c r="V855" s="1" t="n">
        <v>5</v>
      </c>
      <c r="W855" s="1" t="n">
        <v>15</v>
      </c>
      <c r="X855" s="1" t="n">
        <v>222</v>
      </c>
      <c r="Y855" s="0" t="str">
        <f aca="false">IF(B855&lt;=1997, "prop 99/2000", "")</f>
        <v/>
      </c>
    </row>
    <row r="856" customFormat="false" ht="12.8" hidden="false" customHeight="false" outlineLevel="0" collapsed="false">
      <c r="A856" s="0" t="s">
        <v>109</v>
      </c>
      <c r="B856" s="0" t="n">
        <v>2004</v>
      </c>
      <c r="C856" s="1" t="n">
        <v>266398</v>
      </c>
      <c r="D856" s="1" t="n">
        <v>74799</v>
      </c>
      <c r="E856" s="1" t="n">
        <v>0</v>
      </c>
      <c r="F856" s="1" t="n">
        <v>15263</v>
      </c>
      <c r="G856" s="1" t="n">
        <v>2154</v>
      </c>
      <c r="H856" s="1" t="n">
        <v>12934</v>
      </c>
      <c r="I856" s="1" t="n">
        <v>17109</v>
      </c>
      <c r="J856" s="1" t="n">
        <v>12</v>
      </c>
      <c r="K856" s="1" t="n">
        <v>376</v>
      </c>
      <c r="L856" s="1" t="n">
        <v>390</v>
      </c>
      <c r="M856" s="1" t="n">
        <v>105010</v>
      </c>
      <c r="N856" s="1" t="n">
        <v>29586</v>
      </c>
      <c r="O856" s="1" t="n">
        <v>2065</v>
      </c>
      <c r="P856" s="1" t="n">
        <v>0</v>
      </c>
      <c r="Q856" s="1" t="n">
        <v>3117</v>
      </c>
      <c r="R856" s="1" t="n">
        <v>3379</v>
      </c>
      <c r="S856" s="1" t="n">
        <v>15</v>
      </c>
      <c r="T856" s="1" t="n">
        <v>8</v>
      </c>
      <c r="U856" s="1" t="n">
        <v>1</v>
      </c>
      <c r="V856" s="1" t="n">
        <v>4</v>
      </c>
      <c r="W856" s="1" t="n">
        <v>13</v>
      </c>
      <c r="X856" s="1" t="n">
        <v>163</v>
      </c>
      <c r="Y856" s="0" t="str">
        <f aca="false">IF(B856&lt;=1997, "prop 99/2000", "")</f>
        <v/>
      </c>
    </row>
    <row r="857" customFormat="false" ht="12.8" hidden="false" customHeight="false" outlineLevel="0" collapsed="false">
      <c r="A857" s="0" t="s">
        <v>109</v>
      </c>
      <c r="B857" s="0" t="n">
        <v>2003</v>
      </c>
      <c r="C857" s="1" t="n">
        <v>236384</v>
      </c>
      <c r="D857" s="1" t="n">
        <v>68001</v>
      </c>
      <c r="E857" s="1" t="n">
        <v>0</v>
      </c>
      <c r="F857" s="1" t="n">
        <v>14157</v>
      </c>
      <c r="G857" s="1" t="n">
        <v>1833</v>
      </c>
      <c r="H857" s="1" t="n">
        <v>10090</v>
      </c>
      <c r="I857" s="1" t="n">
        <v>17008</v>
      </c>
      <c r="J857" s="1" t="n">
        <v>11</v>
      </c>
      <c r="K857" s="1" t="n">
        <v>369</v>
      </c>
      <c r="L857" s="1" t="n">
        <v>330</v>
      </c>
      <c r="M857" s="1" t="n">
        <v>92560</v>
      </c>
      <c r="N857" s="1" t="n">
        <v>24357</v>
      </c>
      <c r="O857" s="1" t="n">
        <v>1950</v>
      </c>
      <c r="P857" s="1" t="n">
        <v>0</v>
      </c>
      <c r="Q857" s="1" t="n">
        <v>2738</v>
      </c>
      <c r="R857" s="1" t="n">
        <v>2838</v>
      </c>
      <c r="S857" s="1" t="n">
        <v>6</v>
      </c>
      <c r="T857" s="1" t="n">
        <v>8</v>
      </c>
      <c r="U857" s="1" t="n">
        <v>1</v>
      </c>
      <c r="V857" s="1" t="n">
        <v>2</v>
      </c>
      <c r="W857" s="1" t="n">
        <v>11</v>
      </c>
      <c r="X857" s="1" t="n">
        <v>114</v>
      </c>
      <c r="Y857" s="0" t="str">
        <f aca="false">IF(B857&lt;=1997, "prop 99/2000", "")</f>
        <v/>
      </c>
    </row>
    <row r="858" customFormat="false" ht="12.8" hidden="false" customHeight="false" outlineLevel="0" collapsed="false">
      <c r="A858" s="0" t="s">
        <v>109</v>
      </c>
      <c r="B858" s="0" t="n">
        <v>2002</v>
      </c>
      <c r="C858" s="1" t="n">
        <v>212922</v>
      </c>
      <c r="D858" s="1" t="n">
        <v>62888</v>
      </c>
      <c r="E858" s="1" t="n">
        <v>0</v>
      </c>
      <c r="F858" s="1" t="n">
        <v>13083</v>
      </c>
      <c r="G858" s="1" t="n">
        <v>1757</v>
      </c>
      <c r="H858" s="1" t="n">
        <v>7506</v>
      </c>
      <c r="I858" s="1" t="n">
        <v>17281</v>
      </c>
      <c r="J858" s="1" t="n">
        <v>11</v>
      </c>
      <c r="K858" s="1" t="n">
        <v>355</v>
      </c>
      <c r="L858" s="1" t="n">
        <v>291</v>
      </c>
      <c r="M858" s="1" t="n">
        <v>82984</v>
      </c>
      <c r="N858" s="1" t="n">
        <v>20147</v>
      </c>
      <c r="O858" s="1" t="n">
        <v>1742</v>
      </c>
      <c r="P858" s="1" t="n">
        <v>0</v>
      </c>
      <c r="Q858" s="1" t="n">
        <v>2347</v>
      </c>
      <c r="R858" s="1" t="n">
        <v>2472</v>
      </c>
      <c r="S858" s="1" t="n">
        <v>4</v>
      </c>
      <c r="T858" s="1" t="n">
        <v>9</v>
      </c>
      <c r="U858" s="1" t="n">
        <v>1</v>
      </c>
      <c r="V858" s="1" t="n">
        <v>2</v>
      </c>
      <c r="W858" s="1" t="n">
        <v>6</v>
      </c>
      <c r="X858" s="1" t="n">
        <v>36</v>
      </c>
      <c r="Y858" s="0" t="str">
        <f aca="false">IF(B858&lt;=1997, "prop 99/2000", "")</f>
        <v/>
      </c>
    </row>
    <row r="859" customFormat="false" ht="12.8" hidden="false" customHeight="false" outlineLevel="0" collapsed="false">
      <c r="A859" s="0" t="s">
        <v>109</v>
      </c>
      <c r="B859" s="0" t="n">
        <v>2001</v>
      </c>
      <c r="C859" s="1" t="n">
        <v>190719</v>
      </c>
      <c r="D859" s="1" t="n">
        <v>57964</v>
      </c>
      <c r="E859" s="1" t="n">
        <v>0</v>
      </c>
      <c r="F859" s="1" t="n">
        <v>12297</v>
      </c>
      <c r="G859" s="1" t="n">
        <v>1642</v>
      </c>
      <c r="H859" s="1" t="n">
        <v>4337</v>
      </c>
      <c r="I859" s="1" t="n">
        <v>18167</v>
      </c>
      <c r="J859" s="1" t="n">
        <v>46</v>
      </c>
      <c r="K859" s="1" t="n">
        <v>317</v>
      </c>
      <c r="L859" s="1" t="n">
        <v>253</v>
      </c>
      <c r="M859" s="1" t="n">
        <v>73690</v>
      </c>
      <c r="N859" s="1" t="n">
        <v>16150</v>
      </c>
      <c r="O859" s="1" t="n">
        <v>1673</v>
      </c>
      <c r="P859" s="1" t="n">
        <v>0</v>
      </c>
      <c r="Q859" s="1" t="n">
        <v>1917</v>
      </c>
      <c r="R859" s="1" t="n">
        <v>2228</v>
      </c>
      <c r="S859" s="1" t="n">
        <v>3</v>
      </c>
      <c r="T859" s="1" t="n">
        <v>9</v>
      </c>
      <c r="U859" s="1" t="n">
        <v>1</v>
      </c>
      <c r="V859" s="1" t="n">
        <v>1</v>
      </c>
      <c r="W859" s="1" t="n">
        <v>1</v>
      </c>
      <c r="X859" s="1" t="n">
        <v>23</v>
      </c>
      <c r="Y859" s="0" t="str">
        <f aca="false">IF(B859&lt;=1997, "prop 99/2000", "")</f>
        <v/>
      </c>
    </row>
    <row r="860" customFormat="false" ht="12.8" hidden="false" customHeight="false" outlineLevel="0" collapsed="false">
      <c r="A860" s="0" t="s">
        <v>109</v>
      </c>
      <c r="B860" s="0" t="n">
        <v>2000</v>
      </c>
      <c r="C860" s="1" t="n">
        <v>2548743</v>
      </c>
      <c r="D860" s="1" t="n">
        <v>1748384</v>
      </c>
      <c r="E860" s="1" t="n">
        <v>30</v>
      </c>
      <c r="F860" s="1" t="n">
        <v>127615</v>
      </c>
      <c r="G860" s="1" t="n">
        <v>22126</v>
      </c>
      <c r="H860" s="1" t="n">
        <v>17062</v>
      </c>
      <c r="I860" s="1" t="n">
        <v>212233</v>
      </c>
      <c r="J860" s="1" t="n">
        <v>890</v>
      </c>
      <c r="K860" s="1" t="n">
        <v>3315</v>
      </c>
      <c r="L860" s="1" t="n">
        <v>8067</v>
      </c>
      <c r="M860" s="1" t="n">
        <v>276140</v>
      </c>
      <c r="N860" s="1" t="n">
        <v>23947</v>
      </c>
      <c r="O860" s="1" t="n">
        <v>21231</v>
      </c>
      <c r="P860" s="1" t="n">
        <v>31</v>
      </c>
      <c r="Q860" s="1" t="n">
        <v>34197</v>
      </c>
      <c r="R860" s="1" t="n">
        <v>51268</v>
      </c>
      <c r="S860" s="1" t="n">
        <v>45</v>
      </c>
      <c r="T860" s="1" t="n">
        <v>95</v>
      </c>
      <c r="U860" s="1" t="n">
        <v>4</v>
      </c>
      <c r="V860" s="1" t="n">
        <v>1821</v>
      </c>
      <c r="W860" s="1" t="n">
        <v>14</v>
      </c>
      <c r="X860" s="1" t="n">
        <v>228</v>
      </c>
      <c r="Y860" s="0" t="str">
        <f aca="false">IF(B860&lt;=1997, "prop 99/2000", "")</f>
        <v/>
      </c>
    </row>
    <row r="861" customFormat="false" ht="12.8" hidden="false" customHeight="false" outlineLevel="0" collapsed="false">
      <c r="A861" s="0" t="s">
        <v>109</v>
      </c>
      <c r="B861" s="0" t="n">
        <v>1999</v>
      </c>
      <c r="C861" s="1" t="n">
        <v>133908</v>
      </c>
      <c r="D861" s="1" t="n">
        <v>45751</v>
      </c>
      <c r="E861" s="1"/>
      <c r="F861" s="1" t="n">
        <v>9370</v>
      </c>
      <c r="G861" s="1" t="n">
        <v>1154</v>
      </c>
      <c r="H861" s="1" t="n">
        <v>501</v>
      </c>
      <c r="I861" s="1" t="n">
        <v>16562</v>
      </c>
      <c r="J861" s="1" t="n">
        <v>37</v>
      </c>
      <c r="K861" s="1" t="n">
        <v>92</v>
      </c>
      <c r="L861" s="1" t="n">
        <v>147</v>
      </c>
      <c r="M861" s="1" t="n">
        <v>48582</v>
      </c>
      <c r="N861" s="1" t="n">
        <v>7881</v>
      </c>
      <c r="O861" s="1" t="n">
        <v>1291</v>
      </c>
      <c r="P861" s="1"/>
      <c r="Q861" s="1" t="n">
        <v>1061</v>
      </c>
      <c r="R861" s="1" t="n">
        <v>1474</v>
      </c>
      <c r="S861" s="1"/>
      <c r="T861" s="1" t="n">
        <v>2</v>
      </c>
      <c r="U861" s="1" t="n">
        <v>1</v>
      </c>
      <c r="V861" s="1" t="n">
        <v>1</v>
      </c>
      <c r="W861" s="1" t="n">
        <v>1</v>
      </c>
      <c r="X861" s="1"/>
      <c r="Y861" s="0" t="str">
        <f aca="false">IF(B861&lt;=1997, "prop 99/2000", "")</f>
        <v/>
      </c>
    </row>
    <row r="862" customFormat="false" ht="12.8" hidden="false" customHeight="false" outlineLevel="0" collapsed="false">
      <c r="A862" s="0" t="s">
        <v>109</v>
      </c>
      <c r="B862" s="0" t="n">
        <v>1998</v>
      </c>
      <c r="C862" s="1" t="n">
        <v>65458</v>
      </c>
      <c r="D862" s="1" t="n">
        <v>25193</v>
      </c>
      <c r="E862" s="1" t="n">
        <v>0</v>
      </c>
      <c r="F862" s="1" t="n">
        <v>4671</v>
      </c>
      <c r="G862" s="1" t="n">
        <v>595</v>
      </c>
      <c r="H862" s="1" t="n">
        <v>102</v>
      </c>
      <c r="I862" s="1" t="n">
        <v>8606</v>
      </c>
      <c r="J862" s="1" t="n">
        <v>9</v>
      </c>
      <c r="K862" s="1" t="n">
        <v>32</v>
      </c>
      <c r="L862" s="1" t="n">
        <v>64</v>
      </c>
      <c r="M862" s="1" t="n">
        <v>21104</v>
      </c>
      <c r="N862" s="1" t="n">
        <v>2896</v>
      </c>
      <c r="O862" s="1" t="n">
        <v>610</v>
      </c>
      <c r="P862" s="1" t="n">
        <v>0</v>
      </c>
      <c r="Q862" s="1" t="n">
        <v>296</v>
      </c>
      <c r="R862" s="1" t="n">
        <v>769</v>
      </c>
      <c r="S862" s="1"/>
      <c r="T862" s="1" t="n">
        <v>508</v>
      </c>
      <c r="U862" s="1" t="n">
        <v>1</v>
      </c>
      <c r="V862" s="1" t="n">
        <v>1</v>
      </c>
      <c r="W862" s="1" t="n">
        <v>1</v>
      </c>
      <c r="X862" s="1"/>
      <c r="Y862" s="0" t="str">
        <f aca="false">IF(B862&lt;=1997, "prop 99/2000", "")</f>
        <v/>
      </c>
    </row>
    <row r="863" customFormat="false" ht="12.8" hidden="false" customHeight="false" outlineLevel="0" collapsed="false">
      <c r="A863" s="0" t="s">
        <v>109</v>
      </c>
      <c r="B863" s="0" t="n">
        <v>1997</v>
      </c>
      <c r="C863" s="1"/>
      <c r="D863" s="1" t="n">
        <f aca="false">D862*$D$861/$D$859</f>
        <v>19884.8413325512</v>
      </c>
      <c r="E863" s="1" t="n">
        <f aca="false">E862*$D$861/$D$859</f>
        <v>0</v>
      </c>
      <c r="F863" s="1" t="n">
        <f aca="false">F862*$D$861/$D$859</f>
        <v>3686.82149265061</v>
      </c>
      <c r="G863" s="1" t="n">
        <f aca="false">G862*$D$861/$D$859</f>
        <v>469.633651921883</v>
      </c>
      <c r="H863" s="1" t="n">
        <f aca="false">H862*$D$861/$D$859</f>
        <v>80.5086260437513</v>
      </c>
      <c r="I863" s="1" t="n">
        <f aca="false">I862*$D$861/$D$859</f>
        <v>6792.71799737768</v>
      </c>
      <c r="J863" s="1" t="n">
        <f aca="false">J862*$D$861/$D$859</f>
        <v>7.10370229797806</v>
      </c>
      <c r="K863" s="1" t="n">
        <f aca="false">K862*$D$861/$D$859</f>
        <v>25.2576081705886</v>
      </c>
      <c r="L863" s="1" t="n">
        <f aca="false">L862*$D$861/$D$859</f>
        <v>50.5152163411773</v>
      </c>
      <c r="M863" s="1" t="n">
        <f aca="false">M862*$D$861/$D$859</f>
        <v>16657.3925885032</v>
      </c>
      <c r="N863" s="1" t="n">
        <f aca="false">N862*$D$861/$D$859</f>
        <v>2285.81353943827</v>
      </c>
      <c r="O863" s="1" t="n">
        <f aca="false">O862*$D$861/$D$859</f>
        <v>481.473155751846</v>
      </c>
      <c r="P863" s="1"/>
      <c r="Q863" s="1"/>
      <c r="R863" s="1"/>
      <c r="S863" s="1"/>
      <c r="T863" s="1"/>
      <c r="U863" s="1"/>
      <c r="V863" s="1"/>
      <c r="W863" s="1"/>
      <c r="X863" s="1"/>
      <c r="Y863" s="0" t="str">
        <f aca="false">IF(B863&lt;=1997, "prop 99/2000", "")</f>
        <v>prop 99/2000</v>
      </c>
    </row>
    <row r="864" customFormat="false" ht="12.8" hidden="false" customHeight="false" outlineLevel="0" collapsed="false">
      <c r="A864" s="0" t="s">
        <v>109</v>
      </c>
      <c r="B864" s="0" t="n">
        <v>1996</v>
      </c>
      <c r="C864" s="1"/>
      <c r="D864" s="1" t="n">
        <f aca="false">D863*$D$861/$D$859</f>
        <v>15695.110340997</v>
      </c>
      <c r="E864" s="1" t="n">
        <f aca="false">E863*$D$861/$D$859</f>
        <v>0</v>
      </c>
      <c r="F864" s="1" t="n">
        <f aca="false">F863*$D$861/$D$859</f>
        <v>2910.00914550856</v>
      </c>
      <c r="G864" s="1" t="n">
        <f aca="false">G863*$D$861/$D$859</f>
        <v>370.681961373923</v>
      </c>
      <c r="H864" s="1" t="n">
        <f aca="false">H863*$D$861/$D$859</f>
        <v>63.5454790926724</v>
      </c>
      <c r="I864" s="1" t="n">
        <f aca="false">I863*$D$861/$D$859</f>
        <v>5361.49404972097</v>
      </c>
      <c r="J864" s="1" t="n">
        <f aca="false">J863*$D$861/$D$859</f>
        <v>5.60695403758875</v>
      </c>
      <c r="K864" s="1" t="n">
        <f aca="false">K863*$D$861/$D$859</f>
        <v>19.9358365780933</v>
      </c>
      <c r="L864" s="1" t="n">
        <f aca="false">L863*$D$861/$D$859</f>
        <v>39.8716731561866</v>
      </c>
      <c r="M864" s="1" t="n">
        <f aca="false">M863*$D$861/$D$859</f>
        <v>13147.6842232525</v>
      </c>
      <c r="N864" s="1" t="n">
        <f aca="false">N863*$D$861/$D$859</f>
        <v>1804.19321031745</v>
      </c>
      <c r="O864" s="1" t="n">
        <f aca="false">O863*$D$861/$D$859</f>
        <v>380.026884769904</v>
      </c>
      <c r="P864" s="1"/>
      <c r="Q864" s="1"/>
      <c r="R864" s="1"/>
      <c r="S864" s="1"/>
      <c r="T864" s="1"/>
      <c r="U864" s="1"/>
      <c r="V864" s="1"/>
      <c r="W864" s="1"/>
      <c r="X864" s="1"/>
      <c r="Y864" s="0" t="str">
        <f aca="false">IF(B864&lt;=1997, "prop 99/2000", "")</f>
        <v>prop 99/2000</v>
      </c>
    </row>
    <row r="865" customFormat="false" ht="12.8" hidden="false" customHeight="false" outlineLevel="0" collapsed="false">
      <c r="A865" s="0" t="s">
        <v>109</v>
      </c>
      <c r="B865" s="0" t="n">
        <v>1995</v>
      </c>
      <c r="C865" s="1"/>
      <c r="D865" s="1" t="n">
        <f aca="false">D864*$D$861/$D$859</f>
        <v>12388.1545995955</v>
      </c>
      <c r="E865" s="1" t="n">
        <f aca="false">E864*$D$861/$D$859</f>
        <v>0</v>
      </c>
      <c r="F865" s="1" t="n">
        <f aca="false">F864*$D$861/$D$859</f>
        <v>2296.87096156514</v>
      </c>
      <c r="G865" s="1" t="n">
        <f aca="false">G864*$D$861/$D$859</f>
        <v>292.579366758994</v>
      </c>
      <c r="H865" s="1" t="n">
        <f aca="false">H864*$D$861/$D$859</f>
        <v>50.1564628729704</v>
      </c>
      <c r="I865" s="1" t="n">
        <f aca="false">I864*$D$861/$D$859</f>
        <v>4231.82862239984</v>
      </c>
      <c r="J865" s="1" t="n">
        <f aca="false">J864*$D$861/$D$859</f>
        <v>4.42557025349739</v>
      </c>
      <c r="K865" s="1" t="n">
        <f aca="false">K864*$D$861/$D$859</f>
        <v>15.735360901324</v>
      </c>
      <c r="L865" s="1" t="n">
        <f aca="false">L864*$D$861/$D$859</f>
        <v>31.4707218026481</v>
      </c>
      <c r="M865" s="1" t="n">
        <f aca="false">M864*$D$861/$D$859</f>
        <v>10377.4705144232</v>
      </c>
      <c r="N865" s="1" t="n">
        <f aca="false">N864*$D$861/$D$859</f>
        <v>1424.05016156983</v>
      </c>
      <c r="O865" s="1" t="n">
        <f aca="false">O864*$D$861/$D$859</f>
        <v>299.95531718149</v>
      </c>
      <c r="P865" s="1"/>
      <c r="Q865" s="1"/>
      <c r="R865" s="1"/>
      <c r="S865" s="1"/>
      <c r="T865" s="1"/>
      <c r="U865" s="1"/>
      <c r="V865" s="1"/>
      <c r="W865" s="1"/>
      <c r="X865" s="1"/>
      <c r="Y865" s="0" t="str">
        <f aca="false">IF(B865&lt;=1997, "prop 99/2000", "")</f>
        <v>prop 99/2000</v>
      </c>
    </row>
    <row r="866" customFormat="false" ht="12.8" hidden="false" customHeight="false" outlineLevel="0" collapsed="false">
      <c r="A866" s="0" t="s">
        <v>109</v>
      </c>
      <c r="B866" s="0" t="n">
        <v>1994</v>
      </c>
      <c r="C866" s="1"/>
      <c r="D866" s="1" t="n">
        <f aca="false">D865*$D$861/$D$859</f>
        <v>9777.97358853935</v>
      </c>
      <c r="E866" s="1" t="n">
        <f aca="false">E865*$D$861/$D$859</f>
        <v>0</v>
      </c>
      <c r="F866" s="1" t="n">
        <f aca="false">F865*$D$861/$D$859</f>
        <v>1812.92083642549</v>
      </c>
      <c r="G866" s="1" t="n">
        <f aca="false">G865*$D$861/$D$859</f>
        <v>230.932968887426</v>
      </c>
      <c r="H866" s="1" t="n">
        <f aca="false">H865*$D$861/$D$859</f>
        <v>39.5885089521301</v>
      </c>
      <c r="I866" s="1" t="n">
        <f aca="false">I865*$D$861/$D$859</f>
        <v>3340.18341217678</v>
      </c>
      <c r="J866" s="1" t="n">
        <f aca="false">J865*$D$861/$D$859</f>
        <v>3.4931037310703</v>
      </c>
      <c r="K866" s="1" t="n">
        <f aca="false">K865*$D$861/$D$859</f>
        <v>12.4199243771389</v>
      </c>
      <c r="L866" s="1" t="n">
        <f aca="false">L865*$D$861/$D$859</f>
        <v>24.8398487542777</v>
      </c>
      <c r="M866" s="1" t="n">
        <f aca="false">M865*$D$861/$D$859</f>
        <v>8190.94012672307</v>
      </c>
      <c r="N866" s="1" t="n">
        <f aca="false">N865*$D$861/$D$859</f>
        <v>1124.00315613107</v>
      </c>
      <c r="O866" s="1" t="n">
        <f aca="false">O865*$D$861/$D$859</f>
        <v>236.754808439209</v>
      </c>
      <c r="P866" s="1"/>
      <c r="Q866" s="1"/>
      <c r="R866" s="1"/>
      <c r="S866" s="1"/>
      <c r="T866" s="1"/>
      <c r="U866" s="1"/>
      <c r="V866" s="1"/>
      <c r="W866" s="1"/>
      <c r="X866" s="1"/>
      <c r="Y866" s="0" t="str">
        <f aca="false">IF(B866&lt;=1997, "prop 99/2000", "")</f>
        <v>prop 99/2000</v>
      </c>
    </row>
    <row r="867" customFormat="false" ht="12.8" hidden="false" customHeight="false" outlineLevel="0" collapsed="false">
      <c r="A867" s="0" t="s">
        <v>109</v>
      </c>
      <c r="B867" s="0" t="n">
        <v>1993</v>
      </c>
      <c r="C867" s="1"/>
      <c r="D867" s="1" t="n">
        <f aca="false">D866*$D$861/$D$859</f>
        <v>7717.75705005286</v>
      </c>
      <c r="E867" s="1" t="n">
        <f aca="false">E866*$D$861/$D$859</f>
        <v>0</v>
      </c>
      <c r="F867" s="1" t="n">
        <f aca="false">F866*$D$861/$D$859</f>
        <v>1430.93887908534</v>
      </c>
      <c r="G867" s="1" t="n">
        <f aca="false">G866*$D$861/$D$859</f>
        <v>182.275451307167</v>
      </c>
      <c r="H867" s="1" t="n">
        <f aca="false">H866*$D$861/$D$859</f>
        <v>31.2472202240857</v>
      </c>
      <c r="I867" s="1" t="n">
        <f aca="false">I866*$D$861/$D$859</f>
        <v>2636.40762008315</v>
      </c>
      <c r="J867" s="1" t="n">
        <f aca="false">J866*$D$861/$D$859</f>
        <v>2.75710766683109</v>
      </c>
      <c r="K867" s="1" t="n">
        <f aca="false">K866*$D$861/$D$859</f>
        <v>9.8030494820661</v>
      </c>
      <c r="L867" s="1" t="n">
        <f aca="false">L866*$D$861/$D$859</f>
        <v>19.6060989641322</v>
      </c>
      <c r="M867" s="1" t="n">
        <f aca="false">M866*$D$861/$D$859</f>
        <v>6465.1111334226</v>
      </c>
      <c r="N867" s="1" t="n">
        <f aca="false">N866*$D$861/$D$859</f>
        <v>887.175978126983</v>
      </c>
      <c r="O867" s="1" t="n">
        <f aca="false">O866*$D$861/$D$859</f>
        <v>186.870630751885</v>
      </c>
      <c r="P867" s="1"/>
      <c r="Q867" s="1"/>
      <c r="R867" s="1"/>
      <c r="S867" s="1"/>
      <c r="T867" s="1"/>
      <c r="U867" s="1"/>
      <c r="V867" s="1"/>
      <c r="W867" s="1"/>
      <c r="X867" s="1"/>
      <c r="Y867" s="0" t="str">
        <f aca="false">IF(B867&lt;=1997, "prop 99/2000", "")</f>
        <v>prop 99/2000</v>
      </c>
    </row>
    <row r="868" customFormat="false" ht="12.8" hidden="false" customHeight="false" outlineLevel="0" collapsed="false">
      <c r="A868" s="0" t="s">
        <v>109</v>
      </c>
      <c r="B868" s="0" t="n">
        <v>1992</v>
      </c>
      <c r="C868" s="1"/>
      <c r="D868" s="1" t="n">
        <f aca="false">D867*$D$861/$D$859</f>
        <v>6091.62761018854</v>
      </c>
      <c r="E868" s="1" t="n">
        <f aca="false">E867*$D$861/$D$859</f>
        <v>0</v>
      </c>
      <c r="F868" s="1" t="n">
        <f aca="false">F867*$D$861/$D$859</f>
        <v>1129.44042262496</v>
      </c>
      <c r="G868" s="1" t="n">
        <f aca="false">G867*$D$861/$D$859</f>
        <v>143.870060257301</v>
      </c>
      <c r="H868" s="1" t="n">
        <f aca="false">H867*$D$861/$D$859</f>
        <v>24.6634389012516</v>
      </c>
      <c r="I868" s="1" t="n">
        <f aca="false">I867*$D$861/$D$859</f>
        <v>2080.91720768795</v>
      </c>
      <c r="J868" s="1" t="n">
        <f aca="false">J867*$D$861/$D$859</f>
        <v>2.17618578540455</v>
      </c>
      <c r="K868" s="1" t="n">
        <f aca="false">K867*$D$861/$D$859</f>
        <v>7.73754945921617</v>
      </c>
      <c r="L868" s="1" t="n">
        <f aca="false">L867*$D$861/$D$859</f>
        <v>15.4750989184323</v>
      </c>
      <c r="M868" s="1" t="n">
        <f aca="false">M867*$D$861/$D$859</f>
        <v>5102.91386835307</v>
      </c>
      <c r="N868" s="1" t="n">
        <f aca="false">N867*$D$861/$D$859</f>
        <v>700.248226059064</v>
      </c>
      <c r="O868" s="1" t="n">
        <f aca="false">O867*$D$861/$D$859</f>
        <v>147.497036566308</v>
      </c>
      <c r="P868" s="1"/>
      <c r="Q868" s="1"/>
      <c r="R868" s="1"/>
      <c r="S868" s="1"/>
      <c r="T868" s="1"/>
      <c r="U868" s="1"/>
      <c r="V868" s="1"/>
      <c r="W868" s="1"/>
      <c r="X868" s="1"/>
      <c r="Y868" s="0" t="str">
        <f aca="false">IF(B868&lt;=1997, "prop 99/2000", "")</f>
        <v>prop 99/2000</v>
      </c>
    </row>
    <row r="869" customFormat="false" ht="12.8" hidden="false" customHeight="false" outlineLevel="0" collapsed="false">
      <c r="A869" s="0" t="s">
        <v>109</v>
      </c>
      <c r="B869" s="0" t="n">
        <v>1991</v>
      </c>
      <c r="C869" s="1"/>
      <c r="D869" s="1" t="n">
        <f aca="false">D868*$D$861/$D$859</f>
        <v>4808.12322810254</v>
      </c>
      <c r="E869" s="1" t="n">
        <f aca="false">E868*$D$861/$D$859</f>
        <v>0</v>
      </c>
      <c r="F869" s="1" t="n">
        <f aca="false">F868*$D$861/$D$859</f>
        <v>891.467613958916</v>
      </c>
      <c r="G869" s="1" t="n">
        <f aca="false">G868*$D$861/$D$859</f>
        <v>113.556675295559</v>
      </c>
      <c r="H869" s="1" t="n">
        <f aca="false">H868*$D$861/$D$859</f>
        <v>19.4668586220958</v>
      </c>
      <c r="I869" s="1" t="n">
        <f aca="false">I868*$D$861/$D$859</f>
        <v>1642.46848335055</v>
      </c>
      <c r="J869" s="1" t="n">
        <f aca="false">J868*$D$861/$D$859</f>
        <v>1.71766399606728</v>
      </c>
      <c r="K869" s="1" t="n">
        <f aca="false">K868*$D$861/$D$859</f>
        <v>6.10724976379475</v>
      </c>
      <c r="L869" s="1" t="n">
        <f aca="false">L868*$D$861/$D$859</f>
        <v>12.2144995275895</v>
      </c>
      <c r="M869" s="1" t="n">
        <f aca="false">M868*$D$861/$D$859</f>
        <v>4027.73121922264</v>
      </c>
      <c r="N869" s="1" t="n">
        <f aca="false">N868*$D$861/$D$859</f>
        <v>552.706103623425</v>
      </c>
      <c r="O869" s="1" t="n">
        <f aca="false">O868*$D$861/$D$859</f>
        <v>116.419448622338</v>
      </c>
      <c r="P869" s="1"/>
      <c r="Q869" s="1"/>
      <c r="R869" s="1"/>
      <c r="S869" s="1"/>
      <c r="T869" s="1"/>
      <c r="U869" s="1"/>
      <c r="V869" s="1"/>
      <c r="W869" s="1"/>
      <c r="X869" s="1"/>
      <c r="Y869" s="0" t="str">
        <f aca="false">IF(B869&lt;=1997, "prop 99/2000", "")</f>
        <v>prop 99/2000</v>
      </c>
    </row>
    <row r="870" customFormat="false" ht="12.8" hidden="false" customHeight="false" outlineLevel="0" collapsed="false">
      <c r="A870" s="0" t="s">
        <v>109</v>
      </c>
      <c r="B870" s="0" t="n">
        <v>1990</v>
      </c>
      <c r="C870" s="1"/>
      <c r="D870" s="1" t="n">
        <f aca="false">D869*$D$861/$D$859</f>
        <v>3795.05289160374</v>
      </c>
      <c r="E870" s="1" t="n">
        <f aca="false">E869*$D$861/$D$859</f>
        <v>0</v>
      </c>
      <c r="F870" s="1" t="n">
        <f aca="false">F869*$D$861/$D$859</f>
        <v>703.635615316996</v>
      </c>
      <c r="G870" s="1" t="n">
        <f aca="false">G869*$D$861/$D$859</f>
        <v>89.6303128053121</v>
      </c>
      <c r="H870" s="1" t="n">
        <f aca="false">H869*$D$861/$D$859</f>
        <v>15.3651964809106</v>
      </c>
      <c r="I870" s="1" t="n">
        <f aca="false">I869*$D$861/$D$859</f>
        <v>1296.40079328154</v>
      </c>
      <c r="J870" s="1" t="n">
        <f aca="false">J869*$D$861/$D$859</f>
        <v>1.35575263066859</v>
      </c>
      <c r="K870" s="1" t="n">
        <f aca="false">K869*$D$861/$D$859</f>
        <v>4.82045379793275</v>
      </c>
      <c r="L870" s="1" t="n">
        <f aca="false">L869*$D$861/$D$859</f>
        <v>9.64090759586549</v>
      </c>
      <c r="M870" s="1" t="n">
        <f aca="false">M869*$D$861/$D$859</f>
        <v>3179.08927973665</v>
      </c>
      <c r="N870" s="1" t="n">
        <f aca="false">N869*$D$861/$D$859</f>
        <v>436.251068712914</v>
      </c>
      <c r="O870" s="1" t="n">
        <f aca="false">O869*$D$861/$D$859</f>
        <v>91.889900523093</v>
      </c>
      <c r="P870" s="1"/>
      <c r="Q870" s="1"/>
      <c r="R870" s="1"/>
      <c r="S870" s="1"/>
      <c r="T870" s="1"/>
      <c r="U870" s="1"/>
      <c r="V870" s="1"/>
      <c r="W870" s="1"/>
      <c r="X870" s="1"/>
      <c r="Y870" s="0" t="str">
        <f aca="false">IF(B870&lt;=1997, "prop 99/2000", "")</f>
        <v>prop 99/2000</v>
      </c>
    </row>
    <row r="871" customFormat="false" ht="12.8" hidden="false" customHeight="false" outlineLevel="0" collapsed="false">
      <c r="A871" s="0" t="s">
        <v>109</v>
      </c>
      <c r="B871" s="0" t="n">
        <v>1989</v>
      </c>
      <c r="C871" s="1"/>
      <c r="D871" s="1" t="n">
        <f aca="false">D870*$D$861/$D$859</f>
        <v>2995.43621633709</v>
      </c>
      <c r="E871" s="1" t="n">
        <f aca="false">E870*$D$861/$D$859</f>
        <v>0</v>
      </c>
      <c r="F871" s="1" t="n">
        <f aca="false">F870*$D$861/$D$859</f>
        <v>555.379770829617</v>
      </c>
      <c r="G871" s="1" t="n">
        <f aca="false">G870*$D$861/$D$859</f>
        <v>70.7452287826208</v>
      </c>
      <c r="H871" s="1" t="n">
        <f aca="false">H870*$D$861/$D$859</f>
        <v>12.1277535055921</v>
      </c>
      <c r="I871" s="1" t="n">
        <f aca="false">I870*$D$861/$D$859</f>
        <v>1023.24947714829</v>
      </c>
      <c r="J871" s="1" t="n">
        <f aca="false">J870*$D$861/$D$859</f>
        <v>1.07009589755225</v>
      </c>
      <c r="K871" s="1" t="n">
        <f aca="false">K870*$D$861/$D$859</f>
        <v>3.8047854135191</v>
      </c>
      <c r="L871" s="1" t="n">
        <f aca="false">L870*$D$861/$D$859</f>
        <v>7.6095708270382</v>
      </c>
      <c r="M871" s="1" t="n">
        <f aca="false">M870*$D$861/$D$859</f>
        <v>2509.25598021585</v>
      </c>
      <c r="N871" s="1" t="n">
        <f aca="false">N870*$D$861/$D$859</f>
        <v>344.333079923479</v>
      </c>
      <c r="O871" s="1" t="n">
        <f aca="false">O870*$D$861/$D$859</f>
        <v>72.5287219452079</v>
      </c>
      <c r="P871" s="1"/>
      <c r="Q871" s="1"/>
      <c r="R871" s="1"/>
      <c r="S871" s="1"/>
      <c r="T871" s="1"/>
      <c r="U871" s="1"/>
      <c r="V871" s="1"/>
      <c r="W871" s="1"/>
      <c r="X871" s="1"/>
      <c r="Y871" s="0" t="str">
        <f aca="false">IF(B871&lt;=1997, "prop 99/2000", "")</f>
        <v>prop 99/2000</v>
      </c>
    </row>
    <row r="872" customFormat="false" ht="12.8" hidden="false" customHeight="false" outlineLevel="0" collapsed="false">
      <c r="A872" s="0" t="s">
        <v>109</v>
      </c>
      <c r="B872" s="0" t="n">
        <v>1988</v>
      </c>
      <c r="C872" s="1"/>
      <c r="D872" s="1" t="n">
        <f aca="false">D871*$D$861/$D$859</f>
        <v>2364.29857038227</v>
      </c>
      <c r="E872" s="1" t="n">
        <f aca="false">E871*$D$861/$D$859</f>
        <v>0</v>
      </c>
      <c r="F872" s="1" t="n">
        <f aca="false">F871*$D$861/$D$859</f>
        <v>438.36139492143</v>
      </c>
      <c r="G872" s="1" t="n">
        <f aca="false">G871*$D$861/$D$859</f>
        <v>55.8392271415652</v>
      </c>
      <c r="H872" s="1" t="n">
        <f aca="false">H871*$D$861/$D$859</f>
        <v>9.57243893855403</v>
      </c>
      <c r="I872" s="1" t="n">
        <f aca="false">I871*$D$861/$D$859</f>
        <v>807.651073580353</v>
      </c>
      <c r="J872" s="1" t="n">
        <f aca="false">J871*$D$861/$D$859</f>
        <v>0.844626965166532</v>
      </c>
      <c r="K872" s="1" t="n">
        <f aca="false">K871*$D$861/$D$859</f>
        <v>3.00311809836989</v>
      </c>
      <c r="L872" s="1" t="n">
        <f aca="false">L871*$D$861/$D$859</f>
        <v>6.00623619673978</v>
      </c>
      <c r="M872" s="1" t="n">
        <f aca="false">M871*$D$861/$D$859</f>
        <v>1980.55638587494</v>
      </c>
      <c r="N872" s="1" t="n">
        <f aca="false">N871*$D$861/$D$859</f>
        <v>271.782187902475</v>
      </c>
      <c r="O872" s="1" t="n">
        <f aca="false">O871*$D$861/$D$859</f>
        <v>57.2469387501761</v>
      </c>
      <c r="P872" s="1"/>
      <c r="Q872" s="1"/>
      <c r="R872" s="1"/>
      <c r="S872" s="1"/>
      <c r="T872" s="1"/>
      <c r="U872" s="1"/>
      <c r="V872" s="1"/>
      <c r="W872" s="1"/>
      <c r="X872" s="1"/>
      <c r="Y872" s="0" t="str">
        <f aca="false">IF(B872&lt;=1997, "prop 99/2000", "")</f>
        <v>prop 99/2000</v>
      </c>
    </row>
    <row r="873" customFormat="false" ht="12.8" hidden="false" customHeight="false" outlineLevel="0" collapsed="false">
      <c r="A873" s="0" t="s">
        <v>109</v>
      </c>
      <c r="B873" s="0" t="n">
        <v>1987</v>
      </c>
      <c r="C873" s="1"/>
      <c r="D873" s="1" t="n">
        <f aca="false">D872*$D$861/$D$859</f>
        <v>1866.1414652812</v>
      </c>
      <c r="E873" s="1" t="n">
        <f aca="false">E872*$D$861/$D$859</f>
        <v>0</v>
      </c>
      <c r="F873" s="1" t="n">
        <f aca="false">F872*$D$861/$D$859</f>
        <v>345.998760938692</v>
      </c>
      <c r="G873" s="1" t="n">
        <f aca="false">G872*$D$861/$D$859</f>
        <v>44.0739162403173</v>
      </c>
      <c r="H873" s="1" t="n">
        <f aca="false">H872*$D$861/$D$859</f>
        <v>7.5555284983401</v>
      </c>
      <c r="I873" s="1" t="n">
        <f aca="false">I872*$D$861/$D$859</f>
        <v>637.479198595244</v>
      </c>
      <c r="J873" s="1" t="n">
        <f aca="false">J872*$D$861/$D$859</f>
        <v>0.666664279265303</v>
      </c>
      <c r="K873" s="1" t="n">
        <f aca="false">K872*$D$861/$D$859</f>
        <v>2.37036188183219</v>
      </c>
      <c r="L873" s="1" t="n">
        <f aca="false">L872*$D$861/$D$859</f>
        <v>4.74072376366437</v>
      </c>
      <c r="M873" s="1" t="n">
        <f aca="false">M872*$D$861/$D$859</f>
        <v>1563.25366106833</v>
      </c>
      <c r="N873" s="1" t="n">
        <f aca="false">N872*$D$861/$D$859</f>
        <v>214.517750305813</v>
      </c>
      <c r="O873" s="1" t="n">
        <f aca="false">O872*$D$861/$D$859</f>
        <v>45.1850233724261</v>
      </c>
      <c r="P873" s="1"/>
      <c r="Q873" s="1"/>
      <c r="R873" s="1"/>
      <c r="S873" s="1"/>
      <c r="T873" s="1"/>
      <c r="U873" s="1"/>
      <c r="V873" s="1"/>
      <c r="W873" s="1"/>
      <c r="X873" s="1"/>
      <c r="Y873" s="0" t="str">
        <f aca="false">IF(B873&lt;=1997, "prop 99/2000", "")</f>
        <v>prop 99/2000</v>
      </c>
    </row>
    <row r="874" customFormat="false" ht="12.8" hidden="false" customHeight="false" outlineLevel="0" collapsed="false">
      <c r="A874" s="0" t="s">
        <v>109</v>
      </c>
      <c r="B874" s="0" t="n">
        <v>1986</v>
      </c>
      <c r="C874" s="1"/>
      <c r="D874" s="1" t="n">
        <f aca="false">D873*$D$861/$D$859</f>
        <v>1472.94593503002</v>
      </c>
      <c r="E874" s="1" t="n">
        <f aca="false">E873*$D$861/$D$859</f>
        <v>0</v>
      </c>
      <c r="F874" s="1" t="n">
        <f aca="false">F873*$D$861/$D$859</f>
        <v>273.096910353083</v>
      </c>
      <c r="G874" s="1" t="n">
        <f aca="false">G873*$D$861/$D$859</f>
        <v>34.7875533419149</v>
      </c>
      <c r="H874" s="1" t="n">
        <f aca="false">H873*$D$861/$D$859</f>
        <v>5.9635805728997</v>
      </c>
      <c r="I874" s="1" t="n">
        <f aca="false">I873*$D$861/$D$859</f>
        <v>503.162494219361</v>
      </c>
      <c r="J874" s="1" t="n">
        <f aca="false">J873*$D$861/$D$859</f>
        <v>0.526198285844091</v>
      </c>
      <c r="K874" s="1" t="n">
        <f aca="false">K873*$D$861/$D$859</f>
        <v>1.87092723855677</v>
      </c>
      <c r="L874" s="1" t="n">
        <f aca="false">L873*$D$861/$D$859</f>
        <v>3.74185447711353</v>
      </c>
      <c r="M874" s="1" t="n">
        <f aca="false">M873*$D$861/$D$859</f>
        <v>1233.87651382819</v>
      </c>
      <c r="N874" s="1" t="n">
        <f aca="false">N873*$D$861/$D$859</f>
        <v>169.318915089387</v>
      </c>
      <c r="O874" s="1" t="n">
        <f aca="false">O873*$D$861/$D$859</f>
        <v>35.6645504849884</v>
      </c>
      <c r="P874" s="1"/>
      <c r="Q874" s="1"/>
      <c r="R874" s="1"/>
      <c r="S874" s="1"/>
      <c r="T874" s="1"/>
      <c r="U874" s="1"/>
      <c r="V874" s="1"/>
      <c r="W874" s="1"/>
      <c r="X874" s="1"/>
      <c r="Y874" s="0" t="str">
        <f aca="false">IF(B874&lt;=1997, "prop 99/2000", "")</f>
        <v>prop 99/2000</v>
      </c>
    </row>
    <row r="875" customFormat="false" ht="12.8" hidden="false" customHeight="false" outlineLevel="0" collapsed="false">
      <c r="A875" s="0" t="s">
        <v>109</v>
      </c>
      <c r="B875" s="0" t="n">
        <v>1985</v>
      </c>
      <c r="C875" s="1"/>
      <c r="D875" s="1" t="n">
        <f aca="false">D874*$D$861/$D$859</f>
        <v>1162.5966026078</v>
      </c>
      <c r="E875" s="1" t="n">
        <f aca="false">E874*$D$861/$D$859</f>
        <v>0</v>
      </c>
      <c r="F875" s="1" t="n">
        <f aca="false">F874*$D$861/$D$859</f>
        <v>215.555461071767</v>
      </c>
      <c r="G875" s="1" t="n">
        <f aca="false">G874*$D$861/$D$859</f>
        <v>27.4578247351106</v>
      </c>
      <c r="H875" s="1" t="n">
        <f aca="false">H874*$D$861/$D$859</f>
        <v>4.70705566887609</v>
      </c>
      <c r="I875" s="1" t="n">
        <f aca="false">I874*$D$861/$D$859</f>
        <v>397.146285160271</v>
      </c>
      <c r="J875" s="1" t="n">
        <f aca="false">J874*$D$861/$D$859</f>
        <v>0.41532844137142</v>
      </c>
      <c r="K875" s="1" t="n">
        <f aca="false">K874*$D$861/$D$859</f>
        <v>1.47672334709838</v>
      </c>
      <c r="L875" s="1" t="n">
        <f aca="false">L874*$D$861/$D$859</f>
        <v>2.95344669419676</v>
      </c>
      <c r="M875" s="1" t="n">
        <f aca="false">M874*$D$861/$D$859</f>
        <v>973.899047411383</v>
      </c>
      <c r="N875" s="1" t="n">
        <f aca="false">N874*$D$861/$D$859</f>
        <v>133.643462912404</v>
      </c>
      <c r="O875" s="1" t="n">
        <f aca="false">O874*$D$861/$D$859</f>
        <v>28.1500388040629</v>
      </c>
      <c r="P875" s="1"/>
      <c r="Q875" s="1"/>
      <c r="R875" s="1"/>
      <c r="S875" s="1"/>
      <c r="T875" s="1"/>
      <c r="U875" s="1"/>
      <c r="V875" s="1"/>
      <c r="W875" s="1"/>
      <c r="X875" s="1"/>
      <c r="Y875" s="0" t="str">
        <f aca="false">IF(B875&lt;=1997, "prop 99/2000", "")</f>
        <v>prop 99/2000</v>
      </c>
    </row>
    <row r="876" customFormat="false" ht="12.8" hidden="false" customHeight="false" outlineLevel="0" collapsed="false">
      <c r="A876" s="0" t="s">
        <v>109</v>
      </c>
      <c r="B876" s="0" t="n">
        <v>1984</v>
      </c>
      <c r="C876" s="1"/>
      <c r="D876" s="1" t="n">
        <f aca="false">D875*$D$861/$D$859</f>
        <v>917.637795285167</v>
      </c>
      <c r="E876" s="1" t="n">
        <f aca="false">E875*$D$861/$D$859</f>
        <v>0</v>
      </c>
      <c r="F876" s="1" t="n">
        <f aca="false">F875*$D$861/$D$859</f>
        <v>170.137980461914</v>
      </c>
      <c r="G876" s="1" t="n">
        <f aca="false">G875*$D$861/$D$859</f>
        <v>21.6724680742537</v>
      </c>
      <c r="H876" s="1" t="n">
        <f aca="false">H875*$D$861/$D$859</f>
        <v>3.71528024130064</v>
      </c>
      <c r="I876" s="1" t="n">
        <f aca="false">I875*$D$861/$D$859</f>
        <v>313.467664280719</v>
      </c>
      <c r="J876" s="1" t="n">
        <f aca="false">J875*$D$861/$D$859</f>
        <v>0.327818844820645</v>
      </c>
      <c r="K876" s="1" t="n">
        <f aca="false">K875*$D$861/$D$859</f>
        <v>1.16557811491785</v>
      </c>
      <c r="L876" s="1" t="n">
        <f aca="false">L875*$D$861/$D$859</f>
        <v>2.33115622983569</v>
      </c>
      <c r="M876" s="1" t="n">
        <f aca="false">M875*$D$861/$D$859</f>
        <v>768.69876678832</v>
      </c>
      <c r="N876" s="1" t="n">
        <f aca="false">N875*$D$861/$D$859</f>
        <v>105.484819400065</v>
      </c>
      <c r="O876" s="1" t="n">
        <f aca="false">O875*$D$861/$D$859</f>
        <v>22.2188328156215</v>
      </c>
      <c r="P876" s="1"/>
      <c r="Q876" s="1"/>
      <c r="R876" s="1"/>
      <c r="S876" s="1"/>
      <c r="T876" s="1"/>
      <c r="U876" s="1"/>
      <c r="V876" s="1"/>
      <c r="W876" s="1"/>
      <c r="X876" s="1"/>
      <c r="Y876" s="0" t="str">
        <f aca="false">IF(B876&lt;=1997, "prop 99/2000", "")</f>
        <v>prop 99/2000</v>
      </c>
    </row>
    <row r="877" customFormat="false" ht="12.8" hidden="false" customHeight="false" outlineLevel="0" collapsed="false">
      <c r="A877" s="0" t="s">
        <v>109</v>
      </c>
      <c r="B877" s="0" t="n">
        <v>1983</v>
      </c>
      <c r="C877" s="1"/>
      <c r="D877" s="1" t="n">
        <f aca="false">D876*$D$861/$D$859</f>
        <v>724.291746119862</v>
      </c>
      <c r="E877" s="1" t="n">
        <f aca="false">E876*$D$861/$D$859</f>
        <v>0</v>
      </c>
      <c r="F877" s="1" t="n">
        <f aca="false">F876*$D$861/$D$859</f>
        <v>134.289951420072</v>
      </c>
      <c r="G877" s="1" t="n">
        <f aca="false">G876*$D$861/$D$859</f>
        <v>17.1060845846591</v>
      </c>
      <c r="H877" s="1" t="n">
        <f aca="false">H876*$D$861/$D$859</f>
        <v>2.93247164308442</v>
      </c>
      <c r="I877" s="1" t="n">
        <f aca="false">I876*$D$861/$D$859</f>
        <v>247.42010745475</v>
      </c>
      <c r="J877" s="1" t="n">
        <f aca="false">J876*$D$861/$D$859</f>
        <v>0.258747497919214</v>
      </c>
      <c r="K877" s="1" t="n">
        <f aca="false">K876*$D$861/$D$859</f>
        <v>0.91999110371276</v>
      </c>
      <c r="L877" s="1" t="n">
        <f aca="false">L876*$D$861/$D$859</f>
        <v>1.83998220742552</v>
      </c>
      <c r="M877" s="1" t="n">
        <f aca="false">M876*$D$861/$D$859</f>
        <v>606.734132898565</v>
      </c>
      <c r="N877" s="1" t="n">
        <f aca="false">N876*$D$861/$D$859</f>
        <v>83.2591948860048</v>
      </c>
      <c r="O877" s="1" t="n">
        <f aca="false">O876*$D$861/$D$859</f>
        <v>17.5373304145245</v>
      </c>
      <c r="P877" s="1"/>
      <c r="Q877" s="1"/>
      <c r="R877" s="1"/>
      <c r="S877" s="1"/>
      <c r="T877" s="1"/>
      <c r="U877" s="1"/>
      <c r="V877" s="1"/>
      <c r="W877" s="1"/>
      <c r="X877" s="1"/>
      <c r="Y877" s="0" t="str">
        <f aca="false">IF(B877&lt;=1997, "prop 99/2000", "")</f>
        <v>prop 99/2000</v>
      </c>
    </row>
    <row r="878" customFormat="false" ht="12.8" hidden="false" customHeight="false" outlineLevel="0" collapsed="false">
      <c r="A878" s="0" t="s">
        <v>109</v>
      </c>
      <c r="B878" s="0" t="n">
        <v>1982</v>
      </c>
      <c r="C878" s="1"/>
      <c r="D878" s="1" t="n">
        <f aca="false">D877*$D$861/$D$859</f>
        <v>571.683660146467</v>
      </c>
      <c r="E878" s="1" t="n">
        <f aca="false">E877*$D$861/$D$859</f>
        <v>0</v>
      </c>
      <c r="F878" s="1" t="n">
        <f aca="false">F877*$D$861/$D$859</f>
        <v>105.995092944236</v>
      </c>
      <c r="G878" s="1" t="n">
        <f aca="false">G877*$D$861/$D$859</f>
        <v>13.5018369303833</v>
      </c>
      <c r="H878" s="1" t="n">
        <f aca="false">H877*$D$861/$D$859</f>
        <v>2.31460061663714</v>
      </c>
      <c r="I878" s="1" t="n">
        <f aca="false">I877*$D$861/$D$859</f>
        <v>195.288753988032</v>
      </c>
      <c r="J878" s="1" t="n">
        <f aca="false">J877*$D$861/$D$859</f>
        <v>0.204229466173866</v>
      </c>
      <c r="K878" s="1" t="n">
        <f aca="false">K877*$D$861/$D$859</f>
        <v>0.726149213062633</v>
      </c>
      <c r="L878" s="1" t="n">
        <f aca="false">L877*$D$861/$D$859</f>
        <v>1.45229842612527</v>
      </c>
      <c r="M878" s="1" t="n">
        <f aca="false">M877*$D$861/$D$859</f>
        <v>478.895406014807</v>
      </c>
      <c r="N878" s="1" t="n">
        <f aca="false">N877*$D$861/$D$859</f>
        <v>65.7165037821683</v>
      </c>
      <c r="O878" s="1" t="n">
        <f aca="false">O877*$D$861/$D$859</f>
        <v>13.8422193740065</v>
      </c>
      <c r="P878" s="1"/>
      <c r="Q878" s="1"/>
      <c r="R878" s="1"/>
      <c r="S878" s="1"/>
      <c r="T878" s="1"/>
      <c r="U878" s="1"/>
      <c r="V878" s="1"/>
      <c r="W878" s="1"/>
      <c r="X878" s="1"/>
      <c r="Y878" s="0" t="str">
        <f aca="false">IF(B878&lt;=1997, "prop 99/2000", "")</f>
        <v>prop 99/2000</v>
      </c>
    </row>
    <row r="879" customFormat="false" ht="12.8" hidden="false" customHeight="false" outlineLevel="0" collapsed="false">
      <c r="A879" s="0" t="s">
        <v>109</v>
      </c>
      <c r="B879" s="0" t="n">
        <v>1981</v>
      </c>
      <c r="C879" s="1"/>
      <c r="D879" s="1" t="n">
        <f aca="false">D878*$D$861/$D$859</f>
        <v>451.230058922107</v>
      </c>
      <c r="E879" s="1" t="n">
        <f aca="false">E878*$D$861/$D$859</f>
        <v>0</v>
      </c>
      <c r="F879" s="1" t="n">
        <f aca="false">F878*$D$861/$D$859</f>
        <v>83.6619539247076</v>
      </c>
      <c r="G879" s="1" t="n">
        <f aca="false">G878*$D$861/$D$859</f>
        <v>10.6570033365877</v>
      </c>
      <c r="H879" s="1" t="n">
        <f aca="false">H878*$D$861/$D$859</f>
        <v>1.82691485770075</v>
      </c>
      <c r="I879" s="1" t="n">
        <f aca="false">I878*$D$861/$D$859</f>
        <v>154.141463386006</v>
      </c>
      <c r="J879" s="1" t="n">
        <f aca="false">J878*$D$861/$D$859</f>
        <v>0.161198369797125</v>
      </c>
      <c r="K879" s="1" t="n">
        <f aca="false">K878*$D$861/$D$859</f>
        <v>0.573149759278665</v>
      </c>
      <c r="L879" s="1" t="n">
        <f aca="false">L878*$D$861/$D$859</f>
        <v>1.14629951855733</v>
      </c>
      <c r="M879" s="1" t="n">
        <f aca="false">M878*$D$861/$D$859</f>
        <v>377.992266244279</v>
      </c>
      <c r="N879" s="1" t="n">
        <f aca="false">N878*$D$861/$D$859</f>
        <v>51.8700532147192</v>
      </c>
      <c r="O879" s="1" t="n">
        <f aca="false">O878*$D$861/$D$859</f>
        <v>10.9256672862496</v>
      </c>
      <c r="P879" s="1"/>
      <c r="Q879" s="1"/>
      <c r="R879" s="1"/>
      <c r="S879" s="1"/>
      <c r="T879" s="1"/>
      <c r="U879" s="1"/>
      <c r="V879" s="1"/>
      <c r="W879" s="1"/>
      <c r="X879" s="1"/>
      <c r="Y879" s="0" t="str">
        <f aca="false">IF(B879&lt;=1997, "prop 99/2000", "")</f>
        <v>prop 99/2000</v>
      </c>
    </row>
    <row r="880" customFormat="false" ht="12.8" hidden="false" customHeight="false" outlineLevel="0" collapsed="false">
      <c r="A880" s="0" t="s">
        <v>109</v>
      </c>
      <c r="B880" s="0" t="n">
        <v>1980</v>
      </c>
      <c r="C880" s="1"/>
      <c r="D880" s="1" t="n">
        <f aca="false">D879*$D$861/$D$859</f>
        <v>356.156000720194</v>
      </c>
      <c r="E880" s="1" t="n">
        <f aca="false">E879*$D$861/$D$859</f>
        <v>0</v>
      </c>
      <c r="F880" s="1" t="n">
        <f aca="false">F879*$D$861/$D$859</f>
        <v>66.0344015942533</v>
      </c>
      <c r="G880" s="1" t="n">
        <f aca="false">G879*$D$861/$D$859</f>
        <v>8.41157545463086</v>
      </c>
      <c r="H880" s="1" t="n">
        <f aca="false">H879*$D$861/$D$859</f>
        <v>1.441984363651</v>
      </c>
      <c r="I880" s="1" t="n">
        <f aca="false">I879*$D$861/$D$859</f>
        <v>121.663896407652</v>
      </c>
      <c r="J880" s="1" t="n">
        <f aca="false">J879*$D$861/$D$859</f>
        <v>0.127233914439794</v>
      </c>
      <c r="K880" s="1" t="n">
        <f aca="false">K879*$D$861/$D$859</f>
        <v>0.452387251341491</v>
      </c>
      <c r="L880" s="1" t="n">
        <f aca="false">L879*$D$861/$D$859</f>
        <v>0.904774502682982</v>
      </c>
      <c r="M880" s="1" t="n">
        <f aca="false">M879*$D$861/$D$859</f>
        <v>298.349392259713</v>
      </c>
      <c r="N880" s="1" t="n">
        <f aca="false">N879*$D$861/$D$859</f>
        <v>40.941046246405</v>
      </c>
      <c r="O880" s="1" t="n">
        <f aca="false">O879*$D$861/$D$859</f>
        <v>8.62363197869718</v>
      </c>
      <c r="P880" s="1"/>
      <c r="Q880" s="1"/>
      <c r="R880" s="1"/>
      <c r="S880" s="1"/>
      <c r="T880" s="1"/>
      <c r="U880" s="1"/>
      <c r="V880" s="1"/>
      <c r="W880" s="1"/>
      <c r="X880" s="1"/>
      <c r="Y880" s="0" t="str">
        <f aca="false">IF(B880&lt;=1997, "prop 99/2000", "")</f>
        <v>prop 99/2000</v>
      </c>
    </row>
    <row r="881" customFormat="false" ht="12.8" hidden="false" customHeight="false" outlineLevel="0" collapsed="false">
      <c r="A881" s="0" t="s">
        <v>109</v>
      </c>
      <c r="B881" s="0" t="n">
        <v>1979</v>
      </c>
      <c r="C881" s="1"/>
      <c r="D881" s="1" t="n">
        <f aca="false">D880*$D$861/$D$859</f>
        <v>281.114022306079</v>
      </c>
      <c r="E881" s="1" t="n">
        <f aca="false">E880*$D$861/$D$859</f>
        <v>0</v>
      </c>
      <c r="F881" s="1" t="n">
        <f aca="false">F880*$D$861/$D$859</f>
        <v>52.120970038967</v>
      </c>
      <c r="G881" s="1" t="n">
        <f aca="false">G880*$D$861/$D$859</f>
        <v>6.63925865407523</v>
      </c>
      <c r="H881" s="1" t="n">
        <f aca="false">H880*$D$861/$D$859</f>
        <v>1.1381586264129</v>
      </c>
      <c r="I881" s="1" t="n">
        <f aca="false">I880*$D$861/$D$859</f>
        <v>96.0293444991116</v>
      </c>
      <c r="J881" s="1" t="n">
        <f aca="false">J880*$D$861/$D$859</f>
        <v>0.100425761154079</v>
      </c>
      <c r="K881" s="1" t="n">
        <f aca="false">K880*$D$861/$D$859</f>
        <v>0.357069372992281</v>
      </c>
      <c r="L881" s="1" t="n">
        <f aca="false">L880*$D$861/$D$859</f>
        <v>0.714138745984562</v>
      </c>
      <c r="M881" s="1" t="n">
        <f aca="false">M880*$D$861/$D$859</f>
        <v>235.487251488409</v>
      </c>
      <c r="N881" s="1" t="n">
        <f aca="false">N880*$D$861/$D$859</f>
        <v>32.3147782558014</v>
      </c>
      <c r="O881" s="1" t="n">
        <f aca="false">O880*$D$861/$D$859</f>
        <v>6.80663492266536</v>
      </c>
      <c r="P881" s="1"/>
      <c r="Q881" s="1"/>
      <c r="R881" s="1"/>
      <c r="S881" s="1"/>
      <c r="T881" s="1"/>
      <c r="U881" s="1"/>
      <c r="V881" s="1"/>
      <c r="W881" s="1"/>
      <c r="X881" s="1"/>
      <c r="Y881" s="0" t="str">
        <f aca="false">IF(B881&lt;=1997, "prop 99/2000", "")</f>
        <v>prop 99/2000</v>
      </c>
    </row>
    <row r="882" customFormat="false" ht="12.8" hidden="false" customHeight="false" outlineLevel="0" collapsed="false">
      <c r="A882" s="0" t="s">
        <v>110</v>
      </c>
      <c r="B882" s="0" t="n">
        <v>2018</v>
      </c>
      <c r="C882" s="1" t="n">
        <v>219290</v>
      </c>
      <c r="D882" s="1" t="n">
        <v>73728</v>
      </c>
      <c r="E882" s="1" t="n">
        <v>0</v>
      </c>
      <c r="F882" s="1" t="n">
        <v>5133</v>
      </c>
      <c r="G882" s="1" t="n">
        <v>796</v>
      </c>
      <c r="H882" s="1" t="n">
        <v>27327</v>
      </c>
      <c r="I882" s="1" t="n">
        <v>5100</v>
      </c>
      <c r="J882" s="1" t="n">
        <v>0</v>
      </c>
      <c r="K882" s="1" t="n">
        <v>982</v>
      </c>
      <c r="L882" s="1" t="n">
        <v>695</v>
      </c>
      <c r="M882" s="1" t="n">
        <v>79940</v>
      </c>
      <c r="N882" s="1" t="n">
        <v>20307</v>
      </c>
      <c r="O882" s="1" t="n">
        <v>1141</v>
      </c>
      <c r="P882" s="1" t="n">
        <v>0</v>
      </c>
      <c r="Q882" s="1" t="n">
        <v>1408</v>
      </c>
      <c r="R882" s="1" t="n">
        <v>1316</v>
      </c>
      <c r="S882" s="1" t="n">
        <v>4</v>
      </c>
      <c r="T882" s="1" t="n">
        <v>14</v>
      </c>
      <c r="U882" s="1" t="n">
        <v>0</v>
      </c>
      <c r="V882" s="1" t="n">
        <v>3</v>
      </c>
      <c r="W882" s="1" t="n">
        <v>69</v>
      </c>
      <c r="X882" s="1" t="n">
        <v>1327</v>
      </c>
      <c r="Y882" s="0" t="str">
        <f aca="false">IF(B882&lt;=1997, "prop 99/2000", "")</f>
        <v/>
      </c>
    </row>
    <row r="883" customFormat="false" ht="12.8" hidden="false" customHeight="false" outlineLevel="0" collapsed="false">
      <c r="A883" s="0" t="s">
        <v>110</v>
      </c>
      <c r="B883" s="0" t="n">
        <v>2017</v>
      </c>
      <c r="C883" s="1" t="n">
        <v>210535</v>
      </c>
      <c r="D883" s="1" t="n">
        <v>70086</v>
      </c>
      <c r="E883" s="1" t="n">
        <v>0</v>
      </c>
      <c r="F883" s="1" t="n">
        <v>4884</v>
      </c>
      <c r="G883" s="1" t="n">
        <v>731</v>
      </c>
      <c r="H883" s="1" t="n">
        <v>25538</v>
      </c>
      <c r="I883" s="1" t="n">
        <v>4892</v>
      </c>
      <c r="J883" s="1" t="n">
        <v>0</v>
      </c>
      <c r="K883" s="1" t="n">
        <v>977</v>
      </c>
      <c r="L883" s="1" t="n">
        <v>683</v>
      </c>
      <c r="M883" s="1" t="n">
        <v>77944</v>
      </c>
      <c r="N883" s="1" t="n">
        <v>19825</v>
      </c>
      <c r="O883" s="1" t="n">
        <v>1125</v>
      </c>
      <c r="P883" s="1" t="n">
        <v>0</v>
      </c>
      <c r="Q883" s="1" t="n">
        <v>1279</v>
      </c>
      <c r="R883" s="1" t="n">
        <v>1260</v>
      </c>
      <c r="S883" s="1" t="n">
        <v>4</v>
      </c>
      <c r="T883" s="1" t="n">
        <v>14</v>
      </c>
      <c r="U883" s="1" t="n">
        <v>0</v>
      </c>
      <c r="V883" s="1" t="n">
        <v>2</v>
      </c>
      <c r="W883" s="1" t="n">
        <v>66</v>
      </c>
      <c r="X883" s="1" t="n">
        <v>1225</v>
      </c>
      <c r="Y883" s="0" t="str">
        <f aca="false">IF(B883&lt;=1997, "prop 99/2000", "")</f>
        <v/>
      </c>
    </row>
    <row r="884" customFormat="false" ht="12.8" hidden="false" customHeight="false" outlineLevel="0" collapsed="false">
      <c r="A884" s="0" t="s">
        <v>110</v>
      </c>
      <c r="B884" s="0" t="n">
        <v>2016</v>
      </c>
      <c r="C884" s="1" t="n">
        <v>201081</v>
      </c>
      <c r="D884" s="1" t="n">
        <v>66722</v>
      </c>
      <c r="E884" s="1" t="n">
        <v>0</v>
      </c>
      <c r="F884" s="1" t="n">
        <v>4646</v>
      </c>
      <c r="G884" s="1" t="n">
        <v>651</v>
      </c>
      <c r="H884" s="1" t="n">
        <v>23545</v>
      </c>
      <c r="I884" s="1" t="n">
        <v>4635</v>
      </c>
      <c r="J884" s="1" t="n">
        <v>0</v>
      </c>
      <c r="K884" s="1" t="n">
        <v>963</v>
      </c>
      <c r="L884" s="1" t="n">
        <v>647</v>
      </c>
      <c r="M884" s="1" t="n">
        <v>75528</v>
      </c>
      <c r="N884" s="1" t="n">
        <v>19218</v>
      </c>
      <c r="O884" s="1" t="n">
        <v>1020</v>
      </c>
      <c r="P884" s="1" t="n">
        <v>0</v>
      </c>
      <c r="Q884" s="1" t="n">
        <v>1142</v>
      </c>
      <c r="R884" s="1" t="n">
        <v>1151</v>
      </c>
      <c r="S884" s="1" t="n">
        <v>4</v>
      </c>
      <c r="T884" s="1" t="n">
        <v>14</v>
      </c>
      <c r="U884" s="1" t="n">
        <v>0</v>
      </c>
      <c r="V884" s="1" t="n">
        <v>2</v>
      </c>
      <c r="W884" s="1" t="n">
        <v>67</v>
      </c>
      <c r="X884" s="1" t="n">
        <v>1126</v>
      </c>
      <c r="Y884" s="0" t="str">
        <f aca="false">IF(B884&lt;=1997, "prop 99/2000", "")</f>
        <v/>
      </c>
    </row>
    <row r="885" customFormat="false" ht="12.8" hidden="false" customHeight="false" outlineLevel="0" collapsed="false">
      <c r="A885" s="0" t="s">
        <v>110</v>
      </c>
      <c r="B885" s="0" t="n">
        <v>2015</v>
      </c>
      <c r="C885" s="1" t="n">
        <v>191053</v>
      </c>
      <c r="D885" s="1" t="n">
        <v>63111</v>
      </c>
      <c r="E885" s="1" t="n">
        <v>0</v>
      </c>
      <c r="F885" s="1" t="n">
        <v>4430</v>
      </c>
      <c r="G885" s="1" t="n">
        <v>569</v>
      </c>
      <c r="H885" s="1" t="n">
        <v>21849</v>
      </c>
      <c r="I885" s="1" t="n">
        <v>4426</v>
      </c>
      <c r="J885" s="1" t="n">
        <v>0</v>
      </c>
      <c r="K885" s="1" t="n">
        <v>900</v>
      </c>
      <c r="L885" s="1" t="n">
        <v>636</v>
      </c>
      <c r="M885" s="1" t="n">
        <v>72614</v>
      </c>
      <c r="N885" s="1" t="n">
        <v>18349</v>
      </c>
      <c r="O885" s="1" t="n">
        <v>994</v>
      </c>
      <c r="P885" s="1" t="n">
        <v>0</v>
      </c>
      <c r="Q885" s="1" t="n">
        <v>1002</v>
      </c>
      <c r="R885" s="1" t="n">
        <v>1047</v>
      </c>
      <c r="S885" s="1" t="n">
        <v>4</v>
      </c>
      <c r="T885" s="1" t="n">
        <v>9</v>
      </c>
      <c r="U885" s="1" t="n">
        <v>0</v>
      </c>
      <c r="V885" s="1" t="n">
        <v>2</v>
      </c>
      <c r="W885" s="1" t="n">
        <v>62</v>
      </c>
      <c r="X885" s="1" t="n">
        <v>1049</v>
      </c>
      <c r="Y885" s="0" t="str">
        <f aca="false">IF(B885&lt;=1997, "prop 99/2000", "")</f>
        <v/>
      </c>
    </row>
    <row r="886" customFormat="false" ht="12.8" hidden="false" customHeight="false" outlineLevel="0" collapsed="false">
      <c r="A886" s="0" t="s">
        <v>110</v>
      </c>
      <c r="B886" s="0" t="n">
        <v>2014</v>
      </c>
      <c r="C886" s="1" t="n">
        <v>178817</v>
      </c>
      <c r="D886" s="1" t="n">
        <v>58451</v>
      </c>
      <c r="E886" s="1" t="n">
        <v>0</v>
      </c>
      <c r="F886" s="1" t="n">
        <v>4148</v>
      </c>
      <c r="G886" s="1" t="n">
        <v>520</v>
      </c>
      <c r="H886" s="1" t="n">
        <v>20129</v>
      </c>
      <c r="I886" s="1" t="n">
        <v>4187</v>
      </c>
      <c r="J886" s="1" t="n">
        <v>0</v>
      </c>
      <c r="K886" s="1" t="n">
        <v>771</v>
      </c>
      <c r="L886" s="1" t="n">
        <v>609</v>
      </c>
      <c r="M886" s="1" t="n">
        <v>69088</v>
      </c>
      <c r="N886" s="1" t="n">
        <v>17192</v>
      </c>
      <c r="O886" s="1" t="n">
        <v>901</v>
      </c>
      <c r="P886" s="1" t="n">
        <v>0</v>
      </c>
      <c r="Q886" s="1" t="n">
        <v>859</v>
      </c>
      <c r="R886" s="1" t="n">
        <v>931</v>
      </c>
      <c r="S886" s="1" t="n">
        <v>4</v>
      </c>
      <c r="T886" s="1" t="n">
        <v>9</v>
      </c>
      <c r="U886" s="1" t="n">
        <v>0</v>
      </c>
      <c r="V886" s="1" t="n">
        <v>2</v>
      </c>
      <c r="W886" s="1" t="n">
        <v>56</v>
      </c>
      <c r="X886" s="1" t="n">
        <v>960</v>
      </c>
      <c r="Y886" s="0" t="str">
        <f aca="false">IF(B886&lt;=1997, "prop 99/2000", "")</f>
        <v/>
      </c>
    </row>
    <row r="887" customFormat="false" ht="12.8" hidden="false" customHeight="false" outlineLevel="0" collapsed="false">
      <c r="A887" s="0" t="s">
        <v>110</v>
      </c>
      <c r="B887" s="0" t="n">
        <v>2013</v>
      </c>
      <c r="C887" s="1" t="n">
        <v>165339</v>
      </c>
      <c r="D887" s="1" t="n">
        <v>53704</v>
      </c>
      <c r="E887" s="1" t="n">
        <v>0</v>
      </c>
      <c r="F887" s="1" t="n">
        <v>3881</v>
      </c>
      <c r="G887" s="1" t="n">
        <v>461</v>
      </c>
      <c r="H887" s="1" t="n">
        <v>18319</v>
      </c>
      <c r="I887" s="1" t="n">
        <v>3823</v>
      </c>
      <c r="J887" s="1" t="n">
        <v>0</v>
      </c>
      <c r="K887" s="1" t="n">
        <v>678</v>
      </c>
      <c r="L887" s="1" t="n">
        <v>563</v>
      </c>
      <c r="M887" s="1" t="n">
        <v>64676</v>
      </c>
      <c r="N887" s="1" t="n">
        <v>15922</v>
      </c>
      <c r="O887" s="1" t="n">
        <v>825</v>
      </c>
      <c r="P887" s="1" t="n">
        <v>0</v>
      </c>
      <c r="Q887" s="1" t="n">
        <v>729</v>
      </c>
      <c r="R887" s="1" t="n">
        <v>858</v>
      </c>
      <c r="S887" s="1" t="n">
        <v>4</v>
      </c>
      <c r="T887" s="1" t="n">
        <v>5</v>
      </c>
      <c r="U887" s="1" t="n">
        <v>0</v>
      </c>
      <c r="V887" s="1" t="n">
        <v>2</v>
      </c>
      <c r="W887" s="1" t="n">
        <v>48</v>
      </c>
      <c r="X887" s="1" t="n">
        <v>841</v>
      </c>
      <c r="Y887" s="0" t="str">
        <f aca="false">IF(B887&lt;=1997, "prop 99/2000", "")</f>
        <v/>
      </c>
    </row>
    <row r="888" customFormat="false" ht="12.8" hidden="false" customHeight="false" outlineLevel="0" collapsed="false">
      <c r="A888" s="0" t="s">
        <v>110</v>
      </c>
      <c r="B888" s="0" t="n">
        <v>2012</v>
      </c>
      <c r="C888" s="1" t="n">
        <v>152239</v>
      </c>
      <c r="D888" s="1" t="n">
        <v>49321</v>
      </c>
      <c r="E888" s="1" t="n">
        <v>0</v>
      </c>
      <c r="F888" s="1" t="n">
        <v>3656</v>
      </c>
      <c r="G888" s="1" t="n">
        <v>410</v>
      </c>
      <c r="H888" s="1" t="n">
        <v>16676</v>
      </c>
      <c r="I888" s="1" t="n">
        <v>3475</v>
      </c>
      <c r="J888" s="1" t="n">
        <v>0</v>
      </c>
      <c r="K888" s="1" t="n">
        <v>586</v>
      </c>
      <c r="L888" s="1" t="n">
        <v>506</v>
      </c>
      <c r="M888" s="1" t="n">
        <v>59993</v>
      </c>
      <c r="N888" s="1" t="n">
        <v>14635</v>
      </c>
      <c r="O888" s="1" t="n">
        <v>756</v>
      </c>
      <c r="P888" s="1" t="n">
        <v>0</v>
      </c>
      <c r="Q888" s="1" t="n">
        <v>656</v>
      </c>
      <c r="R888" s="1" t="n">
        <v>781</v>
      </c>
      <c r="S888" s="1" t="n">
        <v>4</v>
      </c>
      <c r="T888" s="1" t="n">
        <v>5</v>
      </c>
      <c r="U888" s="1" t="n">
        <v>0</v>
      </c>
      <c r="V888" s="1" t="n">
        <v>2</v>
      </c>
      <c r="W888" s="1" t="n">
        <v>38</v>
      </c>
      <c r="X888" s="1" t="n">
        <v>739</v>
      </c>
      <c r="Y888" s="0" t="str">
        <f aca="false">IF(B888&lt;=1997, "prop 99/2000", "")</f>
        <v/>
      </c>
    </row>
    <row r="889" customFormat="false" ht="12.8" hidden="false" customHeight="false" outlineLevel="0" collapsed="false">
      <c r="A889" s="0" t="s">
        <v>110</v>
      </c>
      <c r="B889" s="0" t="n">
        <v>2011</v>
      </c>
      <c r="C889" s="1" t="n">
        <v>139090</v>
      </c>
      <c r="D889" s="1" t="n">
        <v>45230</v>
      </c>
      <c r="E889" s="1" t="n">
        <v>0</v>
      </c>
      <c r="F889" s="1" t="n">
        <v>3432</v>
      </c>
      <c r="G889" s="1" t="n">
        <v>369</v>
      </c>
      <c r="H889" s="1" t="n">
        <v>15094</v>
      </c>
      <c r="I889" s="1" t="n">
        <v>3160</v>
      </c>
      <c r="J889" s="1" t="n">
        <v>0</v>
      </c>
      <c r="K889" s="1" t="n">
        <v>279</v>
      </c>
      <c r="L889" s="1" t="n">
        <v>460</v>
      </c>
      <c r="M889" s="1" t="n">
        <v>55016</v>
      </c>
      <c r="N889" s="1" t="n">
        <v>13345</v>
      </c>
      <c r="O889" s="1" t="n">
        <v>714</v>
      </c>
      <c r="P889" s="1" t="n">
        <v>0</v>
      </c>
      <c r="Q889" s="1" t="n">
        <v>616</v>
      </c>
      <c r="R889" s="1" t="n">
        <v>711</v>
      </c>
      <c r="S889" s="1" t="n">
        <v>4</v>
      </c>
      <c r="T889" s="1" t="n">
        <v>2</v>
      </c>
      <c r="U889" s="1" t="n">
        <v>0</v>
      </c>
      <c r="V889" s="1" t="n">
        <v>2</v>
      </c>
      <c r="W889" s="1" t="n">
        <v>28</v>
      </c>
      <c r="X889" s="1" t="n">
        <v>628</v>
      </c>
      <c r="Y889" s="0" t="str">
        <f aca="false">IF(B889&lt;=1997, "prop 99/2000", "")</f>
        <v/>
      </c>
    </row>
    <row r="890" customFormat="false" ht="12.8" hidden="false" customHeight="false" outlineLevel="0" collapsed="false">
      <c r="A890" s="0" t="s">
        <v>110</v>
      </c>
      <c r="B890" s="0" t="n">
        <v>2010</v>
      </c>
      <c r="C890" s="1" t="n">
        <v>125451</v>
      </c>
      <c r="D890" s="1" t="n">
        <v>41218</v>
      </c>
      <c r="E890" s="1" t="n">
        <v>0</v>
      </c>
      <c r="F890" s="1" t="n">
        <v>3179</v>
      </c>
      <c r="G890" s="1" t="n">
        <v>319</v>
      </c>
      <c r="H890" s="1" t="n">
        <v>13472</v>
      </c>
      <c r="I890" s="1" t="n">
        <v>2874</v>
      </c>
      <c r="J890" s="1" t="n">
        <v>0</v>
      </c>
      <c r="K890" s="1" t="n">
        <v>191</v>
      </c>
      <c r="L890" s="1" t="n">
        <v>422</v>
      </c>
      <c r="M890" s="1" t="n">
        <v>49420</v>
      </c>
      <c r="N890" s="1" t="n">
        <v>11981</v>
      </c>
      <c r="O890" s="1" t="n">
        <v>662</v>
      </c>
      <c r="P890" s="1" t="n">
        <v>0</v>
      </c>
      <c r="Q890" s="1" t="n">
        <v>583</v>
      </c>
      <c r="R890" s="1" t="n">
        <v>651</v>
      </c>
      <c r="S890" s="1" t="n">
        <v>4</v>
      </c>
      <c r="T890" s="1" t="n">
        <v>2</v>
      </c>
      <c r="U890" s="1" t="n">
        <v>0</v>
      </c>
      <c r="V890" s="1" t="n">
        <v>2</v>
      </c>
      <c r="W890" s="1" t="n">
        <v>7</v>
      </c>
      <c r="X890" s="1" t="n">
        <v>464</v>
      </c>
      <c r="Y890" s="0" t="str">
        <f aca="false">IF(B890&lt;=1997, "prop 99/2000", "")</f>
        <v/>
      </c>
    </row>
    <row r="891" customFormat="false" ht="12.8" hidden="false" customHeight="false" outlineLevel="0" collapsed="false">
      <c r="A891" s="0" t="s">
        <v>110</v>
      </c>
      <c r="B891" s="0" t="n">
        <v>2009</v>
      </c>
      <c r="C891" s="1" t="n">
        <v>110063</v>
      </c>
      <c r="D891" s="1" t="n">
        <v>35701</v>
      </c>
      <c r="E891" s="1" t="n">
        <v>0</v>
      </c>
      <c r="F891" s="1" t="n">
        <v>2957</v>
      </c>
      <c r="G891" s="1" t="n">
        <v>282</v>
      </c>
      <c r="H891" s="1" t="n">
        <v>11666</v>
      </c>
      <c r="I891" s="1" t="n">
        <v>2731</v>
      </c>
      <c r="J891" s="1" t="n">
        <v>0</v>
      </c>
      <c r="K891" s="1" t="n">
        <v>136</v>
      </c>
      <c r="L891" s="1" t="n">
        <v>379</v>
      </c>
      <c r="M891" s="1" t="n">
        <v>43426</v>
      </c>
      <c r="N891" s="1" t="n">
        <v>10755</v>
      </c>
      <c r="O891" s="1" t="n">
        <v>591</v>
      </c>
      <c r="P891" s="1" t="n">
        <v>0</v>
      </c>
      <c r="Q891" s="1" t="n">
        <v>391</v>
      </c>
      <c r="R891" s="1" t="n">
        <v>724</v>
      </c>
      <c r="S891" s="1" t="n">
        <v>4</v>
      </c>
      <c r="T891" s="1" t="n">
        <v>2</v>
      </c>
      <c r="U891" s="1" t="n">
        <v>0</v>
      </c>
      <c r="V891" s="1" t="n">
        <v>2</v>
      </c>
      <c r="W891" s="1" t="n">
        <v>6</v>
      </c>
      <c r="X891" s="1" t="n">
        <v>310</v>
      </c>
      <c r="Y891" s="0" t="str">
        <f aca="false">IF(B891&lt;=1997, "prop 99/2000", "")</f>
        <v/>
      </c>
    </row>
    <row r="892" customFormat="false" ht="12.8" hidden="false" customHeight="false" outlineLevel="0" collapsed="false">
      <c r="A892" s="0" t="s">
        <v>110</v>
      </c>
      <c r="B892" s="0" t="n">
        <v>2008</v>
      </c>
      <c r="C892" s="1" t="n">
        <v>97173</v>
      </c>
      <c r="D892" s="1" t="n">
        <v>31175</v>
      </c>
      <c r="E892" s="1" t="n">
        <v>0</v>
      </c>
      <c r="F892" s="1" t="n">
        <v>2783</v>
      </c>
      <c r="G892" s="1" t="n">
        <v>248</v>
      </c>
      <c r="H892" s="1" t="n">
        <v>10460</v>
      </c>
      <c r="I892" s="1" t="n">
        <v>2628</v>
      </c>
      <c r="J892" s="1" t="n">
        <v>2</v>
      </c>
      <c r="K892" s="1" t="n">
        <v>29</v>
      </c>
      <c r="L892" s="1" t="n">
        <v>328</v>
      </c>
      <c r="M892" s="1" t="n">
        <v>37994</v>
      </c>
      <c r="N892" s="1" t="n">
        <v>9689</v>
      </c>
      <c r="O892" s="1" t="n">
        <v>565</v>
      </c>
      <c r="P892" s="1" t="n">
        <v>0</v>
      </c>
      <c r="Q892" s="1" t="n">
        <v>344</v>
      </c>
      <c r="R892" s="1" t="n">
        <v>658</v>
      </c>
      <c r="S892" s="1" t="n">
        <v>4</v>
      </c>
      <c r="T892" s="1" t="n">
        <v>4</v>
      </c>
      <c r="U892" s="1" t="n">
        <v>0</v>
      </c>
      <c r="V892" s="1" t="n">
        <v>2</v>
      </c>
      <c r="W892" s="1" t="n">
        <v>6</v>
      </c>
      <c r="X892" s="1" t="n">
        <v>254</v>
      </c>
      <c r="Y892" s="0" t="str">
        <f aca="false">IF(B892&lt;=1997, "prop 99/2000", "")</f>
        <v/>
      </c>
    </row>
    <row r="893" customFormat="false" ht="12.8" hidden="false" customHeight="false" outlineLevel="0" collapsed="false">
      <c r="A893" s="0" t="s">
        <v>110</v>
      </c>
      <c r="B893" s="0" t="n">
        <v>2007</v>
      </c>
      <c r="C893" s="1" t="n">
        <v>84659</v>
      </c>
      <c r="D893" s="1" t="n">
        <v>27265</v>
      </c>
      <c r="E893" s="1" t="n">
        <v>0</v>
      </c>
      <c r="F893" s="1" t="n">
        <v>2682</v>
      </c>
      <c r="G893" s="1" t="n">
        <v>233</v>
      </c>
      <c r="H893" s="1" t="n">
        <v>7733</v>
      </c>
      <c r="I893" s="1" t="n">
        <v>4258</v>
      </c>
      <c r="J893" s="1" t="n">
        <v>5</v>
      </c>
      <c r="K893" s="1" t="n">
        <v>29</v>
      </c>
      <c r="L893" s="1" t="n">
        <v>285</v>
      </c>
      <c r="M893" s="1" t="n">
        <v>32343</v>
      </c>
      <c r="N893" s="1" t="n">
        <v>8312</v>
      </c>
      <c r="O893" s="1" t="n">
        <v>439</v>
      </c>
      <c r="P893" s="1" t="n">
        <v>0</v>
      </c>
      <c r="Q893" s="1" t="n">
        <v>295</v>
      </c>
      <c r="R893" s="1" t="n">
        <v>617</v>
      </c>
      <c r="S893" s="1" t="n">
        <v>3</v>
      </c>
      <c r="T893" s="1" t="n">
        <v>5</v>
      </c>
      <c r="U893" s="1" t="n">
        <v>0</v>
      </c>
      <c r="V893" s="1" t="n">
        <v>2</v>
      </c>
      <c r="W893" s="1" t="n">
        <v>4</v>
      </c>
      <c r="X893" s="1" t="n">
        <v>149</v>
      </c>
      <c r="Y893" s="0" t="str">
        <f aca="false">IF(B893&lt;=1997, "prop 99/2000", "")</f>
        <v/>
      </c>
    </row>
    <row r="894" customFormat="false" ht="12.8" hidden="false" customHeight="false" outlineLevel="0" collapsed="false">
      <c r="A894" s="0" t="s">
        <v>110</v>
      </c>
      <c r="B894" s="0" t="n">
        <v>2006</v>
      </c>
      <c r="C894" s="1" t="n">
        <v>72146</v>
      </c>
      <c r="D894" s="1" t="n">
        <v>23856</v>
      </c>
      <c r="E894" s="1" t="n">
        <v>0</v>
      </c>
      <c r="F894" s="1" t="n">
        <v>2465</v>
      </c>
      <c r="G894" s="1" t="n">
        <v>210</v>
      </c>
      <c r="H894" s="1" t="n">
        <v>4671</v>
      </c>
      <c r="I894" s="1" t="n">
        <v>5097</v>
      </c>
      <c r="J894" s="1" t="n">
        <v>5</v>
      </c>
      <c r="K894" s="1" t="n">
        <v>29</v>
      </c>
      <c r="L894" s="1" t="n">
        <v>250</v>
      </c>
      <c r="M894" s="1" t="n">
        <v>27254</v>
      </c>
      <c r="N894" s="1" t="n">
        <v>7001</v>
      </c>
      <c r="O894" s="1" t="n">
        <v>397</v>
      </c>
      <c r="P894" s="1" t="n">
        <v>0</v>
      </c>
      <c r="Q894" s="1" t="n">
        <v>255</v>
      </c>
      <c r="R894" s="1" t="n">
        <v>573</v>
      </c>
      <c r="S894" s="1" t="n">
        <v>0</v>
      </c>
      <c r="T894" s="1" t="n">
        <v>7</v>
      </c>
      <c r="U894" s="1" t="n">
        <v>0</v>
      </c>
      <c r="V894" s="1" t="n">
        <v>2</v>
      </c>
      <c r="W894" s="1" t="n">
        <v>4</v>
      </c>
      <c r="X894" s="1" t="n">
        <v>70</v>
      </c>
      <c r="Y894" s="0" t="str">
        <f aca="false">IF(B894&lt;=1997, "prop 99/2000", "")</f>
        <v/>
      </c>
    </row>
    <row r="895" customFormat="false" ht="12.8" hidden="false" customHeight="false" outlineLevel="0" collapsed="false">
      <c r="A895" s="0" t="s">
        <v>110</v>
      </c>
      <c r="B895" s="0" t="n">
        <v>2005</v>
      </c>
      <c r="C895" s="1" t="n">
        <v>64557</v>
      </c>
      <c r="D895" s="1" t="n">
        <v>22038</v>
      </c>
      <c r="E895" s="1" t="n">
        <v>0</v>
      </c>
      <c r="F895" s="1" t="n">
        <v>2409</v>
      </c>
      <c r="G895" s="1" t="n">
        <v>187</v>
      </c>
      <c r="H895" s="1" t="n">
        <v>3607</v>
      </c>
      <c r="I895" s="1" t="n">
        <v>5535</v>
      </c>
      <c r="J895" s="1" t="n">
        <v>5</v>
      </c>
      <c r="K895" s="1" t="n">
        <v>25</v>
      </c>
      <c r="L895" s="1" t="n">
        <v>215</v>
      </c>
      <c r="M895" s="1" t="n">
        <v>23483</v>
      </c>
      <c r="N895" s="1" t="n">
        <v>5866</v>
      </c>
      <c r="O895" s="1" t="n">
        <v>369</v>
      </c>
      <c r="P895" s="1" t="n">
        <v>0</v>
      </c>
      <c r="Q895" s="1" t="n">
        <v>215</v>
      </c>
      <c r="R895" s="1" t="n">
        <v>533</v>
      </c>
      <c r="S895" s="1" t="n">
        <v>0</v>
      </c>
      <c r="T895" s="1" t="n">
        <v>10</v>
      </c>
      <c r="U895" s="1" t="n">
        <v>0</v>
      </c>
      <c r="V895" s="1" t="n">
        <v>2</v>
      </c>
      <c r="W895" s="1" t="n">
        <v>4</v>
      </c>
      <c r="X895" s="1" t="n">
        <v>54</v>
      </c>
      <c r="Y895" s="0" t="str">
        <f aca="false">IF(B895&lt;=1997, "prop 99/2000", "")</f>
        <v/>
      </c>
    </row>
    <row r="896" customFormat="false" ht="12.8" hidden="false" customHeight="false" outlineLevel="0" collapsed="false">
      <c r="A896" s="0" t="s">
        <v>110</v>
      </c>
      <c r="B896" s="0" t="n">
        <v>2004</v>
      </c>
      <c r="C896" s="1" t="n">
        <v>59304</v>
      </c>
      <c r="D896" s="1" t="n">
        <v>20552</v>
      </c>
      <c r="E896" s="1" t="n">
        <v>5</v>
      </c>
      <c r="F896" s="1" t="n">
        <v>2323</v>
      </c>
      <c r="G896" s="1" t="n">
        <v>174</v>
      </c>
      <c r="H896" s="1" t="n">
        <v>2517</v>
      </c>
      <c r="I896" s="1" t="n">
        <v>6158</v>
      </c>
      <c r="J896" s="1" t="n">
        <v>2</v>
      </c>
      <c r="K896" s="1" t="n">
        <v>25</v>
      </c>
      <c r="L896" s="1" t="n">
        <v>195</v>
      </c>
      <c r="M896" s="1" t="n">
        <v>21166</v>
      </c>
      <c r="N896" s="1" t="n">
        <v>5136</v>
      </c>
      <c r="O896" s="1" t="n">
        <v>308</v>
      </c>
      <c r="P896" s="1" t="n">
        <v>0</v>
      </c>
      <c r="Q896" s="1" t="n">
        <v>182</v>
      </c>
      <c r="R896" s="1" t="n">
        <v>511</v>
      </c>
      <c r="S896" s="1" t="n">
        <v>0</v>
      </c>
      <c r="T896" s="1" t="n">
        <v>17</v>
      </c>
      <c r="U896" s="1" t="n">
        <v>0</v>
      </c>
      <c r="V896" s="1" t="n">
        <v>1</v>
      </c>
      <c r="W896" s="1" t="n">
        <v>4</v>
      </c>
      <c r="X896" s="1" t="n">
        <v>28</v>
      </c>
      <c r="Y896" s="0" t="str">
        <f aca="false">IF(B896&lt;=1997, "prop 99/2000", "")</f>
        <v/>
      </c>
    </row>
    <row r="897" customFormat="false" ht="12.8" hidden="false" customHeight="false" outlineLevel="0" collapsed="false">
      <c r="A897" s="0" t="s">
        <v>110</v>
      </c>
      <c r="B897" s="0" t="n">
        <v>2003</v>
      </c>
      <c r="C897" s="1" t="n">
        <v>54076</v>
      </c>
      <c r="D897" s="1" t="n">
        <v>19100</v>
      </c>
      <c r="E897" s="1" t="n">
        <v>5</v>
      </c>
      <c r="F897" s="1" t="n">
        <v>2227</v>
      </c>
      <c r="G897" s="1" t="n">
        <v>190</v>
      </c>
      <c r="H897" s="1" t="n">
        <v>2192</v>
      </c>
      <c r="I897" s="1" t="n">
        <v>6061</v>
      </c>
      <c r="J897" s="1" t="n">
        <v>1</v>
      </c>
      <c r="K897" s="1" t="n">
        <v>24</v>
      </c>
      <c r="L897" s="1" t="n">
        <v>182</v>
      </c>
      <c r="M897" s="1" t="n">
        <v>18728</v>
      </c>
      <c r="N897" s="1" t="n">
        <v>4454</v>
      </c>
      <c r="O897" s="1" t="n">
        <v>281</v>
      </c>
      <c r="P897" s="1" t="n">
        <v>0</v>
      </c>
      <c r="Q897" s="1" t="n">
        <v>146</v>
      </c>
      <c r="R897" s="1" t="n">
        <v>441</v>
      </c>
      <c r="S897" s="1" t="n">
        <v>0</v>
      </c>
      <c r="T897" s="1" t="n">
        <v>21</v>
      </c>
      <c r="U897" s="1" t="n">
        <v>0</v>
      </c>
      <c r="V897" s="1" t="n">
        <v>1</v>
      </c>
      <c r="W897" s="1" t="n">
        <v>4</v>
      </c>
      <c r="X897" s="1" t="n">
        <v>18</v>
      </c>
      <c r="Y897" s="0" t="str">
        <f aca="false">IF(B897&lt;=1997, "prop 99/2000", "")</f>
        <v/>
      </c>
    </row>
    <row r="898" customFormat="false" ht="12.8" hidden="false" customHeight="false" outlineLevel="0" collapsed="false">
      <c r="A898" s="0" t="s">
        <v>110</v>
      </c>
      <c r="B898" s="0" t="n">
        <v>2002</v>
      </c>
      <c r="C898" s="1" t="n">
        <v>48008</v>
      </c>
      <c r="D898" s="1" t="n">
        <v>17408</v>
      </c>
      <c r="E898" s="1" t="n">
        <v>5</v>
      </c>
      <c r="F898" s="1" t="n">
        <v>2052</v>
      </c>
      <c r="G898" s="1" t="n">
        <v>176</v>
      </c>
      <c r="H898" s="1" t="n">
        <v>1809</v>
      </c>
      <c r="I898" s="1" t="n">
        <v>5863</v>
      </c>
      <c r="J898" s="1" t="n">
        <v>0</v>
      </c>
      <c r="K898" s="1" t="n">
        <v>23</v>
      </c>
      <c r="L898" s="1" t="n">
        <v>151</v>
      </c>
      <c r="M898" s="1" t="n">
        <v>16055</v>
      </c>
      <c r="N898" s="1" t="n">
        <v>3713</v>
      </c>
      <c r="O898" s="1" t="n">
        <v>254</v>
      </c>
      <c r="P898" s="1" t="n">
        <v>0</v>
      </c>
      <c r="Q898" s="1" t="n">
        <v>108</v>
      </c>
      <c r="R898" s="1" t="n">
        <v>359</v>
      </c>
      <c r="S898" s="1" t="n">
        <v>0</v>
      </c>
      <c r="T898" s="1" t="n">
        <v>25</v>
      </c>
      <c r="U898" s="1" t="n">
        <v>0</v>
      </c>
      <c r="V898" s="1" t="n">
        <v>1</v>
      </c>
      <c r="W898" s="1" t="n">
        <v>4</v>
      </c>
      <c r="X898" s="1" t="n">
        <v>2</v>
      </c>
      <c r="Y898" s="0" t="str">
        <f aca="false">IF(B898&lt;=1997, "prop 99/2000", "")</f>
        <v/>
      </c>
    </row>
    <row r="899" customFormat="false" ht="12.8" hidden="false" customHeight="false" outlineLevel="0" collapsed="false">
      <c r="A899" s="0" t="s">
        <v>110</v>
      </c>
      <c r="B899" s="0" t="n">
        <v>2001</v>
      </c>
      <c r="C899" s="1" t="n">
        <v>41737</v>
      </c>
      <c r="D899" s="1" t="n">
        <v>15469</v>
      </c>
      <c r="E899" s="1" t="n">
        <v>0</v>
      </c>
      <c r="F899" s="1" t="n">
        <v>1889</v>
      </c>
      <c r="G899" s="1" t="n">
        <v>150</v>
      </c>
      <c r="H899" s="1" t="n">
        <v>1085</v>
      </c>
      <c r="I899" s="1" t="n">
        <v>5952</v>
      </c>
      <c r="J899" s="1" t="n">
        <v>5</v>
      </c>
      <c r="K899" s="1" t="n">
        <v>14</v>
      </c>
      <c r="L899" s="1" t="n">
        <v>129</v>
      </c>
      <c r="M899" s="1" t="n">
        <v>13577</v>
      </c>
      <c r="N899" s="1" t="n">
        <v>2891</v>
      </c>
      <c r="O899" s="1" t="n">
        <v>175</v>
      </c>
      <c r="P899" s="1" t="n">
        <v>0</v>
      </c>
      <c r="Q899" s="1" t="n">
        <v>94</v>
      </c>
      <c r="R899" s="1" t="n">
        <v>279</v>
      </c>
      <c r="S899" s="1" t="n">
        <v>0</v>
      </c>
      <c r="T899" s="1" t="n">
        <v>26</v>
      </c>
      <c r="U899" s="1" t="n">
        <v>0</v>
      </c>
      <c r="V899" s="1" t="n">
        <v>1</v>
      </c>
      <c r="W899" s="1" t="n">
        <v>0</v>
      </c>
      <c r="X899" s="1" t="n">
        <v>1</v>
      </c>
      <c r="Y899" s="0" t="str">
        <f aca="false">IF(B899&lt;=1997, "prop 99/2000", "")</f>
        <v/>
      </c>
    </row>
    <row r="900" customFormat="false" ht="12.8" hidden="false" customHeight="false" outlineLevel="0" collapsed="false">
      <c r="A900" s="0" t="s">
        <v>110</v>
      </c>
      <c r="B900" s="0" t="n">
        <v>2000</v>
      </c>
      <c r="C900" s="1" t="n">
        <v>171584</v>
      </c>
      <c r="D900" s="1" t="n">
        <v>53296</v>
      </c>
      <c r="E900" s="1"/>
      <c r="F900" s="1" t="n">
        <v>11476</v>
      </c>
      <c r="G900" s="1" t="n">
        <v>1428</v>
      </c>
      <c r="H900" s="1" t="n">
        <v>3068</v>
      </c>
      <c r="I900" s="1" t="n">
        <v>17678</v>
      </c>
      <c r="J900" s="1" t="n">
        <v>44</v>
      </c>
      <c r="K900" s="1" t="n">
        <v>236</v>
      </c>
      <c r="L900" s="1" t="n">
        <v>212</v>
      </c>
      <c r="M900" s="1" t="n">
        <v>65668</v>
      </c>
      <c r="N900" s="1" t="n">
        <v>13447</v>
      </c>
      <c r="O900" s="1" t="n">
        <v>1507</v>
      </c>
      <c r="P900" s="1"/>
      <c r="Q900" s="1" t="n">
        <v>1651</v>
      </c>
      <c r="R900" s="1" t="n">
        <v>1859</v>
      </c>
      <c r="S900" s="1" t="n">
        <v>1</v>
      </c>
      <c r="T900" s="1" t="n">
        <v>9</v>
      </c>
      <c r="U900" s="1" t="n">
        <v>1</v>
      </c>
      <c r="V900" s="1" t="n">
        <v>1</v>
      </c>
      <c r="W900" s="1" t="n">
        <v>1</v>
      </c>
      <c r="X900" s="1" t="n">
        <v>1</v>
      </c>
      <c r="Y900" s="0" t="str">
        <f aca="false">IF(B900&lt;=1997, "prop 99/2000", "")</f>
        <v/>
      </c>
    </row>
    <row r="901" customFormat="false" ht="12.8" hidden="false" customHeight="false" outlineLevel="0" collapsed="false">
      <c r="A901" s="0" t="s">
        <v>110</v>
      </c>
      <c r="B901" s="0" t="n">
        <v>1999</v>
      </c>
      <c r="C901" s="1" t="n">
        <v>28647</v>
      </c>
      <c r="D901" s="1" t="n">
        <v>11889</v>
      </c>
      <c r="E901" s="1"/>
      <c r="F901" s="1" t="n">
        <v>1558</v>
      </c>
      <c r="G901" s="1" t="n">
        <v>104</v>
      </c>
      <c r="H901" s="1" t="n">
        <v>150</v>
      </c>
      <c r="I901" s="1" t="n">
        <v>5493</v>
      </c>
      <c r="J901" s="1" t="n">
        <v>5</v>
      </c>
      <c r="K901" s="1" t="n">
        <v>1</v>
      </c>
      <c r="L901" s="1" t="n">
        <v>66</v>
      </c>
      <c r="M901" s="1" t="n">
        <v>7578</v>
      </c>
      <c r="N901" s="1" t="n">
        <v>1460</v>
      </c>
      <c r="O901" s="1" t="n">
        <v>112</v>
      </c>
      <c r="P901" s="1"/>
      <c r="Q901" s="1" t="n">
        <v>60</v>
      </c>
      <c r="R901" s="1" t="n">
        <v>166</v>
      </c>
      <c r="S901" s="1"/>
      <c r="T901" s="1" t="n">
        <v>4</v>
      </c>
      <c r="U901" s="1"/>
      <c r="V901" s="1" t="n">
        <v>1</v>
      </c>
      <c r="W901" s="1"/>
      <c r="X901" s="1"/>
      <c r="Y901" s="0" t="str">
        <f aca="false">IF(B901&lt;=1997, "prop 99/2000", "")</f>
        <v/>
      </c>
    </row>
    <row r="902" customFormat="false" ht="12.8" hidden="false" customHeight="false" outlineLevel="0" collapsed="false">
      <c r="A902" s="0" t="s">
        <v>110</v>
      </c>
      <c r="B902" s="0" t="n">
        <v>1998</v>
      </c>
      <c r="C902" s="1" t="n">
        <v>10717</v>
      </c>
      <c r="D902" s="1" t="n">
        <v>4878</v>
      </c>
      <c r="E902" s="1" t="n">
        <v>0</v>
      </c>
      <c r="F902" s="1" t="n">
        <v>646</v>
      </c>
      <c r="G902" s="1" t="n">
        <v>53</v>
      </c>
      <c r="H902" s="1" t="n">
        <v>19</v>
      </c>
      <c r="I902" s="1" t="n">
        <v>2107</v>
      </c>
      <c r="J902" s="1" t="n">
        <v>3</v>
      </c>
      <c r="K902" s="1" t="n">
        <v>0</v>
      </c>
      <c r="L902" s="1" t="n">
        <v>19</v>
      </c>
      <c r="M902" s="1" t="n">
        <v>2356</v>
      </c>
      <c r="N902" s="1" t="n">
        <v>410</v>
      </c>
      <c r="O902" s="1" t="n">
        <v>37</v>
      </c>
      <c r="P902" s="1" t="n">
        <v>0</v>
      </c>
      <c r="Q902" s="1" t="n">
        <v>24</v>
      </c>
      <c r="R902" s="1" t="n">
        <v>75</v>
      </c>
      <c r="S902" s="1"/>
      <c r="T902" s="1" t="n">
        <v>89</v>
      </c>
      <c r="U902" s="1" t="n">
        <v>0</v>
      </c>
      <c r="V902" s="1" t="n">
        <v>1</v>
      </c>
      <c r="W902" s="1" t="n">
        <v>0</v>
      </c>
      <c r="X902" s="1"/>
      <c r="Y902" s="0" t="str">
        <f aca="false">IF(B902&lt;=1997, "prop 99/2000", "")</f>
        <v/>
      </c>
    </row>
    <row r="903" customFormat="false" ht="12.8" hidden="false" customHeight="false" outlineLevel="0" collapsed="false">
      <c r="A903" s="0" t="s">
        <v>110</v>
      </c>
      <c r="B903" s="0" t="n">
        <v>1997</v>
      </c>
      <c r="C903" s="1"/>
      <c r="D903" s="1" t="n">
        <f aca="false">D902*$D$901/$D$899</f>
        <v>3749.08151787446</v>
      </c>
      <c r="E903" s="1" t="n">
        <f aca="false">E902*$D$901/$D$899</f>
        <v>0</v>
      </c>
      <c r="F903" s="1" t="n">
        <f aca="false">F902*$D$901/$D$899</f>
        <v>496.495830370418</v>
      </c>
      <c r="G903" s="1" t="n">
        <f aca="false">G902*$D$901/$D$899</f>
        <v>40.7341780334863</v>
      </c>
      <c r="H903" s="1" t="n">
        <f aca="false">H902*$D$901/$D$899</f>
        <v>14.6028185403064</v>
      </c>
      <c r="I903" s="1" t="n">
        <f aca="false">I902*$D$901/$D$899</f>
        <v>1619.3757191803</v>
      </c>
      <c r="J903" s="1" t="n">
        <f aca="false">J902*$D$901/$D$899</f>
        <v>2.3057081905747</v>
      </c>
      <c r="K903" s="1" t="n">
        <f aca="false">K902*$D$901/$D$899</f>
        <v>0</v>
      </c>
      <c r="L903" s="1" t="n">
        <f aca="false">L902*$D$901/$D$899</f>
        <v>14.6028185403064</v>
      </c>
      <c r="M903" s="1" t="n">
        <f aca="false">M902*$D$901/$D$899</f>
        <v>1810.749498998</v>
      </c>
      <c r="N903" s="1" t="n">
        <f aca="false">N902*$D$901/$D$899</f>
        <v>315.113452711875</v>
      </c>
      <c r="O903" s="1" t="n">
        <f aca="false">O902*$D$901/$D$899</f>
        <v>28.4370676837546</v>
      </c>
      <c r="P903" s="1"/>
      <c r="Q903" s="1"/>
      <c r="R903" s="1"/>
      <c r="S903" s="1"/>
      <c r="T903" s="1"/>
      <c r="U903" s="1"/>
      <c r="V903" s="1"/>
      <c r="W903" s="1"/>
      <c r="X903" s="1"/>
      <c r="Y903" s="0" t="str">
        <f aca="false">IF(B903&lt;=1997, "prop 99/2000", "")</f>
        <v>prop 99/2000</v>
      </c>
    </row>
    <row r="904" customFormat="false" ht="12.8" hidden="false" customHeight="false" outlineLevel="0" collapsed="false">
      <c r="A904" s="0" t="s">
        <v>110</v>
      </c>
      <c r="B904" s="0" t="n">
        <v>1996</v>
      </c>
      <c r="C904" s="1"/>
      <c r="D904" s="1" t="n">
        <f aca="false">D903*$D$901/$D$899</f>
        <v>2881.42932096512</v>
      </c>
      <c r="E904" s="1" t="n">
        <f aca="false">E903*$D$901/$D$899</f>
        <v>0</v>
      </c>
      <c r="F904" s="1" t="n">
        <f aca="false">F903*$D$901/$D$899</f>
        <v>381.59150089042</v>
      </c>
      <c r="G904" s="1" t="n">
        <f aca="false">G903*$D$901/$D$899</f>
        <v>31.3070426427125</v>
      </c>
      <c r="H904" s="1" t="n">
        <f aca="false">H903*$D$901/$D$899</f>
        <v>11.2232794379535</v>
      </c>
      <c r="I904" s="1" t="n">
        <f aca="false">I903*$D$901/$D$899</f>
        <v>1244.60261977727</v>
      </c>
      <c r="J904" s="1" t="n">
        <f aca="false">J903*$D$901/$D$899</f>
        <v>1.77209675336108</v>
      </c>
      <c r="K904" s="1" t="n">
        <f aca="false">K903*$D$901/$D$899</f>
        <v>0</v>
      </c>
      <c r="L904" s="1" t="n">
        <f aca="false">L903*$D$901/$D$899</f>
        <v>11.2232794379535</v>
      </c>
      <c r="M904" s="1" t="n">
        <f aca="false">M903*$D$901/$D$899</f>
        <v>1391.68665030624</v>
      </c>
      <c r="N904" s="1" t="n">
        <f aca="false">N903*$D$901/$D$899</f>
        <v>242.186556292681</v>
      </c>
      <c r="O904" s="1" t="n">
        <f aca="false">O903*$D$901/$D$899</f>
        <v>21.85585995812</v>
      </c>
      <c r="P904" s="1"/>
      <c r="Q904" s="1"/>
      <c r="R904" s="1"/>
      <c r="S904" s="1"/>
      <c r="T904" s="1"/>
      <c r="U904" s="1"/>
      <c r="V904" s="1"/>
      <c r="W904" s="1"/>
      <c r="X904" s="1"/>
      <c r="Y904" s="0" t="str">
        <f aca="false">IF(B904&lt;=1997, "prop 99/2000", "")</f>
        <v>prop 99/2000</v>
      </c>
    </row>
    <row r="905" customFormat="false" ht="12.8" hidden="false" customHeight="false" outlineLevel="0" collapsed="false">
      <c r="A905" s="0" t="s">
        <v>110</v>
      </c>
      <c r="B905" s="0" t="n">
        <v>1995</v>
      </c>
      <c r="C905" s="1"/>
      <c r="D905" s="1" t="n">
        <f aca="false">D904*$D$901/$D$899</f>
        <v>2214.57839530379</v>
      </c>
      <c r="E905" s="1" t="n">
        <f aca="false">E904*$D$901/$D$899</f>
        <v>0</v>
      </c>
      <c r="F905" s="1" t="n">
        <f aca="false">F904*$D$901/$D$899</f>
        <v>293.279549685578</v>
      </c>
      <c r="G905" s="1" t="n">
        <f aca="false">G904*$D$901/$D$899</f>
        <v>24.0616348813245</v>
      </c>
      <c r="H905" s="1" t="n">
        <f aca="false">H904*$D$901/$D$899</f>
        <v>8.62586910839934</v>
      </c>
      <c r="I905" s="1" t="n">
        <f aca="false">I904*$D$901/$D$899</f>
        <v>956.56348481039</v>
      </c>
      <c r="J905" s="1" t="n">
        <f aca="false">J904*$D$901/$D$899</f>
        <v>1.36197933290516</v>
      </c>
      <c r="K905" s="1" t="n">
        <f aca="false">K904*$D$901/$D$899</f>
        <v>0</v>
      </c>
      <c r="L905" s="1" t="n">
        <f aca="false">L904*$D$901/$D$899</f>
        <v>8.62586910839934</v>
      </c>
      <c r="M905" s="1" t="n">
        <f aca="false">M904*$D$901/$D$899</f>
        <v>1069.60776944152</v>
      </c>
      <c r="N905" s="1" t="n">
        <f aca="false">N904*$D$901/$D$899</f>
        <v>186.137175497038</v>
      </c>
      <c r="O905" s="1" t="n">
        <f aca="false">O904*$D$901/$D$899</f>
        <v>16.7977451058303</v>
      </c>
      <c r="P905" s="1"/>
      <c r="Q905" s="1"/>
      <c r="R905" s="1"/>
      <c r="S905" s="1"/>
      <c r="T905" s="1"/>
      <c r="U905" s="1"/>
      <c r="V905" s="1"/>
      <c r="W905" s="1"/>
      <c r="X905" s="1"/>
      <c r="Y905" s="0" t="str">
        <f aca="false">IF(B905&lt;=1997, "prop 99/2000", "")</f>
        <v>prop 99/2000</v>
      </c>
    </row>
    <row r="906" customFormat="false" ht="12.8" hidden="false" customHeight="false" outlineLevel="0" collapsed="false">
      <c r="A906" s="0" t="s">
        <v>110</v>
      </c>
      <c r="B906" s="0" t="n">
        <v>1994</v>
      </c>
      <c r="C906" s="1"/>
      <c r="D906" s="1" t="n">
        <f aca="false">D905*$D$901/$D$899</f>
        <v>1702.05718157391</v>
      </c>
      <c r="E906" s="1" t="n">
        <f aca="false">E905*$D$901/$D$899</f>
        <v>0</v>
      </c>
      <c r="F906" s="1" t="n">
        <f aca="false">F905*$D$901/$D$899</f>
        <v>225.405686612698</v>
      </c>
      <c r="G906" s="1" t="n">
        <f aca="false">G905*$D$901/$D$899</f>
        <v>18.4930362081626</v>
      </c>
      <c r="H906" s="1" t="n">
        <f aca="false">H905*$D$901/$D$899</f>
        <v>6.62957901802054</v>
      </c>
      <c r="I906" s="1" t="n">
        <f aca="false">I905*$D$901/$D$899</f>
        <v>735.185420577331</v>
      </c>
      <c r="J906" s="1" t="n">
        <f aca="false">J905*$D$901/$D$899</f>
        <v>1.0467756344243</v>
      </c>
      <c r="K906" s="1" t="n">
        <f aca="false">K905*$D$901/$D$899</f>
        <v>0</v>
      </c>
      <c r="L906" s="1" t="n">
        <f aca="false">L905*$D$901/$D$899</f>
        <v>6.62957901802054</v>
      </c>
      <c r="M906" s="1" t="n">
        <f aca="false">M905*$D$901/$D$899</f>
        <v>822.067798234547</v>
      </c>
      <c r="N906" s="1" t="n">
        <f aca="false">N905*$D$901/$D$899</f>
        <v>143.059336704654</v>
      </c>
      <c r="O906" s="1" t="n">
        <f aca="false">O905*$D$901/$D$899</f>
        <v>12.9102328245663</v>
      </c>
      <c r="P906" s="1"/>
      <c r="Q906" s="1"/>
      <c r="R906" s="1"/>
      <c r="S906" s="1"/>
      <c r="T906" s="1"/>
      <c r="U906" s="1"/>
      <c r="V906" s="1"/>
      <c r="W906" s="1"/>
      <c r="X906" s="1"/>
      <c r="Y906" s="0" t="str">
        <f aca="false">IF(B906&lt;=1997, "prop 99/2000", "")</f>
        <v>prop 99/2000</v>
      </c>
    </row>
    <row r="907" customFormat="false" ht="12.8" hidden="false" customHeight="false" outlineLevel="0" collapsed="false">
      <c r="A907" s="0" t="s">
        <v>110</v>
      </c>
      <c r="B907" s="0" t="n">
        <v>1993</v>
      </c>
      <c r="C907" s="1"/>
      <c r="D907" s="1" t="n">
        <f aca="false">D906*$D$901/$D$899</f>
        <v>1308.14906146048</v>
      </c>
      <c r="E907" s="1" t="n">
        <f aca="false">E906*$D$901/$D$899</f>
        <v>0</v>
      </c>
      <c r="F907" s="1" t="n">
        <f aca="false">F906*$D$901/$D$899</f>
        <v>173.239912608338</v>
      </c>
      <c r="G907" s="1" t="n">
        <f aca="false">G906*$D$901/$D$899</f>
        <v>14.213181684585</v>
      </c>
      <c r="H907" s="1" t="n">
        <f aca="false">H906*$D$901/$D$899</f>
        <v>5.09529154730404</v>
      </c>
      <c r="I907" s="1" t="n">
        <f aca="false">I906*$D$901/$D$899</f>
        <v>565.041015272085</v>
      </c>
      <c r="J907" s="1" t="n">
        <f aca="false">J906*$D$901/$D$899</f>
        <v>0.804519717995375</v>
      </c>
      <c r="K907" s="1" t="n">
        <f aca="false">K906*$D$901/$D$899</f>
        <v>0</v>
      </c>
      <c r="L907" s="1" t="n">
        <f aca="false">L906*$D$901/$D$899</f>
        <v>5.09529154730404</v>
      </c>
      <c r="M907" s="1" t="n">
        <f aca="false">M906*$D$901/$D$899</f>
        <v>631.816151865701</v>
      </c>
      <c r="N907" s="1" t="n">
        <f aca="false">N906*$D$901/$D$899</f>
        <v>109.951028126035</v>
      </c>
      <c r="O907" s="1" t="n">
        <f aca="false">O906*$D$901/$D$899</f>
        <v>9.92240985527629</v>
      </c>
      <c r="P907" s="1"/>
      <c r="Q907" s="1"/>
      <c r="R907" s="1"/>
      <c r="S907" s="1"/>
      <c r="T907" s="1"/>
      <c r="U907" s="1"/>
      <c r="V907" s="1"/>
      <c r="W907" s="1"/>
      <c r="X907" s="1"/>
      <c r="Y907" s="0" t="str">
        <f aca="false">IF(B907&lt;=1997, "prop 99/2000", "")</f>
        <v>prop 99/2000</v>
      </c>
    </row>
    <row r="908" customFormat="false" ht="12.8" hidden="false" customHeight="false" outlineLevel="0" collapsed="false">
      <c r="A908" s="0" t="s">
        <v>110</v>
      </c>
      <c r="B908" s="0" t="n">
        <v>1992</v>
      </c>
      <c r="C908" s="1"/>
      <c r="D908" s="1" t="n">
        <f aca="false">D907*$D$901/$D$899</f>
        <v>1005.40333516734</v>
      </c>
      <c r="E908" s="1" t="n">
        <f aca="false">E907*$D$901/$D$899</f>
        <v>0</v>
      </c>
      <c r="F908" s="1" t="n">
        <f aca="false">F907*$D$901/$D$899</f>
        <v>133.146895145163</v>
      </c>
      <c r="G908" s="1" t="n">
        <f aca="false">G907*$D$901/$D$899</f>
        <v>10.9238164747579</v>
      </c>
      <c r="H908" s="1" t="n">
        <f aca="false">H907*$D$901/$D$899</f>
        <v>3.91608515132832</v>
      </c>
      <c r="I908" s="1" t="n">
        <f aca="false">I907*$D$901/$D$899</f>
        <v>434.27323230783</v>
      </c>
      <c r="J908" s="1" t="n">
        <f aca="false">J907*$D$901/$D$899</f>
        <v>0.618329234420261</v>
      </c>
      <c r="K908" s="1" t="n">
        <f aca="false">K907*$D$901/$D$899</f>
        <v>0</v>
      </c>
      <c r="L908" s="1" t="n">
        <f aca="false">L907*$D$901/$D$899</f>
        <v>3.91608515132832</v>
      </c>
      <c r="M908" s="1" t="n">
        <f aca="false">M907*$D$901/$D$899</f>
        <v>485.594558764711</v>
      </c>
      <c r="N908" s="1" t="n">
        <f aca="false">N907*$D$901/$D$899</f>
        <v>84.504995370769</v>
      </c>
      <c r="O908" s="1" t="n">
        <f aca="false">O907*$D$901/$D$899</f>
        <v>7.62606055784988</v>
      </c>
      <c r="P908" s="1"/>
      <c r="Q908" s="1"/>
      <c r="R908" s="1"/>
      <c r="S908" s="1"/>
      <c r="T908" s="1"/>
      <c r="U908" s="1"/>
      <c r="V908" s="1"/>
      <c r="W908" s="1"/>
      <c r="X908" s="1"/>
      <c r="Y908" s="0" t="str">
        <f aca="false">IF(B908&lt;=1997, "prop 99/2000", "")</f>
        <v>prop 99/2000</v>
      </c>
    </row>
    <row r="909" customFormat="false" ht="12.8" hidden="false" customHeight="false" outlineLevel="0" collapsed="false">
      <c r="A909" s="0" t="s">
        <v>110</v>
      </c>
      <c r="B909" s="0" t="n">
        <v>1991</v>
      </c>
      <c r="C909" s="1"/>
      <c r="D909" s="1" t="n">
        <f aca="false">D908*$D$901/$D$899</f>
        <v>772.722234908821</v>
      </c>
      <c r="E909" s="1" t="n">
        <f aca="false">E908*$D$901/$D$899</f>
        <v>0</v>
      </c>
      <c r="F909" s="1" t="n">
        <f aca="false">F908*$D$901/$D$899</f>
        <v>102.332628895264</v>
      </c>
      <c r="G909" s="1" t="n">
        <f aca="false">G908*$D$901/$D$899</f>
        <v>8.39571103939474</v>
      </c>
      <c r="H909" s="1" t="n">
        <f aca="false">H908*$D$901/$D$899</f>
        <v>3.00978320280189</v>
      </c>
      <c r="I909" s="1" t="n">
        <f aca="false">I908*$D$901/$D$899</f>
        <v>333.769116226504</v>
      </c>
      <c r="J909" s="1" t="n">
        <f aca="false">J908*$D$901/$D$899</f>
        <v>0.475228926758192</v>
      </c>
      <c r="K909" s="1" t="n">
        <f aca="false">K908*$D$901/$D$899</f>
        <v>0</v>
      </c>
      <c r="L909" s="1" t="n">
        <f aca="false">L908*$D$901/$D$899</f>
        <v>3.00978320280189</v>
      </c>
      <c r="M909" s="1" t="n">
        <f aca="false">M908*$D$901/$D$899</f>
        <v>373.213117147434</v>
      </c>
      <c r="N909" s="1" t="n">
        <f aca="false">N908*$D$901/$D$899</f>
        <v>64.9479533236197</v>
      </c>
      <c r="O909" s="1" t="n">
        <f aca="false">O908*$D$901/$D$899</f>
        <v>5.86115676335104</v>
      </c>
      <c r="P909" s="1"/>
      <c r="Q909" s="1"/>
      <c r="R909" s="1"/>
      <c r="S909" s="1"/>
      <c r="T909" s="1"/>
      <c r="U909" s="1"/>
      <c r="V909" s="1"/>
      <c r="W909" s="1"/>
      <c r="X909" s="1"/>
      <c r="Y909" s="0" t="str">
        <f aca="false">IF(B909&lt;=1997, "prop 99/2000", "")</f>
        <v>prop 99/2000</v>
      </c>
    </row>
    <row r="910" customFormat="false" ht="12.8" hidden="false" customHeight="false" outlineLevel="0" collapsed="false">
      <c r="A910" s="0" t="s">
        <v>110</v>
      </c>
      <c r="B910" s="0" t="n">
        <v>1990</v>
      </c>
      <c r="C910" s="1"/>
      <c r="D910" s="1" t="n">
        <f aca="false">D909*$D$901/$D$899</f>
        <v>593.890662022818</v>
      </c>
      <c r="E910" s="1" t="n">
        <f aca="false">E909*$D$901/$D$899</f>
        <v>0</v>
      </c>
      <c r="F910" s="1" t="n">
        <f aca="false">F909*$D$901/$D$899</f>
        <v>78.6497268689505</v>
      </c>
      <c r="G910" s="1" t="n">
        <f aca="false">G909*$D$901/$D$899</f>
        <v>6.45268656974362</v>
      </c>
      <c r="H910" s="1" t="n">
        <f aca="false">H909*$D$901/$D$899</f>
        <v>2.31322726085149</v>
      </c>
      <c r="I910" s="1" t="n">
        <f aca="false">I909*$D$901/$D$899</f>
        <v>256.524728348109</v>
      </c>
      <c r="J910" s="1" t="n">
        <f aca="false">J909*$D$901/$D$899</f>
        <v>0.365246409608129</v>
      </c>
      <c r="K910" s="1" t="n">
        <f aca="false">K909*$D$901/$D$899</f>
        <v>0</v>
      </c>
      <c r="L910" s="1" t="n">
        <f aca="false">L909*$D$901/$D$899</f>
        <v>2.31322726085149</v>
      </c>
      <c r="M910" s="1" t="n">
        <f aca="false">M909*$D$901/$D$899</f>
        <v>286.840180345584</v>
      </c>
      <c r="N910" s="1" t="n">
        <f aca="false">N909*$D$901/$D$899</f>
        <v>49.917009313111</v>
      </c>
      <c r="O910" s="1" t="n">
        <f aca="false">O909*$D$901/$D$899</f>
        <v>4.50470571850026</v>
      </c>
      <c r="P910" s="1"/>
      <c r="Q910" s="1"/>
      <c r="R910" s="1"/>
      <c r="S910" s="1"/>
      <c r="T910" s="1"/>
      <c r="U910" s="1"/>
      <c r="V910" s="1"/>
      <c r="W910" s="1"/>
      <c r="X910" s="1"/>
      <c r="Y910" s="0" t="str">
        <f aca="false">IF(B910&lt;=1997, "prop 99/2000", "")</f>
        <v>prop 99/2000</v>
      </c>
    </row>
    <row r="911" customFormat="false" ht="12.8" hidden="false" customHeight="false" outlineLevel="0" collapsed="false">
      <c r="A911" s="0" t="s">
        <v>110</v>
      </c>
      <c r="B911" s="0" t="n">
        <v>1989</v>
      </c>
      <c r="C911" s="1"/>
      <c r="D911" s="1" t="n">
        <f aca="false">D910*$D$901/$D$899</f>
        <v>456.446187910614</v>
      </c>
      <c r="E911" s="1" t="n">
        <f aca="false">E910*$D$901/$D$899</f>
        <v>0</v>
      </c>
      <c r="F911" s="1" t="n">
        <f aca="false">F910*$D$901/$D$899</f>
        <v>60.447773142734</v>
      </c>
      <c r="G911" s="1" t="n">
        <f aca="false">G910*$D$901/$D$899</f>
        <v>4.95933742502307</v>
      </c>
      <c r="H911" s="1" t="n">
        <f aca="false">H910*$D$901/$D$899</f>
        <v>1.77787568066865</v>
      </c>
      <c r="I911" s="1" t="n">
        <f aca="false">I910*$D$901/$D$899</f>
        <v>197.157055745728</v>
      </c>
      <c r="J911" s="1" t="n">
        <f aca="false">J910*$D$901/$D$899</f>
        <v>0.280717212737155</v>
      </c>
      <c r="K911" s="1" t="n">
        <f aca="false">K910*$D$901/$D$899</f>
        <v>0</v>
      </c>
      <c r="L911" s="1" t="n">
        <f aca="false">L910*$D$901/$D$899</f>
        <v>1.77787568066865</v>
      </c>
      <c r="M911" s="1" t="n">
        <f aca="false">M910*$D$901/$D$899</f>
        <v>220.456584402912</v>
      </c>
      <c r="N911" s="1" t="n">
        <f aca="false">N910*$D$901/$D$899</f>
        <v>38.3646857407445</v>
      </c>
      <c r="O911" s="1" t="n">
        <f aca="false">O910*$D$901/$D$899</f>
        <v>3.46217895709158</v>
      </c>
      <c r="P911" s="1"/>
      <c r="Q911" s="1"/>
      <c r="R911" s="1"/>
      <c r="S911" s="1"/>
      <c r="T911" s="1"/>
      <c r="U911" s="1"/>
      <c r="V911" s="1"/>
      <c r="W911" s="1"/>
      <c r="X911" s="1"/>
      <c r="Y911" s="0" t="str">
        <f aca="false">IF(B911&lt;=1997, "prop 99/2000", "")</f>
        <v>prop 99/2000</v>
      </c>
    </row>
    <row r="912" customFormat="false" ht="12.8" hidden="false" customHeight="false" outlineLevel="0" collapsed="false">
      <c r="A912" s="0" t="s">
        <v>110</v>
      </c>
      <c r="B912" s="0" t="n">
        <v>1988</v>
      </c>
      <c r="C912" s="1"/>
      <c r="D912" s="1" t="n">
        <f aca="false">D911*$D$901/$D$899</f>
        <v>350.8105713407</v>
      </c>
      <c r="E912" s="1" t="n">
        <f aca="false">E911*$D$901/$D$899</f>
        <v>0</v>
      </c>
      <c r="F912" s="1" t="n">
        <f aca="false">F911*$D$901/$D$899</f>
        <v>46.4583085457344</v>
      </c>
      <c r="G912" s="1" t="n">
        <f aca="false">G911*$D$901/$D$899</f>
        <v>3.81159497356644</v>
      </c>
      <c r="H912" s="1" t="n">
        <f aca="false">H911*$D$901/$D$899</f>
        <v>1.36642083958042</v>
      </c>
      <c r="I912" s="1" t="n">
        <f aca="false">I911*$D$901/$D$899</f>
        <v>151.528879420839</v>
      </c>
      <c r="J912" s="1" t="n">
        <f aca="false">J911*$D$901/$D$899</f>
        <v>0.215750658881119</v>
      </c>
      <c r="K912" s="1" t="n">
        <f aca="false">K911*$D$901/$D$899</f>
        <v>0</v>
      </c>
      <c r="L912" s="1" t="n">
        <f aca="false">L911*$D$901/$D$899</f>
        <v>1.36642083958042</v>
      </c>
      <c r="M912" s="1" t="n">
        <f aca="false">M911*$D$901/$D$899</f>
        <v>169.436184107972</v>
      </c>
      <c r="N912" s="1" t="n">
        <f aca="false">N911*$D$901/$D$899</f>
        <v>29.4859233804196</v>
      </c>
      <c r="O912" s="1" t="n">
        <f aca="false">O911*$D$901/$D$899</f>
        <v>2.66092479286714</v>
      </c>
      <c r="P912" s="1"/>
      <c r="Q912" s="1"/>
      <c r="R912" s="1"/>
      <c r="S912" s="1"/>
      <c r="T912" s="1"/>
      <c r="U912" s="1"/>
      <c r="V912" s="1"/>
      <c r="W912" s="1"/>
      <c r="X912" s="1"/>
      <c r="Y912" s="0" t="str">
        <f aca="false">IF(B912&lt;=1997, "prop 99/2000", "")</f>
        <v>prop 99/2000</v>
      </c>
    </row>
    <row r="913" customFormat="false" ht="12.8" hidden="false" customHeight="false" outlineLevel="0" collapsed="false">
      <c r="A913" s="0" t="s">
        <v>110</v>
      </c>
      <c r="B913" s="0" t="n">
        <v>1987</v>
      </c>
      <c r="C913" s="1"/>
      <c r="D913" s="1" t="n">
        <f aca="false">D912*$D$901/$D$899</f>
        <v>269.622269226814</v>
      </c>
      <c r="E913" s="1" t="n">
        <f aca="false">E912*$D$901/$D$899</f>
        <v>0</v>
      </c>
      <c r="F913" s="1" t="n">
        <f aca="false">F912*$D$901/$D$899</f>
        <v>35.7064341780487</v>
      </c>
      <c r="G913" s="1" t="n">
        <f aca="false">G912*$D$901/$D$899</f>
        <v>2.92947524990183</v>
      </c>
      <c r="H913" s="1" t="n">
        <f aca="false">H912*$D$901/$D$899</f>
        <v>1.05018924053085</v>
      </c>
      <c r="I913" s="1" t="n">
        <f aca="false">I912*$D$901/$D$899</f>
        <v>116.460459463078</v>
      </c>
      <c r="J913" s="1" t="n">
        <f aca="false">J912*$D$901/$D$899</f>
        <v>0.165819353768028</v>
      </c>
      <c r="K913" s="1" t="n">
        <f aca="false">K912*$D$901/$D$899</f>
        <v>0</v>
      </c>
      <c r="L913" s="1" t="n">
        <f aca="false">L912*$D$901/$D$899</f>
        <v>1.05018924053085</v>
      </c>
      <c r="M913" s="1" t="n">
        <f aca="false">M912*$D$901/$D$899</f>
        <v>130.223465825825</v>
      </c>
      <c r="N913" s="1" t="n">
        <f aca="false">N912*$D$901/$D$899</f>
        <v>22.6619783482972</v>
      </c>
      <c r="O913" s="1" t="n">
        <f aca="false">O912*$D$901/$D$899</f>
        <v>2.04510536313901</v>
      </c>
      <c r="P913" s="1"/>
      <c r="Q913" s="1"/>
      <c r="R913" s="1"/>
      <c r="S913" s="1"/>
      <c r="T913" s="1"/>
      <c r="U913" s="1"/>
      <c r="V913" s="1"/>
      <c r="W913" s="1"/>
      <c r="X913" s="1"/>
      <c r="Y913" s="0" t="str">
        <f aca="false">IF(B913&lt;=1997, "prop 99/2000", "")</f>
        <v>prop 99/2000</v>
      </c>
    </row>
    <row r="914" customFormat="false" ht="12.8" hidden="false" customHeight="false" outlineLevel="0" collapsed="false">
      <c r="A914" s="0" t="s">
        <v>110</v>
      </c>
      <c r="B914" s="0" t="n">
        <v>1986</v>
      </c>
      <c r="C914" s="1"/>
      <c r="D914" s="1" t="n">
        <f aca="false">D913*$D$901/$D$899</f>
        <v>207.2234248392</v>
      </c>
      <c r="E914" s="1" t="n">
        <f aca="false">E913*$D$901/$D$899</f>
        <v>0</v>
      </c>
      <c r="F914" s="1" t="n">
        <f aca="false">F913*$D$901/$D$899</f>
        <v>27.4428725801811</v>
      </c>
      <c r="G914" s="1" t="n">
        <f aca="false">G913*$D$901/$D$899</f>
        <v>2.25150502592817</v>
      </c>
      <c r="H914" s="1" t="n">
        <f aca="false">H913*$D$901/$D$899</f>
        <v>0.807143311181797</v>
      </c>
      <c r="I914" s="1" t="n">
        <f aca="false">I913*$D$901/$D$899</f>
        <v>89.5079450873708</v>
      </c>
      <c r="J914" s="1" t="n">
        <f aca="false">J913*$D$901/$D$899</f>
        <v>0.127443680712915</v>
      </c>
      <c r="K914" s="1" t="n">
        <f aca="false">K913*$D$901/$D$899</f>
        <v>0</v>
      </c>
      <c r="L914" s="1" t="n">
        <f aca="false">L913*$D$901/$D$899</f>
        <v>0.807143311181797</v>
      </c>
      <c r="M914" s="1" t="n">
        <f aca="false">M913*$D$901/$D$899</f>
        <v>100.085770586543</v>
      </c>
      <c r="N914" s="1" t="n">
        <f aca="false">N913*$D$901/$D$899</f>
        <v>17.4173030307651</v>
      </c>
      <c r="O914" s="1" t="n">
        <f aca="false">O913*$D$901/$D$899</f>
        <v>1.57180539545929</v>
      </c>
      <c r="P914" s="1"/>
      <c r="Q914" s="1"/>
      <c r="R914" s="1"/>
      <c r="S914" s="1"/>
      <c r="T914" s="1"/>
      <c r="U914" s="1"/>
      <c r="V914" s="1"/>
      <c r="W914" s="1"/>
      <c r="X914" s="1"/>
      <c r="Y914" s="0" t="str">
        <f aca="false">IF(B914&lt;=1997, "prop 99/2000", "")</f>
        <v>prop 99/2000</v>
      </c>
    </row>
    <row r="915" customFormat="false" ht="12.8" hidden="false" customHeight="false" outlineLevel="0" collapsed="false">
      <c r="A915" s="0" t="s">
        <v>110</v>
      </c>
      <c r="B915" s="0" t="n">
        <v>1985</v>
      </c>
      <c r="C915" s="1"/>
      <c r="D915" s="1" t="n">
        <f aca="false">D914*$D$901/$D$899</f>
        <v>159.265582643561</v>
      </c>
      <c r="E915" s="1" t="n">
        <f aca="false">E914*$D$901/$D$899</f>
        <v>0</v>
      </c>
      <c r="F915" s="1" t="n">
        <f aca="false">F914*$D$901/$D$899</f>
        <v>21.0917520270071</v>
      </c>
      <c r="G915" s="1" t="n">
        <f aca="false">G914*$D$901/$D$899</f>
        <v>1.73043785980089</v>
      </c>
      <c r="H915" s="1" t="n">
        <f aca="false">H914*$D$901/$D$899</f>
        <v>0.62034564785315</v>
      </c>
      <c r="I915" s="1" t="n">
        <f aca="false">I914*$D$901/$D$899</f>
        <v>68.7930673698204</v>
      </c>
      <c r="J915" s="1" t="n">
        <f aca="false">J914*$D$901/$D$899</f>
        <v>0.0979493128189185</v>
      </c>
      <c r="K915" s="1" t="n">
        <f aca="false">K914*$D$901/$D$899</f>
        <v>0</v>
      </c>
      <c r="L915" s="1" t="n">
        <f aca="false">L914*$D$901/$D$899</f>
        <v>0.62034564785315</v>
      </c>
      <c r="M915" s="1" t="n">
        <f aca="false">M914*$D$901/$D$899</f>
        <v>76.9228603337906</v>
      </c>
      <c r="N915" s="1" t="n">
        <f aca="false">N914*$D$901/$D$899</f>
        <v>13.3864060852522</v>
      </c>
      <c r="O915" s="1" t="n">
        <f aca="false">O914*$D$901/$D$899</f>
        <v>1.20804152476666</v>
      </c>
      <c r="P915" s="1"/>
      <c r="Q915" s="1"/>
      <c r="R915" s="1"/>
      <c r="S915" s="1"/>
      <c r="T915" s="1"/>
      <c r="U915" s="1"/>
      <c r="V915" s="1"/>
      <c r="W915" s="1"/>
      <c r="X915" s="1"/>
      <c r="Y915" s="0" t="str">
        <f aca="false">IF(B915&lt;=1997, "prop 99/2000", "")</f>
        <v>prop 99/2000</v>
      </c>
    </row>
    <row r="916" customFormat="false" ht="12.8" hidden="false" customHeight="false" outlineLevel="0" collapsed="false">
      <c r="A916" s="0" t="s">
        <v>110</v>
      </c>
      <c r="B916" s="0" t="n">
        <v>1984</v>
      </c>
      <c r="C916" s="1"/>
      <c r="D916" s="1" t="n">
        <f aca="false">D915*$D$901/$D$899</f>
        <v>122.406652792637</v>
      </c>
      <c r="E916" s="1" t="n">
        <f aca="false">E915*$D$901/$D$899</f>
        <v>0</v>
      </c>
      <c r="F916" s="1" t="n">
        <f aca="false">F915*$D$901/$D$899</f>
        <v>16.2104751340803</v>
      </c>
      <c r="G916" s="1" t="n">
        <f aca="false">G915*$D$901/$D$899</f>
        <v>1.32996158220782</v>
      </c>
      <c r="H916" s="1" t="n">
        <f aca="false">H915*$D$901/$D$899</f>
        <v>0.476778680414125</v>
      </c>
      <c r="I916" s="1" t="n">
        <f aca="false">I915*$D$901/$D$899</f>
        <v>52.8722462964506</v>
      </c>
      <c r="J916" s="1" t="n">
        <f aca="false">J915*$D$901/$D$899</f>
        <v>0.0752808442759145</v>
      </c>
      <c r="K916" s="1" t="n">
        <f aca="false">K915*$D$901/$D$899</f>
        <v>0</v>
      </c>
      <c r="L916" s="1" t="n">
        <f aca="false">L915*$D$901/$D$899</f>
        <v>0.476778680414125</v>
      </c>
      <c r="M916" s="1" t="n">
        <f aca="false">M915*$D$901/$D$899</f>
        <v>59.1205563713515</v>
      </c>
      <c r="N916" s="1" t="n">
        <f aca="false">N915*$D$901/$D$899</f>
        <v>10.2883820510417</v>
      </c>
      <c r="O916" s="1" t="n">
        <f aca="false">O915*$D$901/$D$899</f>
        <v>0.928463746069612</v>
      </c>
      <c r="P916" s="1"/>
      <c r="Q916" s="1"/>
      <c r="R916" s="1"/>
      <c r="S916" s="1"/>
      <c r="T916" s="1"/>
      <c r="U916" s="1"/>
      <c r="V916" s="1"/>
      <c r="W916" s="1"/>
      <c r="X916" s="1"/>
      <c r="Y916" s="0" t="str">
        <f aca="false">IF(B916&lt;=1997, "prop 99/2000", "")</f>
        <v>prop 99/2000</v>
      </c>
    </row>
    <row r="917" customFormat="false" ht="12.8" hidden="false" customHeight="false" outlineLevel="0" collapsed="false">
      <c r="A917" s="0" t="s">
        <v>110</v>
      </c>
      <c r="B917" s="0" t="n">
        <v>1983</v>
      </c>
      <c r="C917" s="1"/>
      <c r="D917" s="1" t="n">
        <f aca="false">D916*$D$901/$D$899</f>
        <v>94.0780073082721</v>
      </c>
      <c r="E917" s="1" t="n">
        <f aca="false">E916*$D$901/$D$899</f>
        <v>0</v>
      </c>
      <c r="F917" s="1" t="n">
        <f aca="false">F916*$D$901/$D$899</f>
        <v>12.4588750965854</v>
      </c>
      <c r="G917" s="1" t="n">
        <f aca="false">G916*$D$901/$D$899</f>
        <v>1.02216777108209</v>
      </c>
      <c r="H917" s="1" t="n">
        <f aca="false">H916*$D$901/$D$899</f>
        <v>0.366437502840748</v>
      </c>
      <c r="I917" s="1" t="n">
        <f aca="false">I916*$D$901/$D$899</f>
        <v>40.635990446603</v>
      </c>
      <c r="J917" s="1" t="n">
        <f aca="false">J916*$D$901/$D$899</f>
        <v>0.0578585530801182</v>
      </c>
      <c r="K917" s="1" t="n">
        <f aca="false">K916*$D$901/$D$899</f>
        <v>0</v>
      </c>
      <c r="L917" s="1" t="n">
        <f aca="false">L916*$D$901/$D$899</f>
        <v>0.366437502840748</v>
      </c>
      <c r="M917" s="1" t="n">
        <f aca="false">M916*$D$901/$D$899</f>
        <v>45.4382503522528</v>
      </c>
      <c r="N917" s="1" t="n">
        <f aca="false">N916*$D$901/$D$899</f>
        <v>7.90733558761615</v>
      </c>
      <c r="O917" s="1" t="n">
        <f aca="false">O916*$D$901/$D$899</f>
        <v>0.713588821321457</v>
      </c>
      <c r="P917" s="1"/>
      <c r="Q917" s="1"/>
      <c r="R917" s="1"/>
      <c r="S917" s="1"/>
      <c r="T917" s="1"/>
      <c r="U917" s="1"/>
      <c r="V917" s="1"/>
      <c r="W917" s="1"/>
      <c r="X917" s="1"/>
      <c r="Y917" s="0" t="str">
        <f aca="false">IF(B917&lt;=1997, "prop 99/2000", "")</f>
        <v>prop 99/2000</v>
      </c>
    </row>
    <row r="918" customFormat="false" ht="12.8" hidden="false" customHeight="false" outlineLevel="0" collapsed="false">
      <c r="A918" s="0" t="s">
        <v>110</v>
      </c>
      <c r="B918" s="0" t="n">
        <v>1982</v>
      </c>
      <c r="C918" s="1"/>
      <c r="D918" s="1" t="n">
        <f aca="false">D917*$D$901/$D$899</f>
        <v>72.3054773345431</v>
      </c>
      <c r="E918" s="1" t="n">
        <f aca="false">E917*$D$901/$D$899</f>
        <v>0</v>
      </c>
      <c r="F918" s="1" t="n">
        <f aca="false">F917*$D$901/$D$899</f>
        <v>9.57551011851473</v>
      </c>
      <c r="G918" s="1" t="n">
        <f aca="false">G917*$D$901/$D$899</f>
        <v>0.785606867308484</v>
      </c>
      <c r="H918" s="1" t="n">
        <f aca="false">H917*$D$901/$D$899</f>
        <v>0.281632650544551</v>
      </c>
      <c r="I918" s="1" t="n">
        <f aca="false">I917*$D$901/$D$899</f>
        <v>31.2315786682826</v>
      </c>
      <c r="J918" s="1" t="n">
        <f aca="false">J917*$D$901/$D$899</f>
        <v>0.0444683132438764</v>
      </c>
      <c r="K918" s="1" t="n">
        <f aca="false">K917*$D$901/$D$899</f>
        <v>0</v>
      </c>
      <c r="L918" s="1" t="n">
        <f aca="false">L917*$D$901/$D$899</f>
        <v>0.281632650544551</v>
      </c>
      <c r="M918" s="1" t="n">
        <f aca="false">M917*$D$901/$D$899</f>
        <v>34.9224486675243</v>
      </c>
      <c r="N918" s="1" t="n">
        <f aca="false">N917*$D$901/$D$899</f>
        <v>6.07733614332978</v>
      </c>
      <c r="O918" s="1" t="n">
        <f aca="false">O917*$D$901/$D$899</f>
        <v>0.548442530007809</v>
      </c>
      <c r="P918" s="1"/>
      <c r="Q918" s="1"/>
      <c r="R918" s="1"/>
      <c r="S918" s="1"/>
      <c r="T918" s="1"/>
      <c r="U918" s="1"/>
      <c r="V918" s="1"/>
      <c r="W918" s="1"/>
      <c r="X918" s="1"/>
      <c r="Y918" s="0" t="str">
        <f aca="false">IF(B918&lt;=1997, "prop 99/2000", "")</f>
        <v>prop 99/2000</v>
      </c>
    </row>
    <row r="919" customFormat="false" ht="12.8" hidden="false" customHeight="false" outlineLevel="0" collapsed="false">
      <c r="A919" s="0" t="s">
        <v>110</v>
      </c>
      <c r="B919" s="0" t="n">
        <v>1981</v>
      </c>
      <c r="C919" s="1"/>
      <c r="D919" s="1" t="n">
        <f aca="false">D918*$D$901/$D$899</f>
        <v>55.5717771045564</v>
      </c>
      <c r="E919" s="1" t="n">
        <f aca="false">E918*$D$901/$D$899</f>
        <v>0</v>
      </c>
      <c r="F919" s="1" t="n">
        <f aca="false">F918*$D$901/$D$899</f>
        <v>7.35944403639677</v>
      </c>
      <c r="G919" s="1" t="n">
        <f aca="false">G918*$D$901/$D$899</f>
        <v>0.603793396174967</v>
      </c>
      <c r="H919" s="1" t="n">
        <f aca="false">H918*$D$901/$D$899</f>
        <v>0.216454236364611</v>
      </c>
      <c r="I919" s="1" t="n">
        <f aca="false">I918*$D$901/$D$899</f>
        <v>24.0036355800124</v>
      </c>
      <c r="J919" s="1" t="n">
        <f aca="false">J918*$D$901/$D$899</f>
        <v>0.0341769846891491</v>
      </c>
      <c r="K919" s="1" t="n">
        <f aca="false">K918*$D$901/$D$899</f>
        <v>0</v>
      </c>
      <c r="L919" s="1" t="n">
        <f aca="false">L918*$D$901/$D$899</f>
        <v>0.216454236364611</v>
      </c>
      <c r="M919" s="1" t="n">
        <f aca="false">M918*$D$901/$D$899</f>
        <v>26.8403253092117</v>
      </c>
      <c r="N919" s="1" t="n">
        <f aca="false">N918*$D$901/$D$899</f>
        <v>4.67085457418371</v>
      </c>
      <c r="O919" s="1" t="n">
        <f aca="false">O918*$D$901/$D$899</f>
        <v>0.421516144499505</v>
      </c>
      <c r="P919" s="1"/>
      <c r="Q919" s="1"/>
      <c r="R919" s="1"/>
      <c r="S919" s="1"/>
      <c r="T919" s="1"/>
      <c r="U919" s="1"/>
      <c r="V919" s="1"/>
      <c r="W919" s="1"/>
      <c r="X919" s="1"/>
      <c r="Y919" s="0" t="str">
        <f aca="false">IF(B919&lt;=1997, "prop 99/2000", "")</f>
        <v>prop 99/2000</v>
      </c>
    </row>
    <row r="920" customFormat="false" ht="12.8" hidden="false" customHeight="false" outlineLevel="0" collapsed="false">
      <c r="A920" s="0" t="s">
        <v>110</v>
      </c>
      <c r="B920" s="0" t="n">
        <v>1980</v>
      </c>
      <c r="C920" s="1"/>
      <c r="D920" s="1" t="n">
        <f aca="false">D919*$D$901/$D$899</f>
        <v>42.7107672115891</v>
      </c>
      <c r="E920" s="1" t="n">
        <f aca="false">E919*$D$901/$D$899</f>
        <v>0</v>
      </c>
      <c r="F920" s="1" t="n">
        <f aca="false">F919*$D$901/$D$899</f>
        <v>5.65624346426538</v>
      </c>
      <c r="G920" s="1" t="n">
        <f aca="false">G919*$D$901/$D$899</f>
        <v>0.464057126325178</v>
      </c>
      <c r="H920" s="1" t="n">
        <f aca="false">H919*$D$901/$D$899</f>
        <v>0.166360101890158</v>
      </c>
      <c r="I920" s="1" t="n">
        <f aca="false">I919*$D$901/$D$899</f>
        <v>18.4484597201349</v>
      </c>
      <c r="J920" s="1" t="n">
        <f aca="false">J919*$D$901/$D$899</f>
        <v>0.0262673845089723</v>
      </c>
      <c r="K920" s="1" t="n">
        <f aca="false">K919*$D$901/$D$899</f>
        <v>0</v>
      </c>
      <c r="L920" s="1" t="n">
        <f aca="false">L919*$D$901/$D$899</f>
        <v>0.166360101890158</v>
      </c>
      <c r="M920" s="1" t="n">
        <f aca="false">M919*$D$901/$D$899</f>
        <v>20.6286526343796</v>
      </c>
      <c r="N920" s="1" t="n">
        <f aca="false">N919*$D$901/$D$899</f>
        <v>3.58987588289289</v>
      </c>
      <c r="O920" s="1" t="n">
        <f aca="false">O919*$D$901/$D$899</f>
        <v>0.323964408943992</v>
      </c>
      <c r="P920" s="1"/>
      <c r="Q920" s="1"/>
      <c r="R920" s="1"/>
      <c r="S920" s="1"/>
      <c r="T920" s="1"/>
      <c r="U920" s="1"/>
      <c r="V920" s="1"/>
      <c r="W920" s="1"/>
      <c r="X920" s="1"/>
      <c r="Y920" s="0" t="str">
        <f aca="false">IF(B920&lt;=1997, "prop 99/2000", "")</f>
        <v>prop 99/2000</v>
      </c>
    </row>
    <row r="921" customFormat="false" ht="12.8" hidden="false" customHeight="false" outlineLevel="0" collapsed="false">
      <c r="A921" s="0" t="s">
        <v>110</v>
      </c>
      <c r="B921" s="0" t="n">
        <v>1979</v>
      </c>
      <c r="C921" s="1"/>
      <c r="D921" s="1" t="n">
        <f aca="false">D920*$D$901/$D$899</f>
        <v>32.8261885951634</v>
      </c>
      <c r="E921" s="1" t="n">
        <f aca="false">E920*$D$901/$D$899</f>
        <v>0</v>
      </c>
      <c r="F921" s="1" t="n">
        <f aca="false">F920*$D$901/$D$899</f>
        <v>4.34721562781376</v>
      </c>
      <c r="G921" s="1" t="n">
        <f aca="false">G920*$D$901/$D$899</f>
        <v>0.356660105687507</v>
      </c>
      <c r="H921" s="1" t="n">
        <f aca="false">H920*$D$901/$D$899</f>
        <v>0.127859283170993</v>
      </c>
      <c r="I921" s="1" t="n">
        <f aca="false">I920*$D$901/$D$899</f>
        <v>14.1789215600675</v>
      </c>
      <c r="J921" s="1" t="n">
        <f aca="false">J920*$D$901/$D$899</f>
        <v>0.0201883078691042</v>
      </c>
      <c r="K921" s="1" t="n">
        <f aca="false">K920*$D$901/$D$899</f>
        <v>0</v>
      </c>
      <c r="L921" s="1" t="n">
        <f aca="false">L920*$D$901/$D$899</f>
        <v>0.127859283170993</v>
      </c>
      <c r="M921" s="1" t="n">
        <f aca="false">M920*$D$901/$D$899</f>
        <v>15.8545511132031</v>
      </c>
      <c r="N921" s="1" t="n">
        <f aca="false">N920*$D$901/$D$899</f>
        <v>2.7590687421109</v>
      </c>
      <c r="O921" s="1" t="n">
        <f aca="false">O920*$D$901/$D$899</f>
        <v>0.248989130385618</v>
      </c>
      <c r="P921" s="1"/>
      <c r="Q921" s="1"/>
      <c r="R921" s="1"/>
      <c r="S921" s="1"/>
      <c r="T921" s="1"/>
      <c r="U921" s="1"/>
      <c r="V921" s="1"/>
      <c r="W921" s="1"/>
      <c r="X921" s="1"/>
      <c r="Y921" s="0" t="str">
        <f aca="false">IF(B921&lt;=1997, "prop 99/2000", "")</f>
        <v>prop 99/2000</v>
      </c>
    </row>
    <row r="922" customFormat="false" ht="12.8" hidden="false" customHeight="false" outlineLevel="0" collapsed="false">
      <c r="A922" s="0" t="s">
        <v>111</v>
      </c>
      <c r="B922" s="0" t="n">
        <v>2018</v>
      </c>
      <c r="C922" s="1" t="n">
        <v>5152615</v>
      </c>
      <c r="D922" s="1" t="n">
        <v>2934826</v>
      </c>
      <c r="E922" s="1" t="n">
        <v>0</v>
      </c>
      <c r="F922" s="1" t="n">
        <v>152905</v>
      </c>
      <c r="G922" s="1" t="n">
        <v>52332</v>
      </c>
      <c r="H922" s="1" t="n">
        <v>396447</v>
      </c>
      <c r="I922" s="1" t="n">
        <v>188415</v>
      </c>
      <c r="J922" s="1" t="n">
        <v>37</v>
      </c>
      <c r="K922" s="1" t="n">
        <v>1919</v>
      </c>
      <c r="L922" s="1" t="n">
        <v>12166</v>
      </c>
      <c r="M922" s="1" t="n">
        <v>872731</v>
      </c>
      <c r="N922" s="1" t="n">
        <v>274280</v>
      </c>
      <c r="O922" s="1" t="n">
        <v>19837</v>
      </c>
      <c r="P922" s="1" t="n">
        <v>14</v>
      </c>
      <c r="Q922" s="1" t="n">
        <v>105377</v>
      </c>
      <c r="R922" s="1" t="n">
        <v>70300</v>
      </c>
      <c r="S922" s="1" t="n">
        <v>682</v>
      </c>
      <c r="T922" s="1" t="n">
        <v>2675</v>
      </c>
      <c r="U922" s="1" t="n">
        <v>13</v>
      </c>
      <c r="V922" s="1" t="n">
        <v>3128</v>
      </c>
      <c r="W922" s="1" t="n">
        <v>797</v>
      </c>
      <c r="X922" s="1" t="n">
        <v>63734</v>
      </c>
      <c r="Y922" s="0" t="str">
        <f aca="false">IF(B922&lt;=1997, "prop 99/2000", "")</f>
        <v/>
      </c>
    </row>
    <row r="923" customFormat="false" ht="12.8" hidden="false" customHeight="false" outlineLevel="0" collapsed="false">
      <c r="A923" s="0" t="s">
        <v>111</v>
      </c>
      <c r="B923" s="0" t="n">
        <v>2017</v>
      </c>
      <c r="C923" s="1" t="n">
        <v>4947058</v>
      </c>
      <c r="D923" s="1" t="n">
        <v>2827795</v>
      </c>
      <c r="E923" s="1" t="n">
        <v>0</v>
      </c>
      <c r="F923" s="1" t="n">
        <v>150504</v>
      </c>
      <c r="G923" s="1" t="n">
        <v>49568</v>
      </c>
      <c r="H923" s="1" t="n">
        <v>374414</v>
      </c>
      <c r="I923" s="1" t="n">
        <v>170548</v>
      </c>
      <c r="J923" s="1" t="n">
        <v>41</v>
      </c>
      <c r="K923" s="1" t="n">
        <v>1817</v>
      </c>
      <c r="L923" s="1" t="n">
        <v>11901</v>
      </c>
      <c r="M923" s="1" t="n">
        <v>851217</v>
      </c>
      <c r="N923" s="1" t="n">
        <v>265643</v>
      </c>
      <c r="O923" s="1" t="n">
        <v>19491</v>
      </c>
      <c r="P923" s="1" t="n">
        <v>14</v>
      </c>
      <c r="Q923" s="1" t="n">
        <v>95637</v>
      </c>
      <c r="R923" s="1" t="n">
        <v>67384</v>
      </c>
      <c r="S923" s="1" t="n">
        <v>683</v>
      </c>
      <c r="T923" s="1" t="n">
        <v>2295</v>
      </c>
      <c r="U923" s="1" t="n">
        <v>13</v>
      </c>
      <c r="V923" s="1" t="n">
        <v>3056</v>
      </c>
      <c r="W923" s="1" t="n">
        <v>708</v>
      </c>
      <c r="X923" s="1" t="n">
        <v>54329</v>
      </c>
      <c r="Y923" s="0" t="str">
        <f aca="false">IF(B923&lt;=1997, "prop 99/2000", "")</f>
        <v/>
      </c>
    </row>
    <row r="924" customFormat="false" ht="12.8" hidden="false" customHeight="false" outlineLevel="0" collapsed="false">
      <c r="A924" s="0" t="s">
        <v>111</v>
      </c>
      <c r="B924" s="0" t="n">
        <v>2016</v>
      </c>
      <c r="C924" s="1" t="n">
        <v>4772160</v>
      </c>
      <c r="D924" s="1" t="n">
        <v>2733827</v>
      </c>
      <c r="E924" s="1" t="n">
        <v>0</v>
      </c>
      <c r="F924" s="1" t="n">
        <v>148303</v>
      </c>
      <c r="G924" s="1" t="n">
        <v>48660</v>
      </c>
      <c r="H924" s="1" t="n">
        <v>353967</v>
      </c>
      <c r="I924" s="1" t="n">
        <v>156774</v>
      </c>
      <c r="J924" s="1" t="n">
        <v>43</v>
      </c>
      <c r="K924" s="1" t="n">
        <v>1721</v>
      </c>
      <c r="L924" s="1" t="n">
        <v>11688</v>
      </c>
      <c r="M924" s="1" t="n">
        <v>833005</v>
      </c>
      <c r="N924" s="1" t="n">
        <v>259824</v>
      </c>
      <c r="O924" s="1" t="n">
        <v>18922</v>
      </c>
      <c r="P924" s="1" t="n">
        <v>13</v>
      </c>
      <c r="Q924" s="1" t="n">
        <v>86243</v>
      </c>
      <c r="R924" s="1" t="n">
        <v>66446</v>
      </c>
      <c r="S924" s="1" t="n">
        <v>683</v>
      </c>
      <c r="T924" s="1" t="n">
        <v>2023</v>
      </c>
      <c r="U924" s="1" t="n">
        <v>13</v>
      </c>
      <c r="V924" s="1" t="n">
        <v>3021</v>
      </c>
      <c r="W924" s="1" t="n">
        <v>666</v>
      </c>
      <c r="X924" s="1" t="n">
        <v>46318</v>
      </c>
      <c r="Y924" s="0" t="str">
        <f aca="false">IF(B924&lt;=1997, "prop 99/2000", "")</f>
        <v/>
      </c>
    </row>
    <row r="925" customFormat="false" ht="12.8" hidden="false" customHeight="false" outlineLevel="0" collapsed="false">
      <c r="A925" s="0" t="s">
        <v>111</v>
      </c>
      <c r="B925" s="0" t="n">
        <v>2015</v>
      </c>
      <c r="C925" s="1" t="n">
        <v>4623582</v>
      </c>
      <c r="D925" s="1" t="n">
        <v>2655083</v>
      </c>
      <c r="E925" s="1" t="n">
        <v>0</v>
      </c>
      <c r="F925" s="1" t="n">
        <v>146819</v>
      </c>
      <c r="G925" s="1" t="n">
        <v>48607</v>
      </c>
      <c r="H925" s="1" t="n">
        <v>336393</v>
      </c>
      <c r="I925" s="1" t="n">
        <v>145120</v>
      </c>
      <c r="J925" s="1" t="n">
        <v>52</v>
      </c>
      <c r="K925" s="1" t="n">
        <v>1623</v>
      </c>
      <c r="L925" s="1" t="n">
        <v>11422</v>
      </c>
      <c r="M925" s="1" t="n">
        <v>815722</v>
      </c>
      <c r="N925" s="1" t="n">
        <v>254299</v>
      </c>
      <c r="O925" s="1" t="n">
        <v>18702</v>
      </c>
      <c r="P925" s="1" t="n">
        <v>12</v>
      </c>
      <c r="Q925" s="1" t="n">
        <v>77463</v>
      </c>
      <c r="R925" s="1" t="n">
        <v>65976</v>
      </c>
      <c r="S925" s="1" t="n">
        <v>680</v>
      </c>
      <c r="T925" s="1" t="n">
        <v>1815</v>
      </c>
      <c r="U925" s="1" t="n">
        <v>13</v>
      </c>
      <c r="V925" s="1" t="n">
        <v>2996</v>
      </c>
      <c r="W925" s="1" t="n">
        <v>630</v>
      </c>
      <c r="X925" s="1" t="n">
        <v>40155</v>
      </c>
      <c r="Y925" s="0" t="str">
        <f aca="false">IF(B925&lt;=1997, "prop 99/2000", "")</f>
        <v/>
      </c>
    </row>
    <row r="926" customFormat="false" ht="12.8" hidden="false" customHeight="false" outlineLevel="0" collapsed="false">
      <c r="A926" s="0" t="s">
        <v>111</v>
      </c>
      <c r="B926" s="0" t="n">
        <v>2014</v>
      </c>
      <c r="C926" s="1" t="n">
        <v>4445951</v>
      </c>
      <c r="D926" s="1" t="n">
        <v>2560638</v>
      </c>
      <c r="E926" s="1" t="n">
        <v>0</v>
      </c>
      <c r="F926" s="1" t="n">
        <v>144648</v>
      </c>
      <c r="G926" s="1" t="n">
        <v>48011</v>
      </c>
      <c r="H926" s="1" t="n">
        <v>318271</v>
      </c>
      <c r="I926" s="1" t="n">
        <v>132502</v>
      </c>
      <c r="J926" s="1" t="n">
        <v>71</v>
      </c>
      <c r="K926" s="1" t="n">
        <v>1578</v>
      </c>
      <c r="L926" s="1" t="n">
        <v>11050</v>
      </c>
      <c r="M926" s="1" t="n">
        <v>792076</v>
      </c>
      <c r="N926" s="1" t="n">
        <v>245408</v>
      </c>
      <c r="O926" s="1" t="n">
        <v>18408</v>
      </c>
      <c r="P926" s="1" t="n">
        <v>11</v>
      </c>
      <c r="Q926" s="1" t="n">
        <v>68590</v>
      </c>
      <c r="R926" s="1" t="n">
        <v>64631</v>
      </c>
      <c r="S926" s="1" t="n">
        <v>673</v>
      </c>
      <c r="T926" s="1" t="n">
        <v>1594</v>
      </c>
      <c r="U926" s="1" t="n">
        <v>13</v>
      </c>
      <c r="V926" s="1" t="n">
        <v>2939</v>
      </c>
      <c r="W926" s="1" t="n">
        <v>586</v>
      </c>
      <c r="X926" s="1" t="n">
        <v>34253</v>
      </c>
      <c r="Y926" s="0" t="str">
        <f aca="false">IF(B926&lt;=1997, "prop 99/2000", "")</f>
        <v/>
      </c>
    </row>
    <row r="927" customFormat="false" ht="12.8" hidden="false" customHeight="false" outlineLevel="0" collapsed="false">
      <c r="A927" s="0" t="s">
        <v>111</v>
      </c>
      <c r="B927" s="0" t="n">
        <v>2013</v>
      </c>
      <c r="C927" s="1" t="n">
        <v>4201255</v>
      </c>
      <c r="D927" s="1" t="n">
        <v>2428891</v>
      </c>
      <c r="E927" s="1" t="n">
        <v>0</v>
      </c>
      <c r="F927" s="1" t="n">
        <v>139545</v>
      </c>
      <c r="G927" s="1" t="n">
        <v>45198</v>
      </c>
      <c r="H927" s="1" t="n">
        <v>289580</v>
      </c>
      <c r="I927" s="1" t="n">
        <v>118720</v>
      </c>
      <c r="J927" s="1" t="n">
        <v>80</v>
      </c>
      <c r="K927" s="1" t="n">
        <v>1558</v>
      </c>
      <c r="L927" s="1" t="n">
        <v>10464</v>
      </c>
      <c r="M927" s="1" t="n">
        <v>763019</v>
      </c>
      <c r="N927" s="1" t="n">
        <v>231372</v>
      </c>
      <c r="O927" s="1" t="n">
        <v>17606</v>
      </c>
      <c r="P927" s="1" t="n">
        <v>10</v>
      </c>
      <c r="Q927" s="1" t="n">
        <v>59833</v>
      </c>
      <c r="R927" s="1" t="n">
        <v>60852</v>
      </c>
      <c r="S927" s="1" t="n">
        <v>674</v>
      </c>
      <c r="T927" s="1" t="n">
        <v>1423</v>
      </c>
      <c r="U927" s="1" t="n">
        <v>14</v>
      </c>
      <c r="V927" s="1" t="n">
        <v>2882</v>
      </c>
      <c r="W927" s="1" t="n">
        <v>539</v>
      </c>
      <c r="X927" s="1" t="n">
        <v>28995</v>
      </c>
      <c r="Y927" s="0" t="str">
        <f aca="false">IF(B927&lt;=1997, "prop 99/2000", "")</f>
        <v/>
      </c>
    </row>
    <row r="928" customFormat="false" ht="12.8" hidden="false" customHeight="false" outlineLevel="0" collapsed="false">
      <c r="A928" s="0" t="s">
        <v>111</v>
      </c>
      <c r="B928" s="0" t="n">
        <v>2012</v>
      </c>
      <c r="C928" s="1" t="n">
        <v>3940467</v>
      </c>
      <c r="D928" s="1" t="n">
        <v>2281766</v>
      </c>
      <c r="E928" s="1" t="n">
        <v>0</v>
      </c>
      <c r="F928" s="1" t="n">
        <v>134424</v>
      </c>
      <c r="G928" s="1" t="n">
        <v>41455</v>
      </c>
      <c r="H928" s="1" t="n">
        <v>262944</v>
      </c>
      <c r="I928" s="1" t="n">
        <v>105254</v>
      </c>
      <c r="J928" s="1" t="n">
        <v>96</v>
      </c>
      <c r="K928" s="1" t="n">
        <v>1517</v>
      </c>
      <c r="L928" s="1" t="n">
        <v>10003</v>
      </c>
      <c r="M928" s="1" t="n">
        <v>733187</v>
      </c>
      <c r="N928" s="1" t="n">
        <v>215265</v>
      </c>
      <c r="O928" s="1" t="n">
        <v>16807</v>
      </c>
      <c r="P928" s="1" t="n">
        <v>10</v>
      </c>
      <c r="Q928" s="1" t="n">
        <v>52152</v>
      </c>
      <c r="R928" s="1" t="n">
        <v>55985</v>
      </c>
      <c r="S928" s="1" t="n">
        <v>675</v>
      </c>
      <c r="T928" s="1" t="n">
        <v>1214</v>
      </c>
      <c r="U928" s="1" t="n">
        <v>13</v>
      </c>
      <c r="V928" s="1" t="n">
        <v>2835</v>
      </c>
      <c r="W928" s="1" t="n">
        <v>470</v>
      </c>
      <c r="X928" s="1" t="n">
        <v>24395</v>
      </c>
      <c r="Y928" s="0" t="str">
        <f aca="false">IF(B928&lt;=1997, "prop 99/2000", "")</f>
        <v/>
      </c>
    </row>
    <row r="929" customFormat="false" ht="12.8" hidden="false" customHeight="false" outlineLevel="0" collapsed="false">
      <c r="A929" s="0" t="s">
        <v>111</v>
      </c>
      <c r="B929" s="0" t="n">
        <v>2011</v>
      </c>
      <c r="C929" s="1" t="n">
        <v>3679482</v>
      </c>
      <c r="D929" s="1" t="n">
        <v>2127607</v>
      </c>
      <c r="E929" s="1" t="n">
        <v>0</v>
      </c>
      <c r="F929" s="1" t="n">
        <v>129152</v>
      </c>
      <c r="G929" s="1" t="n">
        <v>39093</v>
      </c>
      <c r="H929" s="1" t="n">
        <v>239698</v>
      </c>
      <c r="I929" s="1" t="n">
        <v>92737</v>
      </c>
      <c r="J929" s="1" t="n">
        <v>115</v>
      </c>
      <c r="K929" s="1" t="n">
        <v>1476</v>
      </c>
      <c r="L929" s="1" t="n">
        <v>9401</v>
      </c>
      <c r="M929" s="1" t="n">
        <v>701517</v>
      </c>
      <c r="N929" s="1" t="n">
        <v>198099</v>
      </c>
      <c r="O929" s="1" t="n">
        <v>16007</v>
      </c>
      <c r="P929" s="1" t="n">
        <v>10</v>
      </c>
      <c r="Q929" s="1" t="n">
        <v>46256</v>
      </c>
      <c r="R929" s="1" t="n">
        <v>53139</v>
      </c>
      <c r="S929" s="1" t="n">
        <v>675</v>
      </c>
      <c r="T929" s="1" t="n">
        <v>1048</v>
      </c>
      <c r="U929" s="1" t="n">
        <v>7</v>
      </c>
      <c r="V929" s="1" t="n">
        <v>2583</v>
      </c>
      <c r="W929" s="1" t="n">
        <v>400</v>
      </c>
      <c r="X929" s="1" t="n">
        <v>20462</v>
      </c>
      <c r="Y929" s="0" t="str">
        <f aca="false">IF(B929&lt;=1997, "prop 99/2000", "")</f>
        <v/>
      </c>
    </row>
    <row r="930" customFormat="false" ht="12.8" hidden="false" customHeight="false" outlineLevel="0" collapsed="false">
      <c r="A930" s="0" t="s">
        <v>111</v>
      </c>
      <c r="B930" s="0" t="n">
        <v>2010</v>
      </c>
      <c r="C930" s="1" t="n">
        <v>3414195</v>
      </c>
      <c r="D930" s="1" t="n">
        <v>1982129</v>
      </c>
      <c r="E930" s="1" t="n">
        <v>0</v>
      </c>
      <c r="F930" s="1" t="n">
        <v>123496</v>
      </c>
      <c r="G930" s="1" t="n">
        <v>35964</v>
      </c>
      <c r="H930" s="1" t="n">
        <v>216228</v>
      </c>
      <c r="I930" s="1" t="n">
        <v>82028</v>
      </c>
      <c r="J930" s="1" t="n">
        <v>142</v>
      </c>
      <c r="K930" s="1" t="n">
        <v>1446</v>
      </c>
      <c r="L930" s="1" t="n">
        <v>8677</v>
      </c>
      <c r="M930" s="1" t="n">
        <v>659428</v>
      </c>
      <c r="N930" s="1" t="n">
        <v>177681</v>
      </c>
      <c r="O930" s="1" t="n">
        <v>15271</v>
      </c>
      <c r="P930" s="1" t="n">
        <v>10</v>
      </c>
      <c r="Q930" s="1" t="n">
        <v>41667</v>
      </c>
      <c r="R930" s="1" t="n">
        <v>49679</v>
      </c>
      <c r="S930" s="1" t="n">
        <v>667</v>
      </c>
      <c r="T930" s="1" t="n">
        <v>891</v>
      </c>
      <c r="U930" s="1" t="n">
        <v>9</v>
      </c>
      <c r="V930" s="1" t="n">
        <v>2275</v>
      </c>
      <c r="W930" s="1" t="n">
        <v>316</v>
      </c>
      <c r="X930" s="1" t="n">
        <v>16191</v>
      </c>
      <c r="Y930" s="0" t="str">
        <f aca="false">IF(B930&lt;=1997, "prop 99/2000", "")</f>
        <v/>
      </c>
    </row>
    <row r="931" customFormat="false" ht="12.8" hidden="false" customHeight="false" outlineLevel="0" collapsed="false">
      <c r="A931" s="0" t="s">
        <v>111</v>
      </c>
      <c r="B931" s="0" t="n">
        <v>2009</v>
      </c>
      <c r="C931" s="1" t="n">
        <v>3147722</v>
      </c>
      <c r="D931" s="1" t="n">
        <v>1832656</v>
      </c>
      <c r="E931" s="1" t="n">
        <v>0</v>
      </c>
      <c r="F931" s="1" t="n">
        <v>117396</v>
      </c>
      <c r="G931" s="1" t="n">
        <v>32847</v>
      </c>
      <c r="H931" s="1" t="n">
        <v>193227</v>
      </c>
      <c r="I931" s="1" t="n">
        <v>73166</v>
      </c>
      <c r="J931" s="1" t="n">
        <v>192</v>
      </c>
      <c r="K931" s="1" t="n">
        <v>1435</v>
      </c>
      <c r="L931" s="1" t="n">
        <v>8045</v>
      </c>
      <c r="M931" s="1" t="n">
        <v>615436</v>
      </c>
      <c r="N931" s="1" t="n">
        <v>158840</v>
      </c>
      <c r="O931" s="1" t="n">
        <v>14497</v>
      </c>
      <c r="P931" s="1" t="n">
        <v>10</v>
      </c>
      <c r="Q931" s="1" t="n">
        <v>36867</v>
      </c>
      <c r="R931" s="1" t="n">
        <v>46596</v>
      </c>
      <c r="S931" s="1" t="n">
        <v>671</v>
      </c>
      <c r="T931" s="1" t="n">
        <v>700</v>
      </c>
      <c r="U931" s="1" t="n">
        <v>8</v>
      </c>
      <c r="V931" s="1" t="n">
        <v>1970</v>
      </c>
      <c r="W931" s="1" t="n">
        <v>204</v>
      </c>
      <c r="X931" s="1" t="n">
        <v>12959</v>
      </c>
      <c r="Y931" s="0" t="str">
        <f aca="false">IF(B931&lt;=1997, "prop 99/2000", "")</f>
        <v/>
      </c>
    </row>
    <row r="932" customFormat="false" ht="12.8" hidden="false" customHeight="false" outlineLevel="0" collapsed="false">
      <c r="A932" s="0" t="s">
        <v>111</v>
      </c>
      <c r="B932" s="0" t="n">
        <v>2008</v>
      </c>
      <c r="C932" s="1" t="n">
        <v>2904009</v>
      </c>
      <c r="D932" s="1" t="n">
        <v>1689780</v>
      </c>
      <c r="E932" s="1" t="n">
        <v>2</v>
      </c>
      <c r="F932" s="1" t="n">
        <v>111770</v>
      </c>
      <c r="G932" s="1" t="n">
        <v>30923</v>
      </c>
      <c r="H932" s="1" t="n">
        <v>174867</v>
      </c>
      <c r="I932" s="1" t="n">
        <v>66985</v>
      </c>
      <c r="J932" s="1" t="n">
        <v>358</v>
      </c>
      <c r="K932" s="1" t="n">
        <v>1432</v>
      </c>
      <c r="L932" s="1" t="n">
        <v>7555</v>
      </c>
      <c r="M932" s="1" t="n">
        <v>573113</v>
      </c>
      <c r="N932" s="1" t="n">
        <v>141899</v>
      </c>
      <c r="O932" s="1" t="n">
        <v>14040</v>
      </c>
      <c r="P932" s="1" t="n">
        <v>10</v>
      </c>
      <c r="Q932" s="1" t="n">
        <v>33958</v>
      </c>
      <c r="R932" s="1" t="n">
        <v>44031</v>
      </c>
      <c r="S932" s="1" t="n">
        <v>670</v>
      </c>
      <c r="T932" s="1" t="n">
        <v>492</v>
      </c>
      <c r="U932" s="1" t="n">
        <v>8</v>
      </c>
      <c r="V932" s="1" t="n">
        <v>1759</v>
      </c>
      <c r="W932" s="1" t="n">
        <v>141</v>
      </c>
      <c r="X932" s="1" t="n">
        <v>10216</v>
      </c>
      <c r="Y932" s="0" t="str">
        <f aca="false">IF(B932&lt;=1997, "prop 99/2000", "")</f>
        <v/>
      </c>
    </row>
    <row r="933" customFormat="false" ht="12.8" hidden="false" customHeight="false" outlineLevel="0" collapsed="false">
      <c r="A933" s="0" t="s">
        <v>111</v>
      </c>
      <c r="B933" s="0" t="n">
        <v>2007</v>
      </c>
      <c r="C933" s="1" t="n">
        <v>2670284</v>
      </c>
      <c r="D933" s="1" t="n">
        <v>1566190</v>
      </c>
      <c r="E933" s="1" t="n">
        <v>3</v>
      </c>
      <c r="F933" s="1" t="n">
        <v>107525</v>
      </c>
      <c r="G933" s="1" t="n">
        <v>28727</v>
      </c>
      <c r="H933" s="1" t="n">
        <v>126556</v>
      </c>
      <c r="I933" s="1" t="n">
        <v>94994</v>
      </c>
      <c r="J933" s="1" t="n">
        <v>426</v>
      </c>
      <c r="K933" s="1" t="n">
        <v>1426</v>
      </c>
      <c r="L933" s="1" t="n">
        <v>7216</v>
      </c>
      <c r="M933" s="1" t="n">
        <v>520589</v>
      </c>
      <c r="N933" s="1" t="n">
        <v>121343</v>
      </c>
      <c r="O933" s="1" t="n">
        <v>13444</v>
      </c>
      <c r="P933" s="1" t="n">
        <v>10</v>
      </c>
      <c r="Q933" s="1" t="n">
        <v>31141</v>
      </c>
      <c r="R933" s="1" t="n">
        <v>41071</v>
      </c>
      <c r="S933" s="1" t="n">
        <v>635</v>
      </c>
      <c r="T933" s="1" t="n">
        <v>266</v>
      </c>
      <c r="U933" s="1" t="n">
        <v>8</v>
      </c>
      <c r="V933" s="1" t="n">
        <v>1596</v>
      </c>
      <c r="W933" s="1" t="n">
        <v>115</v>
      </c>
      <c r="X933" s="1" t="n">
        <v>7003</v>
      </c>
      <c r="Y933" s="0" t="str">
        <f aca="false">IF(B933&lt;=1997, "prop 99/2000", "")</f>
        <v/>
      </c>
    </row>
    <row r="934" customFormat="false" ht="12.8" hidden="false" customHeight="false" outlineLevel="0" collapsed="false">
      <c r="A934" s="0" t="s">
        <v>111</v>
      </c>
      <c r="B934" s="0" t="n">
        <v>2006</v>
      </c>
      <c r="C934" s="1" t="n">
        <v>2437535</v>
      </c>
      <c r="D934" s="1" t="n">
        <v>1450976</v>
      </c>
      <c r="E934" s="1" t="n">
        <v>2</v>
      </c>
      <c r="F934" s="1" t="n">
        <v>103580</v>
      </c>
      <c r="G934" s="1" t="n">
        <v>27045</v>
      </c>
      <c r="H934" s="1" t="n">
        <v>101983</v>
      </c>
      <c r="I934" s="1" t="n">
        <v>102234</v>
      </c>
      <c r="J934" s="1" t="n">
        <v>413</v>
      </c>
      <c r="K934" s="1" t="n">
        <v>1418</v>
      </c>
      <c r="L934" s="1" t="n">
        <v>6891</v>
      </c>
      <c r="M934" s="1" t="n">
        <v>460254</v>
      </c>
      <c r="N934" s="1" t="n">
        <v>95514</v>
      </c>
      <c r="O934" s="1" t="n">
        <v>12982</v>
      </c>
      <c r="P934" s="1" t="n">
        <v>9</v>
      </c>
      <c r="Q934" s="1" t="n">
        <v>28849</v>
      </c>
      <c r="R934" s="1" t="n">
        <v>38118</v>
      </c>
      <c r="S934" s="1" t="n">
        <v>555</v>
      </c>
      <c r="T934" s="1" t="n">
        <v>315</v>
      </c>
      <c r="U934" s="1" t="n">
        <v>8</v>
      </c>
      <c r="V934" s="1" t="n">
        <v>1393</v>
      </c>
      <c r="W934" s="1" t="n">
        <v>95</v>
      </c>
      <c r="X934" s="1" t="n">
        <v>4901</v>
      </c>
      <c r="Y934" s="0" t="str">
        <f aca="false">IF(B934&lt;=1997, "prop 99/2000", "")</f>
        <v/>
      </c>
    </row>
    <row r="935" customFormat="false" ht="12.8" hidden="false" customHeight="false" outlineLevel="0" collapsed="false">
      <c r="A935" s="0" t="s">
        <v>111</v>
      </c>
      <c r="B935" s="0" t="n">
        <v>2005</v>
      </c>
      <c r="C935" s="1" t="n">
        <v>2241769</v>
      </c>
      <c r="D935" s="1" t="n">
        <v>1360042</v>
      </c>
      <c r="E935" s="1" t="n">
        <v>0</v>
      </c>
      <c r="F935" s="1" t="n">
        <v>99933</v>
      </c>
      <c r="G935" s="1" t="n">
        <v>25614</v>
      </c>
      <c r="H935" s="1" t="n">
        <v>82270</v>
      </c>
      <c r="I935" s="1" t="n">
        <v>107345</v>
      </c>
      <c r="J935" s="1" t="n">
        <v>420</v>
      </c>
      <c r="K935" s="1" t="n">
        <v>1418</v>
      </c>
      <c r="L935" s="1" t="n">
        <v>6525</v>
      </c>
      <c r="M935" s="1" t="n">
        <v>405229</v>
      </c>
      <c r="N935" s="1" t="n">
        <v>71807</v>
      </c>
      <c r="O935" s="1" t="n">
        <v>12420</v>
      </c>
      <c r="P935" s="1" t="n">
        <v>10</v>
      </c>
      <c r="Q935" s="1" t="n">
        <v>27149</v>
      </c>
      <c r="R935" s="1" t="n">
        <v>35849</v>
      </c>
      <c r="S935" s="1" t="n">
        <v>486</v>
      </c>
      <c r="T935" s="1" t="n">
        <v>334</v>
      </c>
      <c r="U935" s="1" t="n">
        <v>8</v>
      </c>
      <c r="V935" s="1" t="n">
        <v>1333</v>
      </c>
      <c r="W935" s="1" t="n">
        <v>69</v>
      </c>
      <c r="X935" s="1" t="n">
        <v>3508</v>
      </c>
      <c r="Y935" s="0" t="str">
        <f aca="false">IF(B935&lt;=1997, "prop 99/2000", "")</f>
        <v/>
      </c>
    </row>
    <row r="936" customFormat="false" ht="12.8" hidden="false" customHeight="false" outlineLevel="0" collapsed="false">
      <c r="A936" s="0" t="s">
        <v>111</v>
      </c>
      <c r="B936" s="0" t="n">
        <v>2004</v>
      </c>
      <c r="C936" s="1" t="n">
        <v>2054928</v>
      </c>
      <c r="D936" s="1" t="n">
        <v>1267614</v>
      </c>
      <c r="E936" s="1" t="n">
        <v>0</v>
      </c>
      <c r="F936" s="1" t="n">
        <v>94929</v>
      </c>
      <c r="G936" s="1" t="n">
        <v>23890</v>
      </c>
      <c r="H936" s="1" t="n">
        <v>59627</v>
      </c>
      <c r="I936" s="1" t="n">
        <v>114801</v>
      </c>
      <c r="J936" s="1" t="n">
        <v>408</v>
      </c>
      <c r="K936" s="1" t="n">
        <v>1401</v>
      </c>
      <c r="L936" s="1" t="n">
        <v>6046</v>
      </c>
      <c r="M936" s="1" t="n">
        <v>354914</v>
      </c>
      <c r="N936" s="1" t="n">
        <v>56238</v>
      </c>
      <c r="O936" s="1" t="n">
        <v>11890</v>
      </c>
      <c r="P936" s="1" t="n">
        <v>9</v>
      </c>
      <c r="Q936" s="1" t="n">
        <v>25570</v>
      </c>
      <c r="R936" s="1" t="n">
        <v>32978</v>
      </c>
      <c r="S936" s="1" t="n">
        <v>419</v>
      </c>
      <c r="T936" s="1" t="n">
        <v>365</v>
      </c>
      <c r="U936" s="1" t="n">
        <v>8</v>
      </c>
      <c r="V936" s="1" t="n">
        <v>1289</v>
      </c>
      <c r="W936" s="1" t="n">
        <v>46</v>
      </c>
      <c r="X936" s="1" t="n">
        <v>2486</v>
      </c>
      <c r="Y936" s="0" t="str">
        <f aca="false">IF(B936&lt;=1997, "prop 99/2000", "")</f>
        <v/>
      </c>
    </row>
    <row r="937" customFormat="false" ht="12.8" hidden="false" customHeight="false" outlineLevel="0" collapsed="false">
      <c r="A937" s="0" t="s">
        <v>111</v>
      </c>
      <c r="B937" s="0" t="n">
        <v>2003</v>
      </c>
      <c r="C937" s="1" t="n">
        <v>1882400</v>
      </c>
      <c r="D937" s="1" t="n">
        <v>1179461</v>
      </c>
      <c r="E937" s="1" t="n">
        <v>0</v>
      </c>
      <c r="F937" s="1" t="n">
        <v>90060</v>
      </c>
      <c r="G937" s="1" t="n">
        <v>21520</v>
      </c>
      <c r="H937" s="1" t="n">
        <v>49146</v>
      </c>
      <c r="I937" s="1" t="n">
        <v>111465</v>
      </c>
      <c r="J937" s="1" t="n">
        <v>410</v>
      </c>
      <c r="K937" s="1" t="n">
        <v>1384</v>
      </c>
      <c r="L937" s="1" t="n">
        <v>5557</v>
      </c>
      <c r="M937" s="1" t="n">
        <v>311573</v>
      </c>
      <c r="N937" s="1" t="n">
        <v>44295</v>
      </c>
      <c r="O937" s="1" t="n">
        <v>11247</v>
      </c>
      <c r="P937" s="1" t="n">
        <v>8</v>
      </c>
      <c r="Q937" s="1" t="n">
        <v>23496</v>
      </c>
      <c r="R937" s="1" t="n">
        <v>29000</v>
      </c>
      <c r="S937" s="1" t="n">
        <v>348</v>
      </c>
      <c r="T937" s="1" t="n">
        <v>429</v>
      </c>
      <c r="U937" s="1" t="n">
        <v>7</v>
      </c>
      <c r="V937" s="1" t="n">
        <v>1220</v>
      </c>
      <c r="W937" s="1" t="n">
        <v>42</v>
      </c>
      <c r="X937" s="1" t="n">
        <v>1732</v>
      </c>
      <c r="Y937" s="0" t="str">
        <f aca="false">IF(B937&lt;=1997, "prop 99/2000", "")</f>
        <v/>
      </c>
    </row>
    <row r="938" customFormat="false" ht="12.8" hidden="false" customHeight="false" outlineLevel="0" collapsed="false">
      <c r="A938" s="0" t="s">
        <v>111</v>
      </c>
      <c r="B938" s="0" t="n">
        <v>2002</v>
      </c>
      <c r="C938" s="1" t="n">
        <v>1731414</v>
      </c>
      <c r="D938" s="1" t="n">
        <v>1104214</v>
      </c>
      <c r="E938" s="1" t="n">
        <v>0</v>
      </c>
      <c r="F938" s="1" t="n">
        <v>86603</v>
      </c>
      <c r="G938" s="1" t="n">
        <v>20221</v>
      </c>
      <c r="H938" s="1" t="n">
        <v>37906</v>
      </c>
      <c r="I938" s="1" t="n">
        <v>113025</v>
      </c>
      <c r="J938" s="1" t="n">
        <v>410</v>
      </c>
      <c r="K938" s="1" t="n">
        <v>1357</v>
      </c>
      <c r="L938" s="1" t="n">
        <v>5040</v>
      </c>
      <c r="M938" s="1" t="n">
        <v>270481</v>
      </c>
      <c r="N938" s="1" t="n">
        <v>30898</v>
      </c>
      <c r="O938" s="1" t="n">
        <v>10770</v>
      </c>
      <c r="P938" s="1" t="n">
        <v>7</v>
      </c>
      <c r="Q938" s="1" t="n">
        <v>22518</v>
      </c>
      <c r="R938" s="1" t="n">
        <v>25521</v>
      </c>
      <c r="S938" s="1" t="n">
        <v>234</v>
      </c>
      <c r="T938" s="1" t="n">
        <v>461</v>
      </c>
      <c r="U938" s="1" t="n">
        <v>6</v>
      </c>
      <c r="V938" s="1" t="n">
        <v>1162</v>
      </c>
      <c r="W938" s="1" t="n">
        <v>32</v>
      </c>
      <c r="X938" s="1" t="n">
        <v>548</v>
      </c>
      <c r="Y938" s="0" t="str">
        <f aca="false">IF(B938&lt;=1997, "prop 99/2000", "")</f>
        <v/>
      </c>
    </row>
    <row r="939" customFormat="false" ht="12.8" hidden="false" customHeight="false" outlineLevel="0" collapsed="false">
      <c r="A939" s="0" t="s">
        <v>111</v>
      </c>
      <c r="B939" s="0" t="n">
        <v>2001</v>
      </c>
      <c r="C939" s="1" t="n">
        <v>1588549</v>
      </c>
      <c r="D939" s="1" t="n">
        <v>1031055</v>
      </c>
      <c r="E939" s="1" t="n">
        <v>0</v>
      </c>
      <c r="F939" s="1" t="n">
        <v>82736</v>
      </c>
      <c r="G939" s="1" t="n">
        <v>18953</v>
      </c>
      <c r="H939" s="1" t="n">
        <v>19936</v>
      </c>
      <c r="I939" s="1" t="n">
        <v>120765</v>
      </c>
      <c r="J939" s="1" t="n">
        <v>447</v>
      </c>
      <c r="K939" s="1" t="n">
        <v>1286</v>
      </c>
      <c r="L939" s="1" t="n">
        <v>4577</v>
      </c>
      <c r="M939" s="1" t="n">
        <v>233220</v>
      </c>
      <c r="N939" s="1" t="n">
        <v>20285</v>
      </c>
      <c r="O939" s="1" t="n">
        <v>9995</v>
      </c>
      <c r="P939" s="1" t="n">
        <v>7</v>
      </c>
      <c r="Q939" s="1" t="n">
        <v>19832</v>
      </c>
      <c r="R939" s="1" t="n">
        <v>23419</v>
      </c>
      <c r="S939" s="1" t="n">
        <v>179</v>
      </c>
      <c r="T939" s="1" t="n">
        <v>482</v>
      </c>
      <c r="U939" s="1" t="n">
        <v>3</v>
      </c>
      <c r="V939" s="1" t="n">
        <v>1075</v>
      </c>
      <c r="W939" s="1" t="n">
        <v>27</v>
      </c>
      <c r="X939" s="1" t="n">
        <v>270</v>
      </c>
      <c r="Y939" s="0" t="str">
        <f aca="false">IF(B939&lt;=1997, "prop 99/2000", "")</f>
        <v/>
      </c>
    </row>
    <row r="940" customFormat="false" ht="12.8" hidden="false" customHeight="false" outlineLevel="0" collapsed="false">
      <c r="A940" s="0" t="s">
        <v>111</v>
      </c>
      <c r="B940" s="0" t="n">
        <v>2000</v>
      </c>
      <c r="C940" s="1" t="n">
        <v>1466882</v>
      </c>
      <c r="D940" s="1" t="n">
        <v>966016</v>
      </c>
      <c r="E940" s="1"/>
      <c r="F940" s="1" t="n">
        <v>78311</v>
      </c>
      <c r="G940" s="1" t="n">
        <v>17574</v>
      </c>
      <c r="H940" s="1" t="n">
        <v>13633</v>
      </c>
      <c r="I940" s="1" t="n">
        <v>116683</v>
      </c>
      <c r="J940" s="1" t="n">
        <v>427</v>
      </c>
      <c r="K940" s="1" t="n">
        <v>1209</v>
      </c>
      <c r="L940" s="1" t="n">
        <v>3937</v>
      </c>
      <c r="M940" s="1" t="n">
        <v>204888</v>
      </c>
      <c r="N940" s="1" t="n">
        <v>13644</v>
      </c>
      <c r="O940" s="1" t="n">
        <v>9468</v>
      </c>
      <c r="P940" s="1" t="n">
        <v>6</v>
      </c>
      <c r="Q940" s="1" t="n">
        <v>18121</v>
      </c>
      <c r="R940" s="1" t="n">
        <v>21339</v>
      </c>
      <c r="S940" s="1" t="n">
        <v>88</v>
      </c>
      <c r="T940" s="1" t="n">
        <v>488</v>
      </c>
      <c r="U940" s="1" t="n">
        <v>3</v>
      </c>
      <c r="V940" s="1" t="n">
        <v>1020</v>
      </c>
      <c r="W940" s="1" t="n">
        <v>20</v>
      </c>
      <c r="X940" s="1" t="n">
        <v>7</v>
      </c>
      <c r="Y940" s="0" t="str">
        <f aca="false">IF(B940&lt;=1997, "prop 99/2000", "")</f>
        <v/>
      </c>
    </row>
    <row r="941" customFormat="false" ht="12.8" hidden="false" customHeight="false" outlineLevel="0" collapsed="false">
      <c r="A941" s="0" t="s">
        <v>111</v>
      </c>
      <c r="B941" s="0" t="n">
        <v>1999</v>
      </c>
      <c r="C941" s="1" t="n">
        <v>1338069</v>
      </c>
      <c r="D941" s="1" t="n">
        <v>893699</v>
      </c>
      <c r="E941" s="1"/>
      <c r="F941" s="1" t="n">
        <v>72479</v>
      </c>
      <c r="G941" s="1" t="n">
        <v>15948</v>
      </c>
      <c r="H941" s="1" t="n">
        <v>2809</v>
      </c>
      <c r="I941" s="1" t="n">
        <v>110276</v>
      </c>
      <c r="J941" s="1" t="n">
        <v>309</v>
      </c>
      <c r="K941" s="1" t="n">
        <v>1052</v>
      </c>
      <c r="L941" s="1" t="n">
        <v>3084</v>
      </c>
      <c r="M941" s="1" t="n">
        <v>184553</v>
      </c>
      <c r="N941" s="1" t="n">
        <v>9089</v>
      </c>
      <c r="O941" s="1" t="n">
        <v>8617</v>
      </c>
      <c r="P941" s="1" t="n">
        <v>5</v>
      </c>
      <c r="Q941" s="1" t="n">
        <v>14943</v>
      </c>
      <c r="R941" s="1" t="n">
        <v>19916</v>
      </c>
      <c r="S941" s="1"/>
      <c r="T941" s="1" t="n">
        <v>396</v>
      </c>
      <c r="U941" s="1" t="n">
        <v>2</v>
      </c>
      <c r="V941" s="1" t="n">
        <v>874</v>
      </c>
      <c r="W941" s="1" t="n">
        <v>18</v>
      </c>
      <c r="X941" s="1"/>
      <c r="Y941" s="0" t="str">
        <f aca="false">IF(B941&lt;=1997, "prop 99/2000", "")</f>
        <v/>
      </c>
    </row>
    <row r="942" customFormat="false" ht="12.8" hidden="false" customHeight="false" outlineLevel="0" collapsed="false">
      <c r="A942" s="0" t="s">
        <v>111</v>
      </c>
      <c r="B942" s="0" t="n">
        <v>1998</v>
      </c>
      <c r="C942" s="1" t="n">
        <v>1237045</v>
      </c>
      <c r="D942" s="1" t="n">
        <v>829637</v>
      </c>
      <c r="E942" s="1" t="n">
        <v>0</v>
      </c>
      <c r="F942" s="1" t="n">
        <v>67952</v>
      </c>
      <c r="G942" s="1" t="n">
        <v>14807</v>
      </c>
      <c r="H942" s="1" t="n">
        <v>1023</v>
      </c>
      <c r="I942" s="1" t="n">
        <v>90152</v>
      </c>
      <c r="J942" s="1" t="n">
        <v>300</v>
      </c>
      <c r="K942" s="1" t="n">
        <v>631</v>
      </c>
      <c r="L942" s="1" t="n">
        <v>2493</v>
      </c>
      <c r="M942" s="1" t="n">
        <v>167198</v>
      </c>
      <c r="N942" s="1" t="n">
        <v>6985</v>
      </c>
      <c r="O942" s="1" t="n">
        <v>7197</v>
      </c>
      <c r="P942" s="1" t="n">
        <v>4</v>
      </c>
      <c r="Q942" s="1" t="n">
        <v>6896</v>
      </c>
      <c r="R942" s="1" t="n">
        <v>18784</v>
      </c>
      <c r="S942" s="1"/>
      <c r="T942" s="1" t="n">
        <v>22224</v>
      </c>
      <c r="U942" s="1" t="n">
        <v>0</v>
      </c>
      <c r="V942" s="1" t="n">
        <v>745</v>
      </c>
      <c r="W942" s="1" t="n">
        <v>17</v>
      </c>
      <c r="X942" s="1"/>
      <c r="Y942" s="0" t="str">
        <f aca="false">IF(B942&lt;=1997, "prop 99/2000", "")</f>
        <v/>
      </c>
    </row>
    <row r="943" customFormat="false" ht="12.8" hidden="false" customHeight="false" outlineLevel="0" collapsed="false">
      <c r="A943" s="0" t="s">
        <v>111</v>
      </c>
      <c r="B943" s="0" t="n">
        <v>1997</v>
      </c>
      <c r="C943" s="1"/>
      <c r="D943" s="1" t="n">
        <f aca="false">D942*$D$941/$D$940</f>
        <v>767529.479080057</v>
      </c>
      <c r="E943" s="1" t="n">
        <f aca="false">E942*$D$941/$D$940</f>
        <v>0</v>
      </c>
      <c r="F943" s="1" t="n">
        <f aca="false">F942*$D$941/$D$940</f>
        <v>62865.0399662117</v>
      </c>
      <c r="G943" s="1" t="n">
        <f aca="false">G942*$D$941/$D$940</f>
        <v>13698.5320046459</v>
      </c>
      <c r="H943" s="1" t="n">
        <f aca="false">H942*$D$941/$D$940</f>
        <v>946.417116279648</v>
      </c>
      <c r="I943" s="1" t="n">
        <f aca="false">I942*$D$941/$D$940</f>
        <v>83403.1240145091</v>
      </c>
      <c r="J943" s="1" t="n">
        <f aca="false">J942*$D$941/$D$940</f>
        <v>277.541676328342</v>
      </c>
      <c r="K943" s="1" t="n">
        <f aca="false">K942*$D$941/$D$940</f>
        <v>583.762659210614</v>
      </c>
      <c r="L943" s="1" t="n">
        <f aca="false">L942*$D$941/$D$940</f>
        <v>2306.37133028853</v>
      </c>
      <c r="M943" s="1" t="n">
        <f aca="false">M942*$D$941/$D$940</f>
        <v>154681.377329154</v>
      </c>
      <c r="N943" s="1" t="n">
        <f aca="false">N942*$D$941/$D$940</f>
        <v>6462.09536384491</v>
      </c>
      <c r="O943" s="1" t="n">
        <f aca="false">O942*$D$941/$D$940</f>
        <v>6658.22481511693</v>
      </c>
      <c r="P943" s="1"/>
      <c r="Q943" s="1"/>
      <c r="R943" s="1"/>
      <c r="S943" s="1"/>
      <c r="T943" s="1"/>
      <c r="U943" s="1"/>
      <c r="V943" s="1"/>
      <c r="W943" s="1"/>
      <c r="X943" s="1"/>
      <c r="Y943" s="0" t="str">
        <f aca="false">IF(B943&lt;=1997, "prop 99/2000", "")</f>
        <v>prop 99/2000</v>
      </c>
    </row>
    <row r="944" customFormat="false" ht="12.8" hidden="false" customHeight="false" outlineLevel="0" collapsed="false">
      <c r="A944" s="0" t="s">
        <v>111</v>
      </c>
      <c r="B944" s="0" t="n">
        <v>1996</v>
      </c>
      <c r="C944" s="1"/>
      <c r="D944" s="1" t="n">
        <f aca="false">D943*$D$941/$D$940</f>
        <v>710071.394184328</v>
      </c>
      <c r="E944" s="1" t="n">
        <f aca="false">E943*$D$941/$D$940</f>
        <v>0</v>
      </c>
      <c r="F944" s="1" t="n">
        <f aca="false">F943*$D$941/$D$940</f>
        <v>58158.8952489022</v>
      </c>
      <c r="G944" s="1" t="n">
        <f aca="false">G943*$D$941/$D$940</f>
        <v>12673.0451193562</v>
      </c>
      <c r="H944" s="1" t="n">
        <f aca="false">H943*$D$941/$D$940</f>
        <v>875.567309860297</v>
      </c>
      <c r="I944" s="1" t="n">
        <f aca="false">I943*$D$941/$D$940</f>
        <v>77159.4761666916</v>
      </c>
      <c r="J944" s="1" t="n">
        <f aca="false">J943*$D$941/$D$940</f>
        <v>256.764606997155</v>
      </c>
      <c r="K944" s="1" t="n">
        <f aca="false">K943*$D$941/$D$940</f>
        <v>540.061556717349</v>
      </c>
      <c r="L944" s="1" t="n">
        <f aca="false">L943*$D$941/$D$940</f>
        <v>2133.71388414635</v>
      </c>
      <c r="M944" s="1" t="n">
        <f aca="false">M943*$D$941/$D$940</f>
        <v>143101.762535701</v>
      </c>
      <c r="N944" s="1" t="n">
        <f aca="false">N943*$D$941/$D$940</f>
        <v>5978.33593291708</v>
      </c>
      <c r="O944" s="1" t="n">
        <f aca="false">O943*$D$941/$D$940</f>
        <v>6159.78292186174</v>
      </c>
      <c r="P944" s="1"/>
      <c r="Q944" s="1"/>
      <c r="R944" s="1"/>
      <c r="S944" s="1"/>
      <c r="T944" s="1"/>
      <c r="U944" s="1"/>
      <c r="V944" s="1"/>
      <c r="W944" s="1"/>
      <c r="X944" s="1"/>
      <c r="Y944" s="0" t="str">
        <f aca="false">IF(B944&lt;=1997, "prop 99/2000", "")</f>
        <v>prop 99/2000</v>
      </c>
    </row>
    <row r="945" customFormat="false" ht="12.8" hidden="false" customHeight="false" outlineLevel="0" collapsed="false">
      <c r="A945" s="0" t="s">
        <v>111</v>
      </c>
      <c r="B945" s="0" t="n">
        <v>1995</v>
      </c>
      <c r="C945" s="1"/>
      <c r="D945" s="1" t="n">
        <f aca="false">D944*$D$941/$D$940</f>
        <v>656914.683515738</v>
      </c>
      <c r="E945" s="1" t="n">
        <f aca="false">E944*$D$941/$D$940</f>
        <v>0</v>
      </c>
      <c r="F945" s="1" t="n">
        <f aca="false">F944*$D$941/$D$940</f>
        <v>53805.0576026159</v>
      </c>
      <c r="G945" s="1" t="n">
        <f aca="false">G944*$D$941/$D$940</f>
        <v>11724.3272887028</v>
      </c>
      <c r="H945" s="1" t="n">
        <f aca="false">H944*$D$941/$D$940</f>
        <v>810.021396389747</v>
      </c>
      <c r="I945" s="1" t="n">
        <f aca="false">I944*$D$941/$D$940</f>
        <v>71383.2345330679</v>
      </c>
      <c r="J945" s="1" t="n">
        <f aca="false">J944*$D$941/$D$940</f>
        <v>237.542931492594</v>
      </c>
      <c r="K945" s="1" t="n">
        <f aca="false">K944*$D$941/$D$940</f>
        <v>499.63196590609</v>
      </c>
      <c r="L945" s="1" t="n">
        <f aca="false">L944*$D$941/$D$940</f>
        <v>1973.98176070346</v>
      </c>
      <c r="M945" s="1" t="n">
        <f aca="false">M944*$D$941/$D$940</f>
        <v>132389.010198996</v>
      </c>
      <c r="N945" s="1" t="n">
        <f aca="false">N944*$D$941/$D$940</f>
        <v>5530.79125491924</v>
      </c>
      <c r="O945" s="1" t="n">
        <f aca="false">O944*$D$941/$D$940</f>
        <v>5698.65492650734</v>
      </c>
      <c r="P945" s="1"/>
      <c r="Q945" s="1"/>
      <c r="R945" s="1"/>
      <c r="S945" s="1"/>
      <c r="T945" s="1"/>
      <c r="U945" s="1"/>
      <c r="V945" s="1"/>
      <c r="W945" s="1"/>
      <c r="X945" s="1"/>
      <c r="Y945" s="0" t="str">
        <f aca="false">IF(B945&lt;=1997, "prop 99/2000", "")</f>
        <v>prop 99/2000</v>
      </c>
    </row>
    <row r="946" customFormat="false" ht="12.8" hidden="false" customHeight="false" outlineLevel="0" collapsed="false">
      <c r="A946" s="0" t="s">
        <v>111</v>
      </c>
      <c r="B946" s="0" t="n">
        <v>1994</v>
      </c>
      <c r="C946" s="1"/>
      <c r="D946" s="1" t="n">
        <f aca="false">D945*$D$941/$D$940</f>
        <v>607737.341558868</v>
      </c>
      <c r="E946" s="1" t="n">
        <f aca="false">E945*$D$941/$D$940</f>
        <v>0</v>
      </c>
      <c r="F946" s="1" t="n">
        <f aca="false">F945*$D$941/$D$940</f>
        <v>49777.1529399101</v>
      </c>
      <c r="G946" s="1" t="n">
        <f aca="false">G945*$D$941/$D$940</f>
        <v>10846.631498429</v>
      </c>
      <c r="H946" s="1" t="n">
        <f aca="false">H945*$D$941/$D$940</f>
        <v>749.38232071945</v>
      </c>
      <c r="I946" s="1" t="n">
        <f aca="false">I945*$D$941/$D$940</f>
        <v>66039.4085801563</v>
      </c>
      <c r="J946" s="1" t="n">
        <f aca="false">J945*$D$941/$D$940</f>
        <v>219.760211354677</v>
      </c>
      <c r="K946" s="1" t="n">
        <f aca="false">K945*$D$941/$D$940</f>
        <v>462.228977882672</v>
      </c>
      <c r="L946" s="1" t="n">
        <f aca="false">L945*$D$941/$D$940</f>
        <v>1826.20735635737</v>
      </c>
      <c r="M946" s="1" t="n">
        <f aca="false">M945*$D$941/$D$940</f>
        <v>122478.226060265</v>
      </c>
      <c r="N946" s="1" t="n">
        <f aca="false">N945*$D$941/$D$940</f>
        <v>5116.75025437474</v>
      </c>
      <c r="O946" s="1" t="n">
        <f aca="false">O945*$D$941/$D$940</f>
        <v>5272.04747039871</v>
      </c>
      <c r="P946" s="1"/>
      <c r="Q946" s="1"/>
      <c r="R946" s="1"/>
      <c r="S946" s="1"/>
      <c r="T946" s="1"/>
      <c r="U946" s="1"/>
      <c r="V946" s="1"/>
      <c r="W946" s="1"/>
      <c r="X946" s="1"/>
      <c r="Y946" s="0" t="str">
        <f aca="false">IF(B946&lt;=1997, "prop 99/2000", "")</f>
        <v>prop 99/2000</v>
      </c>
    </row>
    <row r="947" customFormat="false" ht="12.8" hidden="false" customHeight="false" outlineLevel="0" collapsed="false">
      <c r="A947" s="0" t="s">
        <v>111</v>
      </c>
      <c r="B947" s="0" t="n">
        <v>1993</v>
      </c>
      <c r="C947" s="1"/>
      <c r="D947" s="1" t="n">
        <f aca="false">D946*$D$941/$D$940</f>
        <v>562241.468478596</v>
      </c>
      <c r="E947" s="1" t="n">
        <f aca="false">E946*$D$941/$D$940</f>
        <v>0</v>
      </c>
      <c r="F947" s="1" t="n">
        <f aca="false">F946*$D$941/$D$940</f>
        <v>46050.7815659831</v>
      </c>
      <c r="G947" s="1" t="n">
        <f aca="false">G946*$D$941/$D$940</f>
        <v>10034.640961966</v>
      </c>
      <c r="H947" s="1" t="n">
        <f aca="false">H946*$D$941/$D$940</f>
        <v>693.282751677666</v>
      </c>
      <c r="I947" s="1" t="n">
        <f aca="false">I946*$D$941/$D$940</f>
        <v>61095.627203563</v>
      </c>
      <c r="J947" s="1" t="n">
        <f aca="false">J946*$D$941/$D$940</f>
        <v>203.30872483216</v>
      </c>
      <c r="K947" s="1" t="n">
        <f aca="false">K946*$D$941/$D$940</f>
        <v>427.626017896977</v>
      </c>
      <c r="L947" s="1" t="n">
        <f aca="false">L946*$D$941/$D$940</f>
        <v>1689.49550335525</v>
      </c>
      <c r="M947" s="1" t="n">
        <f aca="false">M946*$D$941/$D$940</f>
        <v>113309.373914958</v>
      </c>
      <c r="N947" s="1" t="n">
        <f aca="false">N946*$D$941/$D$940</f>
        <v>4733.70480984213</v>
      </c>
      <c r="O947" s="1" t="n">
        <f aca="false">O946*$D$941/$D$940</f>
        <v>4877.37630872352</v>
      </c>
      <c r="P947" s="1"/>
      <c r="Q947" s="1"/>
      <c r="R947" s="1"/>
      <c r="S947" s="1"/>
      <c r="T947" s="1"/>
      <c r="U947" s="1"/>
      <c r="V947" s="1"/>
      <c r="W947" s="1"/>
      <c r="X947" s="1"/>
      <c r="Y947" s="0" t="str">
        <f aca="false">IF(B947&lt;=1997, "prop 99/2000", "")</f>
        <v>prop 99/2000</v>
      </c>
    </row>
    <row r="948" customFormat="false" ht="12.8" hidden="false" customHeight="false" outlineLevel="0" collapsed="false">
      <c r="A948" s="0" t="s">
        <v>111</v>
      </c>
      <c r="B948" s="0" t="n">
        <v>1992</v>
      </c>
      <c r="C948" s="1"/>
      <c r="D948" s="1" t="n">
        <f aca="false">D947*$D$941/$D$940</f>
        <v>520151.465542861</v>
      </c>
      <c r="E948" s="1" t="n">
        <f aca="false">E947*$D$941/$D$940</f>
        <v>0</v>
      </c>
      <c r="F948" s="1" t="n">
        <f aca="false">F947*$D$941/$D$940</f>
        <v>42603.370373511</v>
      </c>
      <c r="G948" s="1" t="n">
        <f aca="false">G947*$D$941/$D$940</f>
        <v>9283.43691312363</v>
      </c>
      <c r="H948" s="1" t="n">
        <f aca="false">H947*$D$941/$D$940</f>
        <v>641.382856900484</v>
      </c>
      <c r="I948" s="1" t="n">
        <f aca="false">I947*$D$941/$D$940</f>
        <v>56521.9426346945</v>
      </c>
      <c r="J948" s="1" t="n">
        <f aca="false">J947*$D$941/$D$940</f>
        <v>188.088814340318</v>
      </c>
      <c r="K948" s="1" t="n">
        <f aca="false">K947*$D$941/$D$940</f>
        <v>395.613472829135</v>
      </c>
      <c r="L948" s="1" t="n">
        <f aca="false">L947*$D$941/$D$940</f>
        <v>1563.01804716804</v>
      </c>
      <c r="M948" s="1" t="n">
        <f aca="false">M947*$D$941/$D$940</f>
        <v>104826.911933575</v>
      </c>
      <c r="N948" s="1" t="n">
        <f aca="false">N947*$D$941/$D$940</f>
        <v>4379.33456055707</v>
      </c>
      <c r="O948" s="1" t="n">
        <f aca="false">O947*$D$941/$D$940</f>
        <v>4512.25065602423</v>
      </c>
      <c r="P948" s="1"/>
      <c r="Q948" s="1"/>
      <c r="R948" s="1"/>
      <c r="S948" s="1"/>
      <c r="T948" s="1"/>
      <c r="U948" s="1"/>
      <c r="V948" s="1"/>
      <c r="W948" s="1"/>
      <c r="X948" s="1"/>
      <c r="Y948" s="0" t="str">
        <f aca="false">IF(B948&lt;=1997, "prop 99/2000", "")</f>
        <v>prop 99/2000</v>
      </c>
    </row>
    <row r="949" customFormat="false" ht="12.8" hidden="false" customHeight="false" outlineLevel="0" collapsed="false">
      <c r="A949" s="0" t="s">
        <v>111</v>
      </c>
      <c r="B949" s="0" t="n">
        <v>1991</v>
      </c>
      <c r="C949" s="1"/>
      <c r="D949" s="1" t="n">
        <f aca="false">D948*$D$941/$D$940</f>
        <v>481212.365638032</v>
      </c>
      <c r="E949" s="1" t="n">
        <f aca="false">E948*$D$941/$D$940</f>
        <v>0</v>
      </c>
      <c r="F949" s="1" t="n">
        <f aca="false">F948*$D$941/$D$940</f>
        <v>39414.0361023382</v>
      </c>
      <c r="G949" s="1" t="n">
        <f aca="false">G948*$D$941/$D$940</f>
        <v>8588.46880985581</v>
      </c>
      <c r="H949" s="1" t="n">
        <f aca="false">H948*$D$941/$D$940</f>
        <v>593.368244241406</v>
      </c>
      <c r="I949" s="1" t="n">
        <f aca="false">I948*$D$941/$D$940</f>
        <v>52290.649027225</v>
      </c>
      <c r="J949" s="1" t="n">
        <f aca="false">J948*$D$941/$D$940</f>
        <v>174.008282768741</v>
      </c>
      <c r="K949" s="1" t="n">
        <f aca="false">K948*$D$941/$D$940</f>
        <v>365.997421423585</v>
      </c>
      <c r="L949" s="1" t="n">
        <f aca="false">L948*$D$941/$D$940</f>
        <v>1446.00882980824</v>
      </c>
      <c r="M949" s="1" t="n">
        <f aca="false">M948*$D$941/$D$940</f>
        <v>96979.456207893</v>
      </c>
      <c r="N949" s="1" t="n">
        <f aca="false">N948*$D$941/$D$940</f>
        <v>4051.49285046551</v>
      </c>
      <c r="O949" s="1" t="n">
        <f aca="false">O948*$D$941/$D$940</f>
        <v>4174.45870362209</v>
      </c>
      <c r="P949" s="1"/>
      <c r="Q949" s="1"/>
      <c r="R949" s="1"/>
      <c r="S949" s="1"/>
      <c r="T949" s="1"/>
      <c r="U949" s="1"/>
      <c r="V949" s="1"/>
      <c r="W949" s="1"/>
      <c r="X949" s="1"/>
      <c r="Y949" s="0" t="str">
        <f aca="false">IF(B949&lt;=1997, "prop 99/2000", "")</f>
        <v>prop 99/2000</v>
      </c>
    </row>
    <row r="950" customFormat="false" ht="12.8" hidden="false" customHeight="false" outlineLevel="0" collapsed="false">
      <c r="A950" s="0" t="s">
        <v>111</v>
      </c>
      <c r="B950" s="0" t="n">
        <v>1990</v>
      </c>
      <c r="C950" s="1"/>
      <c r="D950" s="1" t="n">
        <f aca="false">D949*$D$941/$D$940</f>
        <v>445188.288763689</v>
      </c>
      <c r="E950" s="1" t="n">
        <f aca="false">E949*$D$941/$D$940</f>
        <v>0</v>
      </c>
      <c r="F950" s="1" t="n">
        <f aca="false">F949*$D$941/$D$940</f>
        <v>36463.4588356959</v>
      </c>
      <c r="G950" s="1" t="n">
        <f aca="false">G949*$D$941/$D$940</f>
        <v>7945.52676860355</v>
      </c>
      <c r="H950" s="1" t="n">
        <f aca="false">H949*$D$941/$D$940</f>
        <v>548.948057289217</v>
      </c>
      <c r="I950" s="1" t="n">
        <f aca="false">I949*$D$941/$D$940</f>
        <v>48376.1146243768</v>
      </c>
      <c r="J950" s="1" t="n">
        <f aca="false">J949*$D$941/$D$940</f>
        <v>160.981834982175</v>
      </c>
      <c r="K950" s="1" t="n">
        <f aca="false">K949*$D$941/$D$940</f>
        <v>338.598459579175</v>
      </c>
      <c r="L950" s="1" t="n">
        <f aca="false">L949*$D$941/$D$940</f>
        <v>1337.75904870187</v>
      </c>
      <c r="M950" s="1" t="n">
        <f aca="false">M949*$D$941/$D$940</f>
        <v>89719.469484499</v>
      </c>
      <c r="N950" s="1" t="n">
        <f aca="false">N949*$D$941/$D$940</f>
        <v>3748.19372450164</v>
      </c>
      <c r="O950" s="1" t="n">
        <f aca="false">O949*$D$941/$D$940</f>
        <v>3861.95422122238</v>
      </c>
      <c r="P950" s="1"/>
      <c r="Q950" s="1"/>
      <c r="R950" s="1"/>
      <c r="S950" s="1"/>
      <c r="T950" s="1"/>
      <c r="U950" s="1"/>
      <c r="V950" s="1"/>
      <c r="W950" s="1"/>
      <c r="X950" s="1"/>
      <c r="Y950" s="0" t="str">
        <f aca="false">IF(B950&lt;=1997, "prop 99/2000", "")</f>
        <v>prop 99/2000</v>
      </c>
    </row>
    <row r="951" customFormat="false" ht="12.8" hidden="false" customHeight="false" outlineLevel="0" collapsed="false">
      <c r="A951" s="0" t="s">
        <v>111</v>
      </c>
      <c r="B951" s="0" t="n">
        <v>1989</v>
      </c>
      <c r="C951" s="1"/>
      <c r="D951" s="1" t="n">
        <f aca="false">D950*$D$941/$D$940</f>
        <v>411861.013150735</v>
      </c>
      <c r="E951" s="1" t="n">
        <f aca="false">E950*$D$941/$D$940</f>
        <v>0</v>
      </c>
      <c r="F951" s="1" t="n">
        <f aca="false">F950*$D$941/$D$940</f>
        <v>33733.7649666285</v>
      </c>
      <c r="G951" s="1" t="n">
        <f aca="false">G950*$D$941/$D$940</f>
        <v>7350.71606223316</v>
      </c>
      <c r="H951" s="1" t="n">
        <f aca="false">H950*$D$941/$D$940</f>
        <v>507.853213457454</v>
      </c>
      <c r="I951" s="1" t="n">
        <f aca="false">I950*$D$941/$D$940</f>
        <v>44754.6264903386</v>
      </c>
      <c r="J951" s="1" t="n">
        <f aca="false">J950*$D$941/$D$940</f>
        <v>148.930561131218</v>
      </c>
      <c r="K951" s="1" t="n">
        <f aca="false">K950*$D$941/$D$940</f>
        <v>313.250613579329</v>
      </c>
      <c r="L951" s="1" t="n">
        <f aca="false">L950*$D$941/$D$940</f>
        <v>1237.61296300042</v>
      </c>
      <c r="M951" s="1" t="n">
        <f aca="false">M950*$D$941/$D$940</f>
        <v>83002.973200058</v>
      </c>
      <c r="N951" s="1" t="n">
        <f aca="false">N950*$D$941/$D$940</f>
        <v>3467.59989833853</v>
      </c>
      <c r="O951" s="1" t="n">
        <f aca="false">O950*$D$941/$D$940</f>
        <v>3572.84416153792</v>
      </c>
      <c r="P951" s="1"/>
      <c r="Q951" s="1"/>
      <c r="R951" s="1"/>
      <c r="S951" s="1"/>
      <c r="T951" s="1"/>
      <c r="U951" s="1"/>
      <c r="V951" s="1"/>
      <c r="W951" s="1"/>
      <c r="X951" s="1"/>
      <c r="Y951" s="0" t="str">
        <f aca="false">IF(B951&lt;=1997, "prop 99/2000", "")</f>
        <v>prop 99/2000</v>
      </c>
    </row>
    <row r="952" customFormat="false" ht="12.8" hidden="false" customHeight="false" outlineLevel="0" collapsed="false">
      <c r="A952" s="0" t="s">
        <v>111</v>
      </c>
      <c r="B952" s="0" t="n">
        <v>1988</v>
      </c>
      <c r="C952" s="1"/>
      <c r="D952" s="1" t="n">
        <f aca="false">D951*$D$941/$D$940</f>
        <v>381028.653347148</v>
      </c>
      <c r="E952" s="1" t="n">
        <f aca="false">E951*$D$941/$D$940</f>
        <v>0</v>
      </c>
      <c r="F952" s="1" t="n">
        <f aca="false">F951*$D$941/$D$940</f>
        <v>31208.4189256812</v>
      </c>
      <c r="G952" s="1" t="n">
        <f aca="false">G951*$D$941/$D$940</f>
        <v>6800.43352708621</v>
      </c>
      <c r="H952" s="1" t="n">
        <f aca="false">H951*$D$941/$D$940</f>
        <v>469.834773972391</v>
      </c>
      <c r="I952" s="1" t="n">
        <f aca="false">I951*$D$941/$D$940</f>
        <v>41404.246865258</v>
      </c>
      <c r="J952" s="1" t="n">
        <f aca="false">J951*$D$941/$D$940</f>
        <v>137.78145864293</v>
      </c>
      <c r="K952" s="1" t="n">
        <f aca="false">K951*$D$941/$D$940</f>
        <v>289.800334678962</v>
      </c>
      <c r="L952" s="1" t="n">
        <f aca="false">L951*$D$941/$D$940</f>
        <v>1144.96392132275</v>
      </c>
      <c r="M952" s="1" t="n">
        <f aca="false">M951*$D$941/$D$940</f>
        <v>76789.2810739353</v>
      </c>
      <c r="N952" s="1" t="n">
        <f aca="false">N951*$D$941/$D$940</f>
        <v>3208.01162873622</v>
      </c>
      <c r="O952" s="1" t="n">
        <f aca="false">O951*$D$941/$D$940</f>
        <v>3305.37719284389</v>
      </c>
      <c r="P952" s="1"/>
      <c r="Q952" s="1"/>
      <c r="R952" s="1"/>
      <c r="S952" s="1"/>
      <c r="T952" s="1"/>
      <c r="U952" s="1"/>
      <c r="V952" s="1"/>
      <c r="W952" s="1"/>
      <c r="X952" s="1"/>
      <c r="Y952" s="0" t="str">
        <f aca="false">IF(B952&lt;=1997, "prop 99/2000", "")</f>
        <v>prop 99/2000</v>
      </c>
    </row>
    <row r="953" customFormat="false" ht="12.8" hidden="false" customHeight="false" outlineLevel="0" collapsed="false">
      <c r="A953" s="0" t="s">
        <v>111</v>
      </c>
      <c r="B953" s="0" t="n">
        <v>1987</v>
      </c>
      <c r="C953" s="1"/>
      <c r="D953" s="1" t="n">
        <f aca="false">D952*$D$941/$D$940</f>
        <v>352504.437263661</v>
      </c>
      <c r="E953" s="1" t="n">
        <f aca="false">E952*$D$941/$D$940</f>
        <v>0</v>
      </c>
      <c r="F953" s="1" t="n">
        <f aca="false">F952*$D$941/$D$940</f>
        <v>28872.1230139691</v>
      </c>
      <c r="G953" s="1" t="n">
        <f aca="false">G952*$D$941/$D$940</f>
        <v>6291.34573622323</v>
      </c>
      <c r="H953" s="1" t="n">
        <f aca="false">H952*$D$941/$D$940</f>
        <v>434.662435885484</v>
      </c>
      <c r="I953" s="1" t="n">
        <f aca="false">I952*$D$941/$D$940</f>
        <v>38304.6802736541</v>
      </c>
      <c r="J953" s="1" t="n">
        <f aca="false">J952*$D$941/$D$940</f>
        <v>127.466989995743</v>
      </c>
      <c r="K953" s="1" t="n">
        <f aca="false">K952*$D$941/$D$940</f>
        <v>268.105568957713</v>
      </c>
      <c r="L953" s="1" t="n">
        <f aca="false">L952*$D$941/$D$940</f>
        <v>1059.25068686463</v>
      </c>
      <c r="M953" s="1" t="n">
        <f aca="false">M952*$D$941/$D$940</f>
        <v>71040.7526443609</v>
      </c>
      <c r="N953" s="1" t="n">
        <f aca="false">N952*$D$941/$D$940</f>
        <v>2967.85641706755</v>
      </c>
      <c r="O953" s="1" t="n">
        <f aca="false">O952*$D$941/$D$940</f>
        <v>3057.93308999788</v>
      </c>
      <c r="P953" s="1"/>
      <c r="Q953" s="1"/>
      <c r="R953" s="1"/>
      <c r="S953" s="1"/>
      <c r="T953" s="1"/>
      <c r="U953" s="1"/>
      <c r="V953" s="1"/>
      <c r="W953" s="1"/>
      <c r="X953" s="1"/>
      <c r="Y953" s="0" t="str">
        <f aca="false">IF(B953&lt;=1997, "prop 99/2000", "")</f>
        <v>prop 99/2000</v>
      </c>
    </row>
    <row r="954" customFormat="false" ht="12.8" hidden="false" customHeight="false" outlineLevel="0" collapsed="false">
      <c r="A954" s="0" t="s">
        <v>111</v>
      </c>
      <c r="B954" s="0" t="n">
        <v>1986</v>
      </c>
      <c r="C954" s="1"/>
      <c r="D954" s="1" t="n">
        <f aca="false">D953*$D$941/$D$940</f>
        <v>326115.574771118</v>
      </c>
      <c r="E954" s="1" t="n">
        <f aca="false">E953*$D$941/$D$940</f>
        <v>0</v>
      </c>
      <c r="F954" s="1" t="n">
        <f aca="false">F953*$D$941/$D$940</f>
        <v>26710.7247348503</v>
      </c>
      <c r="G954" s="1" t="n">
        <f aca="false">G953*$D$941/$D$940</f>
        <v>5820.36880664188</v>
      </c>
      <c r="H954" s="1" t="n">
        <f aca="false">H953*$D$941/$D$940</f>
        <v>402.123136975393</v>
      </c>
      <c r="I954" s="1" t="n">
        <f aca="false">I953*$D$941/$D$940</f>
        <v>35437.1505812372</v>
      </c>
      <c r="J954" s="1" t="n">
        <f aca="false">J953*$D$941/$D$940</f>
        <v>117.924673599822</v>
      </c>
      <c r="K954" s="1" t="n">
        <f aca="false">K953*$D$941/$D$940</f>
        <v>248.034896804959</v>
      </c>
      <c r="L954" s="1" t="n">
        <f aca="false">L953*$D$941/$D$940</f>
        <v>979.95403761452</v>
      </c>
      <c r="M954" s="1" t="n">
        <f aca="false">M953*$D$941/$D$940</f>
        <v>65722.5652551434</v>
      </c>
      <c r="N954" s="1" t="n">
        <f aca="false">N953*$D$941/$D$940</f>
        <v>2745.67948364919</v>
      </c>
      <c r="O954" s="1" t="n">
        <f aca="false">O953*$D$941/$D$940</f>
        <v>2829.01291965973</v>
      </c>
      <c r="P954" s="1"/>
      <c r="Q954" s="1"/>
      <c r="R954" s="1"/>
      <c r="S954" s="1"/>
      <c r="T954" s="1"/>
      <c r="U954" s="1"/>
      <c r="V954" s="1"/>
      <c r="W954" s="1"/>
      <c r="X954" s="1"/>
      <c r="Y954" s="0" t="str">
        <f aca="false">IF(B954&lt;=1997, "prop 99/2000", "")</f>
        <v>prop 99/2000</v>
      </c>
    </row>
    <row r="955" customFormat="false" ht="12.8" hidden="false" customHeight="false" outlineLevel="0" collapsed="false">
      <c r="A955" s="0" t="s">
        <v>111</v>
      </c>
      <c r="B955" s="0" t="n">
        <v>1985</v>
      </c>
      <c r="C955" s="1"/>
      <c r="D955" s="1" t="n">
        <f aca="false">D954*$D$941/$D$940</f>
        <v>301702.210995857</v>
      </c>
      <c r="E955" s="1" t="n">
        <f aca="false">E954*$D$941/$D$940</f>
        <v>0</v>
      </c>
      <c r="F955" s="1" t="n">
        <f aca="false">F954*$D$941/$D$940</f>
        <v>24711.1310628509</v>
      </c>
      <c r="G955" s="1" t="n">
        <f aca="false">G954*$D$941/$D$940</f>
        <v>5384.6497181486</v>
      </c>
      <c r="H955" s="1" t="n">
        <f aca="false">H954*$D$941/$D$940</f>
        <v>372.019765088541</v>
      </c>
      <c r="I955" s="1" t="n">
        <f aca="false">I954*$D$941/$D$940</f>
        <v>32784.2872553882</v>
      </c>
      <c r="J955" s="1" t="n">
        <f aca="false">J954*$D$941/$D$940</f>
        <v>109.096705304557</v>
      </c>
      <c r="K955" s="1" t="n">
        <f aca="false">K954*$D$941/$D$940</f>
        <v>229.466736823919</v>
      </c>
      <c r="L955" s="1" t="n">
        <f aca="false">L954*$D$941/$D$940</f>
        <v>906.593621080872</v>
      </c>
      <c r="M955" s="1" t="n">
        <f aca="false">M954*$D$941/$D$940</f>
        <v>60802.5031117046</v>
      </c>
      <c r="N955" s="1" t="n">
        <f aca="false">N954*$D$941/$D$940</f>
        <v>2540.13495517444</v>
      </c>
      <c r="O955" s="1" t="n">
        <f aca="false">O954*$D$941/$D$940</f>
        <v>2617.22996025633</v>
      </c>
      <c r="P955" s="1"/>
      <c r="Q955" s="1"/>
      <c r="R955" s="1"/>
      <c r="S955" s="1"/>
      <c r="T955" s="1"/>
      <c r="U955" s="1"/>
      <c r="V955" s="1"/>
      <c r="W955" s="1"/>
      <c r="X955" s="1"/>
      <c r="Y955" s="0" t="str">
        <f aca="false">IF(B955&lt;=1997, "prop 99/2000", "")</f>
        <v>prop 99/2000</v>
      </c>
    </row>
    <row r="956" customFormat="false" ht="12.8" hidden="false" customHeight="false" outlineLevel="0" collapsed="false">
      <c r="A956" s="0" t="s">
        <v>111</v>
      </c>
      <c r="B956" s="0" t="n">
        <v>1984</v>
      </c>
      <c r="C956" s="1"/>
      <c r="D956" s="1" t="n">
        <f aca="false">D955*$D$941/$D$940</f>
        <v>279116.457972525</v>
      </c>
      <c r="E956" s="1" t="n">
        <f aca="false">E955*$D$941/$D$940</f>
        <v>0</v>
      </c>
      <c r="F956" s="1" t="n">
        <f aca="false">F955*$D$941/$D$940</f>
        <v>22861.2291305101</v>
      </c>
      <c r="G956" s="1" t="n">
        <f aca="false">G955*$D$941/$D$940</f>
        <v>4981.54903071967</v>
      </c>
      <c r="H956" s="1" t="n">
        <f aca="false">H955*$D$941/$D$940</f>
        <v>344.169964099832</v>
      </c>
      <c r="I956" s="1" t="n">
        <f aca="false">I955*$D$941/$D$940</f>
        <v>30330.0201403012</v>
      </c>
      <c r="J956" s="1" t="n">
        <f aca="false">J955*$D$941/$D$940</f>
        <v>100.92960824042</v>
      </c>
      <c r="K956" s="1" t="n">
        <f aca="false">K955*$D$941/$D$940</f>
        <v>212.28860933235</v>
      </c>
      <c r="L956" s="1" t="n">
        <f aca="false">L955*$D$941/$D$940</f>
        <v>838.72504447789</v>
      </c>
      <c r="M956" s="1" t="n">
        <f aca="false">M955*$D$941/$D$940</f>
        <v>56250.7621286059</v>
      </c>
      <c r="N956" s="1" t="n">
        <f aca="false">N955*$D$941/$D$940</f>
        <v>2349.97771186445</v>
      </c>
      <c r="O956" s="1" t="n">
        <f aca="false">O955*$D$941/$D$940</f>
        <v>2421.30130168768</v>
      </c>
      <c r="P956" s="1"/>
      <c r="Q956" s="1"/>
      <c r="R956" s="1"/>
      <c r="S956" s="1"/>
      <c r="T956" s="1"/>
      <c r="U956" s="1"/>
      <c r="V956" s="1"/>
      <c r="W956" s="1"/>
      <c r="X956" s="1"/>
      <c r="Y956" s="0" t="str">
        <f aca="false">IF(B956&lt;=1997, "prop 99/2000", "")</f>
        <v>prop 99/2000</v>
      </c>
    </row>
    <row r="957" customFormat="false" ht="12.8" hidden="false" customHeight="false" outlineLevel="0" collapsed="false">
      <c r="A957" s="0" t="s">
        <v>111</v>
      </c>
      <c r="B957" s="0" t="n">
        <v>1983</v>
      </c>
      <c r="C957" s="1"/>
      <c r="D957" s="1" t="n">
        <f aca="false">D956*$D$941/$D$940</f>
        <v>258221.498788413</v>
      </c>
      <c r="E957" s="1" t="n">
        <f aca="false">E956*$D$941/$D$940</f>
        <v>0</v>
      </c>
      <c r="F957" s="1" t="n">
        <f aca="false">F956*$D$941/$D$940</f>
        <v>21149.8128526937</v>
      </c>
      <c r="G957" s="1" t="n">
        <f aca="false">G956*$D$941/$D$940</f>
        <v>4608.62489565922</v>
      </c>
      <c r="H957" s="1" t="n">
        <f aca="false">H956*$D$941/$D$940</f>
        <v>318.405029260443</v>
      </c>
      <c r="I957" s="1" t="n">
        <f aca="false">I956*$D$941/$D$940</f>
        <v>28059.4821093719</v>
      </c>
      <c r="J957" s="1" t="n">
        <f aca="false">J956*$D$941/$D$940</f>
        <v>93.3739088740302</v>
      </c>
      <c r="K957" s="1" t="n">
        <f aca="false">K956*$D$941/$D$940</f>
        <v>196.396454998377</v>
      </c>
      <c r="L957" s="1" t="n">
        <f aca="false">L956*$D$941/$D$940</f>
        <v>775.937182743191</v>
      </c>
      <c r="M957" s="1" t="n">
        <f aca="false">M956*$D$941/$D$940</f>
        <v>52039.7693864004</v>
      </c>
      <c r="N957" s="1" t="n">
        <f aca="false">N956*$D$941/$D$940</f>
        <v>2174.05584495034</v>
      </c>
      <c r="O957" s="1" t="n">
        <f aca="false">O956*$D$941/$D$940</f>
        <v>2240.04007388798</v>
      </c>
      <c r="P957" s="1"/>
      <c r="Q957" s="1"/>
      <c r="R957" s="1"/>
      <c r="S957" s="1"/>
      <c r="T957" s="1"/>
      <c r="U957" s="1"/>
      <c r="V957" s="1"/>
      <c r="W957" s="1"/>
      <c r="X957" s="1"/>
      <c r="Y957" s="0" t="str">
        <f aca="false">IF(B957&lt;=1997, "prop 99/2000", "")</f>
        <v>prop 99/2000</v>
      </c>
    </row>
    <row r="958" customFormat="false" ht="12.8" hidden="false" customHeight="false" outlineLevel="0" collapsed="false">
      <c r="A958" s="0" t="s">
        <v>111</v>
      </c>
      <c r="B958" s="0" t="n">
        <v>1982</v>
      </c>
      <c r="C958" s="1"/>
      <c r="D958" s="1" t="n">
        <f aca="false">D957*$D$941/$D$940</f>
        <v>238890.75879251</v>
      </c>
      <c r="E958" s="1" t="n">
        <f aca="false">E957*$D$941/$D$940</f>
        <v>0</v>
      </c>
      <c r="F958" s="1" t="n">
        <f aca="false">F957*$D$941/$D$940</f>
        <v>19566.5150438911</v>
      </c>
      <c r="G958" s="1" t="n">
        <f aca="false">G957*$D$941/$D$940</f>
        <v>4263.6182636993</v>
      </c>
      <c r="H958" s="1" t="n">
        <f aca="false">H957*$D$941/$D$940</f>
        <v>294.568885241061</v>
      </c>
      <c r="I958" s="1" t="n">
        <f aca="false">I957*$D$941/$D$940</f>
        <v>25958.919005134</v>
      </c>
      <c r="J958" s="1" t="n">
        <f aca="false">J957*$D$941/$D$940</f>
        <v>86.3838373140941</v>
      </c>
      <c r="K958" s="1" t="n">
        <f aca="false">K957*$D$941/$D$940</f>
        <v>181.694004483978</v>
      </c>
      <c r="L958" s="1" t="n">
        <f aca="false">L957*$D$941/$D$940</f>
        <v>717.849688080122</v>
      </c>
      <c r="M958" s="1" t="n">
        <f aca="false">M957*$D$941/$D$940</f>
        <v>48144.0161041397</v>
      </c>
      <c r="N958" s="1" t="n">
        <f aca="false">N957*$D$941/$D$940</f>
        <v>2011.30367879649</v>
      </c>
      <c r="O958" s="1" t="n">
        <f aca="false">O957*$D$941/$D$940</f>
        <v>2072.34825716512</v>
      </c>
      <c r="P958" s="1"/>
      <c r="Q958" s="1"/>
      <c r="R958" s="1"/>
      <c r="S958" s="1"/>
      <c r="T958" s="1"/>
      <c r="U958" s="1"/>
      <c r="V958" s="1"/>
      <c r="W958" s="1"/>
      <c r="X958" s="1"/>
      <c r="Y958" s="0" t="str">
        <f aca="false">IF(B958&lt;=1997, "prop 99/2000", "")</f>
        <v>prop 99/2000</v>
      </c>
    </row>
    <row r="959" customFormat="false" ht="12.8" hidden="false" customHeight="false" outlineLevel="0" collapsed="false">
      <c r="A959" s="0" t="s">
        <v>111</v>
      </c>
      <c r="B959" s="0" t="n">
        <v>1981</v>
      </c>
      <c r="C959" s="1"/>
      <c r="D959" s="1" t="n">
        <f aca="false">D958*$D$941/$D$940</f>
        <v>221007.138848743</v>
      </c>
      <c r="E959" s="1" t="n">
        <f aca="false">E958*$D$941/$D$940</f>
        <v>0</v>
      </c>
      <c r="F959" s="1" t="n">
        <f aca="false">F958*$D$941/$D$940</f>
        <v>18101.7446172842</v>
      </c>
      <c r="G959" s="1" t="n">
        <f aca="false">G958*$D$941/$D$940</f>
        <v>3944.43920043747</v>
      </c>
      <c r="H959" s="1" t="n">
        <f aca="false">H958*$D$941/$D$940</f>
        <v>272.517140679917</v>
      </c>
      <c r="I959" s="1" t="n">
        <f aca="false">I958*$D$941/$D$940</f>
        <v>24015.6063211886</v>
      </c>
      <c r="J959" s="1" t="n">
        <f aca="false">J958*$D$941/$D$940</f>
        <v>79.9170500527616</v>
      </c>
      <c r="K959" s="1" t="n">
        <f aca="false">K958*$D$941/$D$940</f>
        <v>168.092195277642</v>
      </c>
      <c r="L959" s="1" t="n">
        <f aca="false">L958*$D$941/$D$940</f>
        <v>664.110685938449</v>
      </c>
      <c r="M959" s="1" t="n">
        <f aca="false">M958*$D$941/$D$940</f>
        <v>44539.9031157388</v>
      </c>
      <c r="N959" s="1" t="n">
        <f aca="false">N958*$D$941/$D$940</f>
        <v>1860.73531539513</v>
      </c>
      <c r="O959" s="1" t="n">
        <f aca="false">O958*$D$941/$D$940</f>
        <v>1917.21003076575</v>
      </c>
      <c r="P959" s="1"/>
      <c r="Q959" s="1"/>
      <c r="R959" s="1"/>
      <c r="S959" s="1"/>
      <c r="T959" s="1"/>
      <c r="U959" s="1"/>
      <c r="V959" s="1"/>
      <c r="W959" s="1"/>
      <c r="X959" s="1"/>
      <c r="Y959" s="0" t="str">
        <f aca="false">IF(B959&lt;=1997, "prop 99/2000", "")</f>
        <v>prop 99/2000</v>
      </c>
    </row>
    <row r="960" customFormat="false" ht="12.8" hidden="false" customHeight="false" outlineLevel="0" collapsed="false">
      <c r="A960" s="0" t="s">
        <v>111</v>
      </c>
      <c r="B960" s="0" t="n">
        <v>1980</v>
      </c>
      <c r="C960" s="1"/>
      <c r="D960" s="1" t="n">
        <f aca="false">D959*$D$941/$D$940</f>
        <v>204462.305988703</v>
      </c>
      <c r="E960" s="1" t="n">
        <f aca="false">E959*$D$941/$D$940</f>
        <v>0</v>
      </c>
      <c r="F960" s="1" t="n">
        <f aca="false">F959*$D$941/$D$940</f>
        <v>16746.628485162</v>
      </c>
      <c r="G960" s="1" t="n">
        <f aca="false">G959*$D$941/$D$940</f>
        <v>3649.15422621547</v>
      </c>
      <c r="H960" s="1" t="n">
        <f aca="false">H959*$D$941/$D$940</f>
        <v>252.11621350837</v>
      </c>
      <c r="I960" s="1" t="n">
        <f aca="false">I959*$D$941/$D$940</f>
        <v>22217.772121414</v>
      </c>
      <c r="J960" s="1" t="n">
        <f aca="false">J959*$D$941/$D$940</f>
        <v>73.934373462865</v>
      </c>
      <c r="K960" s="1" t="n">
        <f aca="false">K959*$D$941/$D$940</f>
        <v>155.508632183559</v>
      </c>
      <c r="L960" s="1" t="n">
        <f aca="false">L959*$D$941/$D$940</f>
        <v>614.394643476408</v>
      </c>
      <c r="M960" s="1" t="n">
        <f aca="false">M959*$D$941/$D$940</f>
        <v>41205.597914147</v>
      </c>
      <c r="N960" s="1" t="n">
        <f aca="false">N959*$D$941/$D$940</f>
        <v>1721.43866212704</v>
      </c>
      <c r="O960" s="1" t="n">
        <f aca="false">O959*$D$941/$D$940</f>
        <v>1773.68561937413</v>
      </c>
      <c r="P960" s="1"/>
      <c r="Q960" s="1"/>
      <c r="R960" s="1"/>
      <c r="S960" s="1"/>
      <c r="T960" s="1"/>
      <c r="U960" s="1"/>
      <c r="V960" s="1"/>
      <c r="W960" s="1"/>
      <c r="X960" s="1"/>
      <c r="Y960" s="0" t="str">
        <f aca="false">IF(B960&lt;=1997, "prop 99/2000", "")</f>
        <v>prop 99/2000</v>
      </c>
    </row>
    <row r="961" customFormat="false" ht="12.8" hidden="false" customHeight="false" outlineLevel="0" collapsed="false">
      <c r="A961" s="0" t="s">
        <v>111</v>
      </c>
      <c r="B961" s="0" t="n">
        <v>1979</v>
      </c>
      <c r="C961" s="1"/>
      <c r="D961" s="1" t="n">
        <f aca="false">D960*$D$941/$D$940</f>
        <v>189156.037166877</v>
      </c>
      <c r="E961" s="1" t="n">
        <f aca="false">E960*$D$941/$D$940</f>
        <v>0</v>
      </c>
      <c r="F961" s="1" t="n">
        <f aca="false">F960*$D$941/$D$940</f>
        <v>15492.9578087328</v>
      </c>
      <c r="G961" s="1" t="n">
        <f aca="false">G960*$D$941/$D$940</f>
        <v>3375.97460374833</v>
      </c>
      <c r="H961" s="1" t="n">
        <f aca="false">H960*$D$941/$D$940</f>
        <v>233.242521755557</v>
      </c>
      <c r="I961" s="1" t="n">
        <f aca="false">I960*$D$941/$D$940</f>
        <v>20554.5257295279</v>
      </c>
      <c r="J961" s="1" t="n">
        <f aca="false">J960*$D$941/$D$940</f>
        <v>68.3995664972309</v>
      </c>
      <c r="K961" s="1" t="n">
        <f aca="false">K960*$D$941/$D$940</f>
        <v>143.867088199176</v>
      </c>
      <c r="L961" s="1" t="n">
        <f aca="false">L960*$D$941/$D$940</f>
        <v>568.400397591989</v>
      </c>
      <c r="M961" s="1" t="n">
        <f aca="false">M960*$D$941/$D$940</f>
        <v>38120.9023973467</v>
      </c>
      <c r="N961" s="1" t="n">
        <f aca="false">N960*$D$941/$D$940</f>
        <v>1592.56990661053</v>
      </c>
      <c r="O961" s="1" t="n">
        <f aca="false">O960*$D$941/$D$940</f>
        <v>1640.90560026857</v>
      </c>
      <c r="P961" s="1"/>
      <c r="Q961" s="1"/>
      <c r="R961" s="1"/>
      <c r="S961" s="1"/>
      <c r="T961" s="1"/>
      <c r="U961" s="1"/>
      <c r="V961" s="1"/>
      <c r="W961" s="1"/>
      <c r="X961" s="1"/>
      <c r="Y961" s="0" t="str">
        <f aca="false">IF(B961&lt;=1997, "prop 99/2000", "")</f>
        <v>prop 99/2000</v>
      </c>
    </row>
    <row r="962" customFormat="false" ht="12.8" hidden="false" customHeight="false" outlineLevel="0" collapsed="false">
      <c r="A962" s="0" t="s">
        <v>112</v>
      </c>
      <c r="B962" s="0" t="n">
        <v>2018</v>
      </c>
      <c r="C962" s="1" t="n">
        <v>29057749</v>
      </c>
      <c r="D962" s="1" t="n">
        <v>18230138</v>
      </c>
      <c r="E962" s="1" t="n">
        <v>24</v>
      </c>
      <c r="F962" s="1" t="n">
        <v>678933</v>
      </c>
      <c r="G962" s="1" t="n">
        <v>172675</v>
      </c>
      <c r="H962" s="1" t="n">
        <v>1963608</v>
      </c>
      <c r="I962" s="1" t="n">
        <v>1227622</v>
      </c>
      <c r="J962" s="1" t="n">
        <v>587</v>
      </c>
      <c r="K962" s="1" t="n">
        <v>56140</v>
      </c>
      <c r="L962" s="1" t="n">
        <v>121007</v>
      </c>
      <c r="M962" s="1" t="n">
        <v>4634274</v>
      </c>
      <c r="N962" s="1" t="n">
        <v>908868</v>
      </c>
      <c r="O962" s="1" t="n">
        <v>159712</v>
      </c>
      <c r="P962" s="1" t="n">
        <v>80</v>
      </c>
      <c r="Q962" s="1" t="n">
        <v>349505</v>
      </c>
      <c r="R962" s="1" t="n">
        <v>249985</v>
      </c>
      <c r="S962" s="1" t="n">
        <v>1911</v>
      </c>
      <c r="T962" s="1" t="n">
        <v>2449</v>
      </c>
      <c r="U962" s="1" t="n">
        <v>58</v>
      </c>
      <c r="V962" s="1" t="n">
        <v>10972</v>
      </c>
      <c r="W962" s="1" t="n">
        <v>5277</v>
      </c>
      <c r="X962" s="1" t="n">
        <v>283924</v>
      </c>
      <c r="Y962" s="0" t="str">
        <f aca="false">IF(B962&lt;=1997, "prop 99/2000", "")</f>
        <v/>
      </c>
    </row>
    <row r="963" customFormat="false" ht="12.8" hidden="false" customHeight="false" outlineLevel="0" collapsed="false">
      <c r="A963" s="0" t="s">
        <v>112</v>
      </c>
      <c r="B963" s="0" t="n">
        <v>2017</v>
      </c>
      <c r="C963" s="1" t="n">
        <v>28138698</v>
      </c>
      <c r="D963" s="1" t="n">
        <v>17719258</v>
      </c>
      <c r="E963" s="1" t="n">
        <v>24</v>
      </c>
      <c r="F963" s="1" t="n">
        <v>672998</v>
      </c>
      <c r="G963" s="1" t="n">
        <v>166127</v>
      </c>
      <c r="H963" s="1" t="n">
        <v>1891625</v>
      </c>
      <c r="I963" s="1" t="n">
        <v>1156884</v>
      </c>
      <c r="J963" s="1" t="n">
        <v>601</v>
      </c>
      <c r="K963" s="1" t="n">
        <v>54904</v>
      </c>
      <c r="L963" s="1" t="n">
        <v>119244</v>
      </c>
      <c r="M963" s="1" t="n">
        <v>4493255</v>
      </c>
      <c r="N963" s="1" t="n">
        <v>864997</v>
      </c>
      <c r="O963" s="1" t="n">
        <v>156750</v>
      </c>
      <c r="P963" s="1" t="n">
        <v>74</v>
      </c>
      <c r="Q963" s="1" t="n">
        <v>327355</v>
      </c>
      <c r="R963" s="1" t="n">
        <v>241703</v>
      </c>
      <c r="S963" s="1" t="n">
        <v>1911</v>
      </c>
      <c r="T963" s="1" t="n">
        <v>2224</v>
      </c>
      <c r="U963" s="1" t="n">
        <v>58</v>
      </c>
      <c r="V963" s="1" t="n">
        <v>10824</v>
      </c>
      <c r="W963" s="1" t="n">
        <v>4861</v>
      </c>
      <c r="X963" s="1" t="n">
        <v>253021</v>
      </c>
      <c r="Y963" s="0" t="str">
        <f aca="false">IF(B963&lt;=1997, "prop 99/2000", "")</f>
        <v/>
      </c>
    </row>
    <row r="964" customFormat="false" ht="12.8" hidden="false" customHeight="false" outlineLevel="0" collapsed="false">
      <c r="A964" s="0" t="s">
        <v>112</v>
      </c>
      <c r="B964" s="0" t="n">
        <v>2016</v>
      </c>
      <c r="C964" s="1" t="n">
        <v>27332101</v>
      </c>
      <c r="D964" s="1" t="n">
        <v>17247124</v>
      </c>
      <c r="E964" s="1" t="n">
        <v>25</v>
      </c>
      <c r="F964" s="1" t="n">
        <v>669056</v>
      </c>
      <c r="G964" s="1" t="n">
        <v>162501</v>
      </c>
      <c r="H964" s="1" t="n">
        <v>1825129</v>
      </c>
      <c r="I964" s="1" t="n">
        <v>1105626</v>
      </c>
      <c r="J964" s="1" t="n">
        <v>628</v>
      </c>
      <c r="K964" s="1" t="n">
        <v>53318</v>
      </c>
      <c r="L964" s="1" t="n">
        <v>118291</v>
      </c>
      <c r="M964" s="1" t="n">
        <v>4378772</v>
      </c>
      <c r="N964" s="1" t="n">
        <v>828036</v>
      </c>
      <c r="O964" s="1" t="n">
        <v>155317</v>
      </c>
      <c r="P964" s="1" t="n">
        <v>58</v>
      </c>
      <c r="Q964" s="1" t="n">
        <v>307126</v>
      </c>
      <c r="R964" s="1" t="n">
        <v>236654</v>
      </c>
      <c r="S964" s="1" t="n">
        <v>1914</v>
      </c>
      <c r="T964" s="1" t="n">
        <v>2093</v>
      </c>
      <c r="U964" s="1" t="n">
        <v>58</v>
      </c>
      <c r="V964" s="1" t="n">
        <v>10695</v>
      </c>
      <c r="W964" s="1" t="n">
        <v>4476</v>
      </c>
      <c r="X964" s="1" t="n">
        <v>225204</v>
      </c>
      <c r="Y964" s="0" t="str">
        <f aca="false">IF(B964&lt;=1997, "prop 99/2000", "")</f>
        <v/>
      </c>
    </row>
    <row r="965" customFormat="false" ht="12.8" hidden="false" customHeight="false" outlineLevel="0" collapsed="false">
      <c r="A965" s="0" t="s">
        <v>112</v>
      </c>
      <c r="B965" s="0" t="n">
        <v>2015</v>
      </c>
      <c r="C965" s="1" t="n">
        <v>26605042</v>
      </c>
      <c r="D965" s="1" t="n">
        <v>16834630</v>
      </c>
      <c r="E965" s="1" t="n">
        <v>26</v>
      </c>
      <c r="F965" s="1" t="n">
        <v>664617</v>
      </c>
      <c r="G965" s="1" t="n">
        <v>159401</v>
      </c>
      <c r="H965" s="1" t="n">
        <v>1763148</v>
      </c>
      <c r="I965" s="1" t="n">
        <v>1055596</v>
      </c>
      <c r="J965" s="1" t="n">
        <v>640</v>
      </c>
      <c r="K965" s="1" t="n">
        <v>51311</v>
      </c>
      <c r="L965" s="1" t="n">
        <v>116617</v>
      </c>
      <c r="M965" s="1" t="n">
        <v>4268872</v>
      </c>
      <c r="N965" s="1" t="n">
        <v>795579</v>
      </c>
      <c r="O965" s="1" t="n">
        <v>153113</v>
      </c>
      <c r="P965" s="1" t="n">
        <v>57</v>
      </c>
      <c r="Q965" s="1" t="n">
        <v>287870</v>
      </c>
      <c r="R965" s="1" t="n">
        <v>232605</v>
      </c>
      <c r="S965" s="1" t="n">
        <v>1913</v>
      </c>
      <c r="T965" s="1" t="n">
        <v>1930</v>
      </c>
      <c r="U965" s="1" t="n">
        <v>58</v>
      </c>
      <c r="V965" s="1" t="n">
        <v>10500</v>
      </c>
      <c r="W965" s="1" t="n">
        <v>3993</v>
      </c>
      <c r="X965" s="1" t="n">
        <v>202566</v>
      </c>
      <c r="Y965" s="0" t="str">
        <f aca="false">IF(B965&lt;=1997, "prop 99/2000", "")</f>
        <v/>
      </c>
    </row>
    <row r="966" customFormat="false" ht="12.8" hidden="false" customHeight="false" outlineLevel="0" collapsed="false">
      <c r="A966" s="0" t="s">
        <v>112</v>
      </c>
      <c r="B966" s="0" t="n">
        <v>2014</v>
      </c>
      <c r="C966" s="1" t="n">
        <v>25718248</v>
      </c>
      <c r="D966" s="1" t="n">
        <v>16319980</v>
      </c>
      <c r="E966" s="1" t="n">
        <v>26</v>
      </c>
      <c r="F966" s="1" t="n">
        <v>658713</v>
      </c>
      <c r="G966" s="1" t="n">
        <v>155801</v>
      </c>
      <c r="H966" s="1" t="n">
        <v>1692250</v>
      </c>
      <c r="I966" s="1" t="n">
        <v>999330</v>
      </c>
      <c r="J966" s="1" t="n">
        <v>694</v>
      </c>
      <c r="K966" s="1" t="n">
        <v>50147</v>
      </c>
      <c r="L966" s="1" t="n">
        <v>113446</v>
      </c>
      <c r="M966" s="1" t="n">
        <v>4133366</v>
      </c>
      <c r="N966" s="1" t="n">
        <v>751108</v>
      </c>
      <c r="O966" s="1" t="n">
        <v>150518</v>
      </c>
      <c r="P966" s="1" t="n">
        <v>56</v>
      </c>
      <c r="Q966" s="1" t="n">
        <v>269368</v>
      </c>
      <c r="R966" s="1" t="n">
        <v>227255</v>
      </c>
      <c r="S966" s="1" t="n">
        <v>1915</v>
      </c>
      <c r="T966" s="1" t="n">
        <v>1623</v>
      </c>
      <c r="U966" s="1" t="n">
        <v>58</v>
      </c>
      <c r="V966" s="1" t="n">
        <v>10213</v>
      </c>
      <c r="W966" s="1" t="n">
        <v>3539</v>
      </c>
      <c r="X966" s="1" t="n">
        <v>178842</v>
      </c>
      <c r="Y966" s="0" t="str">
        <f aca="false">IF(B966&lt;=1997, "prop 99/2000", "")</f>
        <v/>
      </c>
    </row>
    <row r="967" customFormat="false" ht="12.8" hidden="false" customHeight="false" outlineLevel="0" collapsed="false">
      <c r="A967" s="0" t="s">
        <v>112</v>
      </c>
      <c r="B967" s="0" t="n">
        <v>2013</v>
      </c>
      <c r="C967" s="1" t="n">
        <v>24560202</v>
      </c>
      <c r="D967" s="1" t="n">
        <v>15643415</v>
      </c>
      <c r="E967" s="1" t="n">
        <v>27</v>
      </c>
      <c r="F967" s="1" t="n">
        <v>643241</v>
      </c>
      <c r="G967" s="1" t="n">
        <v>146455</v>
      </c>
      <c r="H967" s="1" t="n">
        <v>1583988</v>
      </c>
      <c r="I967" s="1" t="n">
        <v>930126</v>
      </c>
      <c r="J967" s="1" t="n">
        <v>791</v>
      </c>
      <c r="K967" s="1" t="n">
        <v>49792</v>
      </c>
      <c r="L967" s="1" t="n">
        <v>107706</v>
      </c>
      <c r="M967" s="1" t="n">
        <v>3978276</v>
      </c>
      <c r="N967" s="1" t="n">
        <v>696663</v>
      </c>
      <c r="O967" s="1" t="n">
        <v>145166</v>
      </c>
      <c r="P967" s="1" t="n">
        <v>57</v>
      </c>
      <c r="Q967" s="1" t="n">
        <v>249929</v>
      </c>
      <c r="R967" s="1" t="n">
        <v>215771</v>
      </c>
      <c r="S967" s="1" t="n">
        <v>1917</v>
      </c>
      <c r="T967" s="1" t="n">
        <v>1366</v>
      </c>
      <c r="U967" s="1" t="n">
        <v>58</v>
      </c>
      <c r="V967" s="1" t="n">
        <v>9882</v>
      </c>
      <c r="W967" s="1" t="n">
        <v>3172</v>
      </c>
      <c r="X967" s="1" t="n">
        <v>152404</v>
      </c>
      <c r="Y967" s="0" t="str">
        <f aca="false">IF(B967&lt;=1997, "prop 99/2000", "")</f>
        <v/>
      </c>
    </row>
    <row r="968" customFormat="false" ht="12.8" hidden="false" customHeight="false" outlineLevel="0" collapsed="false">
      <c r="A968" s="0" t="s">
        <v>112</v>
      </c>
      <c r="B968" s="0" t="n">
        <v>2012</v>
      </c>
      <c r="C968" s="1" t="n">
        <v>23286890</v>
      </c>
      <c r="D968" s="1" t="n">
        <v>14880771</v>
      </c>
      <c r="E968" s="1" t="n">
        <v>29</v>
      </c>
      <c r="F968" s="1" t="n">
        <v>626913</v>
      </c>
      <c r="G968" s="1" t="n">
        <v>134270</v>
      </c>
      <c r="H968" s="1" t="n">
        <v>1470277</v>
      </c>
      <c r="I968" s="1" t="n">
        <v>851860</v>
      </c>
      <c r="J968" s="1" t="n">
        <v>1141</v>
      </c>
      <c r="K968" s="1" t="n">
        <v>49342</v>
      </c>
      <c r="L968" s="1" t="n">
        <v>102443</v>
      </c>
      <c r="M968" s="1" t="n">
        <v>3811101</v>
      </c>
      <c r="N968" s="1" t="n">
        <v>644480</v>
      </c>
      <c r="O968" s="1" t="n">
        <v>140654</v>
      </c>
      <c r="P968" s="1" t="n">
        <v>57</v>
      </c>
      <c r="Q968" s="1" t="n">
        <v>230255</v>
      </c>
      <c r="R968" s="1" t="n">
        <v>199769</v>
      </c>
      <c r="S968" s="1" t="n">
        <v>1916</v>
      </c>
      <c r="T968" s="1" t="n">
        <v>1154</v>
      </c>
      <c r="U968" s="1" t="n">
        <v>58</v>
      </c>
      <c r="V968" s="1" t="n">
        <v>9511</v>
      </c>
      <c r="W968" s="1" t="n">
        <v>2762</v>
      </c>
      <c r="X968" s="1" t="n">
        <v>128127</v>
      </c>
      <c r="Y968" s="0" t="str">
        <f aca="false">IF(B968&lt;=1997, "prop 99/2000", "")</f>
        <v/>
      </c>
    </row>
    <row r="969" customFormat="false" ht="12.8" hidden="false" customHeight="false" outlineLevel="0" collapsed="false">
      <c r="A969" s="0" t="s">
        <v>112</v>
      </c>
      <c r="B969" s="0" t="n">
        <v>2011</v>
      </c>
      <c r="C969" s="1" t="n">
        <v>21968359</v>
      </c>
      <c r="D969" s="1" t="n">
        <v>14108047</v>
      </c>
      <c r="E969" s="1" t="n">
        <v>44</v>
      </c>
      <c r="F969" s="1" t="n">
        <v>609154</v>
      </c>
      <c r="G969" s="1" t="n">
        <v>124667</v>
      </c>
      <c r="H969" s="1" t="n">
        <v>1355274</v>
      </c>
      <c r="I969" s="1" t="n">
        <v>776452</v>
      </c>
      <c r="J969" s="1" t="n">
        <v>1231</v>
      </c>
      <c r="K969" s="1" t="n">
        <v>48975</v>
      </c>
      <c r="L969" s="1" t="n">
        <v>96779</v>
      </c>
      <c r="M969" s="1" t="n">
        <v>3603776</v>
      </c>
      <c r="N969" s="1" t="n">
        <v>588221</v>
      </c>
      <c r="O969" s="1" t="n">
        <v>134659</v>
      </c>
      <c r="P969" s="1" t="n">
        <v>57</v>
      </c>
      <c r="Q969" s="1" t="n">
        <v>213908</v>
      </c>
      <c r="R969" s="1" t="n">
        <v>186245</v>
      </c>
      <c r="S969" s="1" t="n">
        <v>1915</v>
      </c>
      <c r="T969" s="1" t="n">
        <v>1001</v>
      </c>
      <c r="U969" s="1" t="n">
        <v>55</v>
      </c>
      <c r="V969" s="1" t="n">
        <v>8922</v>
      </c>
      <c r="W969" s="1" t="n">
        <v>2181</v>
      </c>
      <c r="X969" s="1" t="n">
        <v>106796</v>
      </c>
      <c r="Y969" s="0" t="str">
        <f aca="false">IF(B969&lt;=1997, "prop 99/2000", "")</f>
        <v/>
      </c>
    </row>
    <row r="970" customFormat="false" ht="12.8" hidden="false" customHeight="false" outlineLevel="0" collapsed="false">
      <c r="A970" s="0" t="s">
        <v>112</v>
      </c>
      <c r="B970" s="0" t="n">
        <v>2010</v>
      </c>
      <c r="C970" s="1" t="n">
        <v>20537980</v>
      </c>
      <c r="D970" s="1" t="n">
        <v>13334875</v>
      </c>
      <c r="E970" s="1" t="n">
        <v>49</v>
      </c>
      <c r="F970" s="1" t="n">
        <v>582761</v>
      </c>
      <c r="G970" s="1" t="n">
        <v>110929</v>
      </c>
      <c r="H970" s="1" t="n">
        <v>1226218</v>
      </c>
      <c r="I970" s="1" t="n">
        <v>699225</v>
      </c>
      <c r="J970" s="1" t="n">
        <v>1366</v>
      </c>
      <c r="K970" s="1" t="n">
        <v>48805</v>
      </c>
      <c r="L970" s="1" t="n">
        <v>89639</v>
      </c>
      <c r="M970" s="1" t="n">
        <v>3322544</v>
      </c>
      <c r="N970" s="1" t="n">
        <v>530436</v>
      </c>
      <c r="O970" s="1" t="n">
        <v>126880</v>
      </c>
      <c r="P970" s="1" t="n">
        <v>57</v>
      </c>
      <c r="Q970" s="1" t="n">
        <v>198919</v>
      </c>
      <c r="R970" s="1" t="n">
        <v>169719</v>
      </c>
      <c r="S970" s="1" t="n">
        <v>1900</v>
      </c>
      <c r="T970" s="1" t="n">
        <v>837</v>
      </c>
      <c r="U970" s="1" t="n">
        <v>50</v>
      </c>
      <c r="V970" s="1" t="n">
        <v>7847</v>
      </c>
      <c r="W970" s="1" t="n">
        <v>1696</v>
      </c>
      <c r="X970" s="1" t="n">
        <v>83228</v>
      </c>
      <c r="Y970" s="0" t="str">
        <f aca="false">IF(B970&lt;=1997, "prop 99/2000", "")</f>
        <v/>
      </c>
    </row>
    <row r="971" customFormat="false" ht="12.8" hidden="false" customHeight="false" outlineLevel="0" collapsed="false">
      <c r="A971" s="0" t="s">
        <v>112</v>
      </c>
      <c r="B971" s="0" t="n">
        <v>2009</v>
      </c>
      <c r="C971" s="1" t="n">
        <v>19139118</v>
      </c>
      <c r="D971" s="1" t="n">
        <v>12536177</v>
      </c>
      <c r="E971" s="1" t="n">
        <v>53</v>
      </c>
      <c r="F971" s="1" t="n">
        <v>557795</v>
      </c>
      <c r="G971" s="1" t="n">
        <v>96604</v>
      </c>
      <c r="H971" s="1" t="n">
        <v>1108282</v>
      </c>
      <c r="I971" s="1" t="n">
        <v>639500</v>
      </c>
      <c r="J971" s="1" t="n">
        <v>1544</v>
      </c>
      <c r="K971" s="1" t="n">
        <v>48744</v>
      </c>
      <c r="L971" s="1" t="n">
        <v>82893</v>
      </c>
      <c r="M971" s="1" t="n">
        <v>3048682</v>
      </c>
      <c r="N971" s="1" t="n">
        <v>480841</v>
      </c>
      <c r="O971" s="1" t="n">
        <v>121105</v>
      </c>
      <c r="P971" s="1" t="n">
        <v>56</v>
      </c>
      <c r="Q971" s="1" t="n">
        <v>185794</v>
      </c>
      <c r="R971" s="1" t="n">
        <v>153620</v>
      </c>
      <c r="S971" s="1" t="n">
        <v>1890</v>
      </c>
      <c r="T971" s="1" t="n">
        <v>613</v>
      </c>
      <c r="U971" s="1" t="n">
        <v>41</v>
      </c>
      <c r="V971" s="1" t="n">
        <v>6812</v>
      </c>
      <c r="W971" s="1" t="n">
        <v>1250</v>
      </c>
      <c r="X971" s="1" t="n">
        <v>66822</v>
      </c>
      <c r="Y971" s="0" t="str">
        <f aca="false">IF(B971&lt;=1997, "prop 99/2000", "")</f>
        <v/>
      </c>
    </row>
    <row r="972" customFormat="false" ht="12.8" hidden="false" customHeight="false" outlineLevel="0" collapsed="false">
      <c r="A972" s="0" t="s">
        <v>112</v>
      </c>
      <c r="B972" s="0" t="n">
        <v>2008</v>
      </c>
      <c r="C972" s="1" t="n">
        <v>17852829</v>
      </c>
      <c r="D972" s="1" t="n">
        <v>11753856</v>
      </c>
      <c r="E972" s="1" t="n">
        <v>72</v>
      </c>
      <c r="F972" s="1" t="n">
        <v>538356</v>
      </c>
      <c r="G972" s="1" t="n">
        <v>88489</v>
      </c>
      <c r="H972" s="1" t="n">
        <v>1010938</v>
      </c>
      <c r="I972" s="1" t="n">
        <v>596354</v>
      </c>
      <c r="J972" s="1" t="n">
        <v>1936</v>
      </c>
      <c r="K972" s="1" t="n">
        <v>48678</v>
      </c>
      <c r="L972" s="1" t="n">
        <v>77605</v>
      </c>
      <c r="M972" s="1" t="n">
        <v>2799821</v>
      </c>
      <c r="N972" s="1" t="n">
        <v>438628</v>
      </c>
      <c r="O972" s="1" t="n">
        <v>117235</v>
      </c>
      <c r="P972" s="1" t="n">
        <v>56</v>
      </c>
      <c r="Q972" s="1" t="n">
        <v>175496</v>
      </c>
      <c r="R972" s="1" t="n">
        <v>143142</v>
      </c>
      <c r="S972" s="1" t="n">
        <v>1885</v>
      </c>
      <c r="T972" s="1" t="n">
        <v>443</v>
      </c>
      <c r="U972" s="1" t="n">
        <v>36</v>
      </c>
      <c r="V972" s="1" t="n">
        <v>6110</v>
      </c>
      <c r="W972" s="1" t="n">
        <v>1034</v>
      </c>
      <c r="X972" s="1" t="n">
        <v>52659</v>
      </c>
      <c r="Y972" s="0" t="str">
        <f aca="false">IF(B972&lt;=1997, "prop 99/2000", "")</f>
        <v/>
      </c>
    </row>
    <row r="973" customFormat="false" ht="12.8" hidden="false" customHeight="false" outlineLevel="0" collapsed="false">
      <c r="A973" s="0" t="s">
        <v>112</v>
      </c>
      <c r="B973" s="0" t="n">
        <v>2007</v>
      </c>
      <c r="C973" s="1" t="n">
        <v>16464703</v>
      </c>
      <c r="D973" s="1" t="n">
        <v>11014104</v>
      </c>
      <c r="E973" s="1" t="n">
        <v>79</v>
      </c>
      <c r="F973" s="1" t="n">
        <v>513029</v>
      </c>
      <c r="G973" s="1" t="n">
        <v>78728</v>
      </c>
      <c r="H973" s="1" t="n">
        <v>737022</v>
      </c>
      <c r="I973" s="1" t="n">
        <v>743996</v>
      </c>
      <c r="J973" s="1" t="n">
        <v>2192</v>
      </c>
      <c r="K973" s="1" t="n">
        <v>48669</v>
      </c>
      <c r="L973" s="1" t="n">
        <v>72196</v>
      </c>
      <c r="M973" s="1" t="n">
        <v>2424315</v>
      </c>
      <c r="N973" s="1" t="n">
        <v>383655</v>
      </c>
      <c r="O973" s="1" t="n">
        <v>109745</v>
      </c>
      <c r="P973" s="1" t="n">
        <v>55</v>
      </c>
      <c r="Q973" s="1" t="n">
        <v>165741</v>
      </c>
      <c r="R973" s="1" t="n">
        <v>128867</v>
      </c>
      <c r="S973" s="1" t="n">
        <v>1805</v>
      </c>
      <c r="T973" s="1" t="n">
        <v>336</v>
      </c>
      <c r="U973" s="1" t="n">
        <v>34</v>
      </c>
      <c r="V973" s="1" t="n">
        <v>5329</v>
      </c>
      <c r="W973" s="1" t="n">
        <v>818</v>
      </c>
      <c r="X973" s="1" t="n">
        <v>33988</v>
      </c>
      <c r="Y973" s="0" t="str">
        <f aca="false">IF(B973&lt;=1997, "prop 99/2000", "")</f>
        <v/>
      </c>
    </row>
    <row r="974" customFormat="false" ht="12.8" hidden="false" customHeight="false" outlineLevel="0" collapsed="false">
      <c r="A974" s="0" t="s">
        <v>112</v>
      </c>
      <c r="B974" s="0" t="n">
        <v>2006</v>
      </c>
      <c r="C974" s="1" t="n">
        <v>15187281</v>
      </c>
      <c r="D974" s="1" t="n">
        <v>10340008</v>
      </c>
      <c r="E974" s="1" t="n">
        <v>82</v>
      </c>
      <c r="F974" s="1" t="n">
        <v>491706</v>
      </c>
      <c r="G974" s="1" t="n">
        <v>71837</v>
      </c>
      <c r="H974" s="1" t="n">
        <v>602390</v>
      </c>
      <c r="I974" s="1" t="n">
        <v>779713</v>
      </c>
      <c r="J974" s="1" t="n">
        <v>2210</v>
      </c>
      <c r="K974" s="1" t="n">
        <v>48629</v>
      </c>
      <c r="L974" s="1" t="n">
        <v>68109</v>
      </c>
      <c r="M974" s="1" t="n">
        <v>2051343</v>
      </c>
      <c r="N974" s="1" t="n">
        <v>324612</v>
      </c>
      <c r="O974" s="1" t="n">
        <v>102820</v>
      </c>
      <c r="P974" s="1" t="n">
        <v>55</v>
      </c>
      <c r="Q974" s="1" t="n">
        <v>155987</v>
      </c>
      <c r="R974" s="1" t="n">
        <v>118006</v>
      </c>
      <c r="S974" s="1" t="n">
        <v>1667</v>
      </c>
      <c r="T974" s="1" t="n">
        <v>457</v>
      </c>
      <c r="U974" s="1" t="n">
        <v>31</v>
      </c>
      <c r="V974" s="1" t="n">
        <v>4931</v>
      </c>
      <c r="W974" s="1" t="n">
        <v>766</v>
      </c>
      <c r="X974" s="1" t="n">
        <v>21922</v>
      </c>
      <c r="Y974" s="0" t="str">
        <f aca="false">IF(B974&lt;=1997, "prop 99/2000", "")</f>
        <v/>
      </c>
    </row>
    <row r="975" customFormat="false" ht="12.8" hidden="false" customHeight="false" outlineLevel="0" collapsed="false">
      <c r="A975" s="0" t="s">
        <v>112</v>
      </c>
      <c r="B975" s="0" t="n">
        <v>2005</v>
      </c>
      <c r="C975" s="1" t="n">
        <v>14176475</v>
      </c>
      <c r="D975" s="1" t="n">
        <v>9802647</v>
      </c>
      <c r="E975" s="1" t="n">
        <v>106</v>
      </c>
      <c r="F975" s="1" t="n">
        <v>475066</v>
      </c>
      <c r="G975" s="1" t="n">
        <v>66522</v>
      </c>
      <c r="H975" s="1" t="n">
        <v>492709</v>
      </c>
      <c r="I975" s="1" t="n">
        <v>814523</v>
      </c>
      <c r="J975" s="1" t="n">
        <v>2233</v>
      </c>
      <c r="K975" s="1" t="n">
        <v>48557</v>
      </c>
      <c r="L975" s="1" t="n">
        <v>65204</v>
      </c>
      <c r="M975" s="1" t="n">
        <v>1756435</v>
      </c>
      <c r="N975" s="1" t="n">
        <v>275593</v>
      </c>
      <c r="O975" s="1" t="n">
        <v>97810</v>
      </c>
      <c r="P975" s="1" t="n">
        <v>54</v>
      </c>
      <c r="Q975" s="1" t="n">
        <v>149460</v>
      </c>
      <c r="R975" s="1" t="n">
        <v>107669</v>
      </c>
      <c r="S975" s="1" t="n">
        <v>1429</v>
      </c>
      <c r="T975" s="1" t="n">
        <v>465</v>
      </c>
      <c r="U975" s="1" t="n">
        <v>28</v>
      </c>
      <c r="V975" s="1" t="n">
        <v>4620</v>
      </c>
      <c r="W975" s="1" t="n">
        <v>725</v>
      </c>
      <c r="X975" s="1" t="n">
        <v>14620</v>
      </c>
      <c r="Y975" s="0" t="str">
        <f aca="false">IF(B975&lt;=1997, "prop 99/2000", "")</f>
        <v/>
      </c>
    </row>
    <row r="976" customFormat="false" ht="12.8" hidden="false" customHeight="false" outlineLevel="0" collapsed="false">
      <c r="A976" s="0" t="s">
        <v>112</v>
      </c>
      <c r="B976" s="0" t="n">
        <v>2004</v>
      </c>
      <c r="C976" s="1" t="n">
        <v>13367137</v>
      </c>
      <c r="D976" s="1" t="n">
        <v>9348042</v>
      </c>
      <c r="E976" s="1" t="n">
        <v>104</v>
      </c>
      <c r="F976" s="1" t="n">
        <v>460371</v>
      </c>
      <c r="G976" s="1" t="n">
        <v>62502</v>
      </c>
      <c r="H976" s="1" t="n">
        <v>366877</v>
      </c>
      <c r="I976" s="1" t="n">
        <v>880279</v>
      </c>
      <c r="J976" s="1" t="n">
        <v>2228</v>
      </c>
      <c r="K976" s="1" t="n">
        <v>48399</v>
      </c>
      <c r="L976" s="1" t="n">
        <v>63332</v>
      </c>
      <c r="M976" s="1" t="n">
        <v>1538892</v>
      </c>
      <c r="N976" s="1" t="n">
        <v>243441</v>
      </c>
      <c r="O976" s="1" t="n">
        <v>94916</v>
      </c>
      <c r="P976" s="1" t="n">
        <v>53</v>
      </c>
      <c r="Q976" s="1" t="n">
        <v>141290</v>
      </c>
      <c r="R976" s="1" t="n">
        <v>99963</v>
      </c>
      <c r="S976" s="1" t="n">
        <v>1201</v>
      </c>
      <c r="T976" s="1" t="n">
        <v>471</v>
      </c>
      <c r="U976" s="1" t="n">
        <v>27</v>
      </c>
      <c r="V976" s="1" t="n">
        <v>4388</v>
      </c>
      <c r="W976" s="1" t="n">
        <v>643</v>
      </c>
      <c r="X976" s="1" t="n">
        <v>9718</v>
      </c>
      <c r="Y976" s="0" t="str">
        <f aca="false">IF(B976&lt;=1997, "prop 99/2000", "")</f>
        <v/>
      </c>
    </row>
    <row r="977" customFormat="false" ht="12.8" hidden="false" customHeight="false" outlineLevel="0" collapsed="false">
      <c r="A977" s="0" t="s">
        <v>112</v>
      </c>
      <c r="B977" s="0" t="n">
        <v>2003</v>
      </c>
      <c r="C977" s="1" t="n">
        <v>12665366</v>
      </c>
      <c r="D977" s="1" t="n">
        <v>8939113</v>
      </c>
      <c r="E977" s="1" t="n">
        <v>104</v>
      </c>
      <c r="F977" s="1" t="n">
        <v>448152</v>
      </c>
      <c r="G977" s="1" t="n">
        <v>57029</v>
      </c>
      <c r="H977" s="1" t="n">
        <v>317205</v>
      </c>
      <c r="I977" s="1" t="n">
        <v>880330</v>
      </c>
      <c r="J977" s="1" t="n">
        <v>2242</v>
      </c>
      <c r="K977" s="1" t="n">
        <v>48114</v>
      </c>
      <c r="L977" s="1" t="n">
        <v>61928</v>
      </c>
      <c r="M977" s="1" t="n">
        <v>1367121</v>
      </c>
      <c r="N977" s="1" t="n">
        <v>215928</v>
      </c>
      <c r="O977" s="1" t="n">
        <v>89915</v>
      </c>
      <c r="P977" s="1" t="n">
        <v>52</v>
      </c>
      <c r="Q977" s="1" t="n">
        <v>132807</v>
      </c>
      <c r="R977" s="1" t="n">
        <v>92721</v>
      </c>
      <c r="S977" s="1" t="n">
        <v>925</v>
      </c>
      <c r="T977" s="1" t="n">
        <v>502</v>
      </c>
      <c r="U977" s="1" t="n">
        <v>25</v>
      </c>
      <c r="V977" s="1" t="n">
        <v>4244</v>
      </c>
      <c r="W977" s="1" t="n">
        <v>556</v>
      </c>
      <c r="X977" s="1" t="n">
        <v>6353</v>
      </c>
      <c r="Y977" s="0" t="str">
        <f aca="false">IF(B977&lt;=1997, "prop 99/2000", "")</f>
        <v/>
      </c>
    </row>
    <row r="978" customFormat="false" ht="12.8" hidden="false" customHeight="false" outlineLevel="0" collapsed="false">
      <c r="A978" s="0" t="s">
        <v>112</v>
      </c>
      <c r="B978" s="0" t="n">
        <v>2002</v>
      </c>
      <c r="C978" s="1" t="n">
        <v>12025243</v>
      </c>
      <c r="D978" s="1" t="n">
        <v>8555697</v>
      </c>
      <c r="E978" s="1" t="n">
        <v>106</v>
      </c>
      <c r="F978" s="1" t="n">
        <v>438862</v>
      </c>
      <c r="G978" s="1" t="n">
        <v>53490</v>
      </c>
      <c r="H978" s="1" t="n">
        <v>229956</v>
      </c>
      <c r="I978" s="1" t="n">
        <v>930466</v>
      </c>
      <c r="J978" s="1" t="n">
        <v>2242</v>
      </c>
      <c r="K978" s="1" t="n">
        <v>47778</v>
      </c>
      <c r="L978" s="1" t="n">
        <v>59110</v>
      </c>
      <c r="M978" s="1" t="n">
        <v>1215538</v>
      </c>
      <c r="N978" s="1" t="n">
        <v>187087</v>
      </c>
      <c r="O978" s="1" t="n">
        <v>85701</v>
      </c>
      <c r="P978" s="1" t="n">
        <v>52</v>
      </c>
      <c r="Q978" s="1" t="n">
        <v>124655</v>
      </c>
      <c r="R978" s="1" t="n">
        <v>87060</v>
      </c>
      <c r="S978" s="1" t="n">
        <v>605</v>
      </c>
      <c r="T978" s="1" t="n">
        <v>526</v>
      </c>
      <c r="U978" s="1" t="n">
        <v>23</v>
      </c>
      <c r="V978" s="1" t="n">
        <v>4099</v>
      </c>
      <c r="W978" s="1" t="n">
        <v>403</v>
      </c>
      <c r="X978" s="1" t="n">
        <v>1787</v>
      </c>
      <c r="Y978" s="0" t="str">
        <f aca="false">IF(B978&lt;=1997, "prop 99/2000", "")</f>
        <v/>
      </c>
    </row>
    <row r="979" customFormat="false" ht="12.8" hidden="false" customHeight="false" outlineLevel="0" collapsed="false">
      <c r="A979" s="0" t="s">
        <v>112</v>
      </c>
      <c r="B979" s="0" t="n">
        <v>2001</v>
      </c>
      <c r="C979" s="1" t="n">
        <v>11348349</v>
      </c>
      <c r="D979" s="1" t="n">
        <v>8126602</v>
      </c>
      <c r="E979" s="1" t="n">
        <v>111</v>
      </c>
      <c r="F979" s="1" t="n">
        <v>427585</v>
      </c>
      <c r="G979" s="1" t="n">
        <v>50777</v>
      </c>
      <c r="H979" s="1" t="n">
        <v>128485</v>
      </c>
      <c r="I979" s="1" t="n">
        <v>986907</v>
      </c>
      <c r="J979" s="1" t="n">
        <v>3122</v>
      </c>
      <c r="K979" s="1" t="n">
        <v>47263</v>
      </c>
      <c r="L979" s="1" t="n">
        <v>56669</v>
      </c>
      <c r="M979" s="1" t="n">
        <v>1077275</v>
      </c>
      <c r="N979" s="1" t="n">
        <v>159557</v>
      </c>
      <c r="O979" s="1" t="n">
        <v>81388</v>
      </c>
      <c r="P979" s="1" t="n">
        <v>51</v>
      </c>
      <c r="Q979" s="1" t="n">
        <v>114490</v>
      </c>
      <c r="R979" s="1" t="n">
        <v>82140</v>
      </c>
      <c r="S979" s="1" t="n">
        <v>280</v>
      </c>
      <c r="T979" s="1" t="n">
        <v>591</v>
      </c>
      <c r="U979" s="1" t="n">
        <v>18</v>
      </c>
      <c r="V979" s="1" t="n">
        <v>3879</v>
      </c>
      <c r="W979" s="1" t="n">
        <v>262</v>
      </c>
      <c r="X979" s="1" t="n">
        <v>897</v>
      </c>
      <c r="Y979" s="0" t="str">
        <f aca="false">IF(B979&lt;=1997, "prop 99/2000", "")</f>
        <v/>
      </c>
    </row>
    <row r="980" customFormat="false" ht="12.8" hidden="false" customHeight="false" outlineLevel="0" collapsed="false">
      <c r="A980" s="0" t="s">
        <v>112</v>
      </c>
      <c r="B980" s="0" t="n">
        <v>2000</v>
      </c>
      <c r="C980" s="1" t="n">
        <v>165081</v>
      </c>
      <c r="D980" s="1" t="n">
        <v>99667</v>
      </c>
      <c r="E980" s="1"/>
      <c r="F980" s="1" t="n">
        <v>9566</v>
      </c>
      <c r="G980" s="1" t="n">
        <v>507</v>
      </c>
      <c r="H980" s="1" t="n">
        <v>1490</v>
      </c>
      <c r="I980" s="1" t="n">
        <v>13130</v>
      </c>
      <c r="J980" s="1" t="n">
        <v>38</v>
      </c>
      <c r="K980" s="1" t="n">
        <v>162</v>
      </c>
      <c r="L980" s="1" t="n">
        <v>1194</v>
      </c>
      <c r="M980" s="1" t="n">
        <v>30810</v>
      </c>
      <c r="N980" s="1" t="n">
        <v>2385</v>
      </c>
      <c r="O980" s="1" t="n">
        <v>2153</v>
      </c>
      <c r="P980" s="1"/>
      <c r="Q980" s="1" t="n">
        <v>3059</v>
      </c>
      <c r="R980" s="1" t="n">
        <v>820</v>
      </c>
      <c r="S980" s="1" t="n">
        <v>14</v>
      </c>
      <c r="T980" s="1" t="n">
        <v>34</v>
      </c>
      <c r="U980" s="1"/>
      <c r="V980" s="1" t="n">
        <v>46</v>
      </c>
      <c r="W980" s="1" t="n">
        <v>5</v>
      </c>
      <c r="X980" s="1" t="n">
        <v>1</v>
      </c>
      <c r="Y980" s="0" t="str">
        <f aca="false">IF(B980&lt;=1997, "prop 99/2000", "")</f>
        <v/>
      </c>
    </row>
    <row r="981" customFormat="false" ht="12.8" hidden="false" customHeight="false" outlineLevel="0" collapsed="false">
      <c r="A981" s="0" t="s">
        <v>112</v>
      </c>
      <c r="B981" s="0" t="n">
        <v>1999</v>
      </c>
      <c r="C981" s="1" t="n">
        <v>9850360</v>
      </c>
      <c r="D981" s="1" t="n">
        <v>7281729</v>
      </c>
      <c r="E981" s="1" t="n">
        <v>96</v>
      </c>
      <c r="F981" s="1" t="n">
        <v>387557</v>
      </c>
      <c r="G981" s="1" t="n">
        <v>43704</v>
      </c>
      <c r="H981" s="1" t="n">
        <v>26185</v>
      </c>
      <c r="I981" s="1" t="n">
        <v>814345</v>
      </c>
      <c r="J981" s="1" t="n">
        <v>2825</v>
      </c>
      <c r="K981" s="1" t="n">
        <v>44232</v>
      </c>
      <c r="L981" s="1" t="n">
        <v>45357</v>
      </c>
      <c r="M981" s="1" t="n">
        <v>853177</v>
      </c>
      <c r="N981" s="1" t="n">
        <v>108094</v>
      </c>
      <c r="O981" s="1" t="n">
        <v>74599</v>
      </c>
      <c r="P981" s="1" t="n">
        <v>50</v>
      </c>
      <c r="Q981" s="1" t="n">
        <v>91758</v>
      </c>
      <c r="R981" s="1" t="n">
        <v>72814</v>
      </c>
      <c r="S981" s="1"/>
      <c r="T981" s="1" t="n">
        <v>377</v>
      </c>
      <c r="U981" s="1" t="n">
        <v>12</v>
      </c>
      <c r="V981" s="1" t="n">
        <v>3422</v>
      </c>
      <c r="W981" s="1" t="n">
        <v>27</v>
      </c>
      <c r="X981" s="1"/>
      <c r="Y981" s="0" t="str">
        <f aca="false">IF(B981&lt;=1997, "prop 99/2000", "")</f>
        <v/>
      </c>
    </row>
    <row r="982" customFormat="false" ht="12.8" hidden="false" customHeight="false" outlineLevel="0" collapsed="false">
      <c r="A982" s="0" t="s">
        <v>112</v>
      </c>
      <c r="B982" s="0" t="n">
        <v>1998</v>
      </c>
      <c r="C982" s="1" t="n">
        <v>8857178</v>
      </c>
      <c r="D982" s="1" t="n">
        <v>6585741</v>
      </c>
      <c r="E982" s="1" t="n">
        <v>96</v>
      </c>
      <c r="F982" s="1" t="n">
        <v>337652</v>
      </c>
      <c r="G982" s="1" t="n">
        <v>39844</v>
      </c>
      <c r="H982" s="1" t="n">
        <v>7879</v>
      </c>
      <c r="I982" s="1" t="n">
        <v>735901</v>
      </c>
      <c r="J982" s="1" t="n">
        <v>2730</v>
      </c>
      <c r="K982" s="1" t="n">
        <v>27288</v>
      </c>
      <c r="L982" s="1" t="n">
        <v>39887</v>
      </c>
      <c r="M982" s="1" t="n">
        <v>747999</v>
      </c>
      <c r="N982" s="1" t="n">
        <v>87228</v>
      </c>
      <c r="O982" s="1" t="n">
        <v>62161</v>
      </c>
      <c r="P982" s="1" t="n">
        <v>43</v>
      </c>
      <c r="Q982" s="1" t="n">
        <v>71310</v>
      </c>
      <c r="R982" s="1" t="n">
        <v>64733</v>
      </c>
      <c r="S982" s="1"/>
      <c r="T982" s="1" t="n">
        <v>44007</v>
      </c>
      <c r="U982" s="1" t="n">
        <v>4</v>
      </c>
      <c r="V982" s="1" t="n">
        <v>2672</v>
      </c>
      <c r="W982" s="1" t="n">
        <v>3</v>
      </c>
      <c r="X982" s="1"/>
      <c r="Y982" s="0" t="str">
        <f aca="false">IF(B982&lt;=1997, "prop 99/2000", "")</f>
        <v/>
      </c>
    </row>
    <row r="983" customFormat="false" ht="12.8" hidden="false" customHeight="false" outlineLevel="0" collapsed="false">
      <c r="A983" s="0" t="s">
        <v>112</v>
      </c>
      <c r="B983" s="0" t="n">
        <v>1997</v>
      </c>
      <c r="C983" s="1"/>
      <c r="D983" s="1" t="n">
        <f aca="false">D982*$D$981/$D$978</f>
        <v>5605105.13943972</v>
      </c>
      <c r="E983" s="1" t="n">
        <f aca="false">E982*$D$981/$D$978</f>
        <v>81.7053226639513</v>
      </c>
      <c r="F983" s="1" t="n">
        <f aca="false">F982*$D$981/$D$978</f>
        <v>287374.641751338</v>
      </c>
      <c r="G983" s="1" t="n">
        <f aca="false">G982*$D$981/$D$978</f>
        <v>33911.1132939841</v>
      </c>
      <c r="H983" s="1" t="n">
        <f aca="false">H982*$D$981/$D$978</f>
        <v>6705.79413822159</v>
      </c>
      <c r="I983" s="1" t="n">
        <f aca="false">I982*$D$981/$D$978</f>
        <v>626323.215142963</v>
      </c>
      <c r="J983" s="1" t="n">
        <f aca="false">J982*$D$981/$D$978</f>
        <v>2323.49511325611</v>
      </c>
      <c r="K983" s="1" t="n">
        <f aca="false">K982*$D$981/$D$978</f>
        <v>23224.7379672282</v>
      </c>
      <c r="L983" s="1" t="n">
        <f aca="false">L982*$D$981/$D$978</f>
        <v>33947.7104697607</v>
      </c>
      <c r="M983" s="1" t="n">
        <f aca="false">M982*$D$981/$D$978</f>
        <v>636619.787992843</v>
      </c>
      <c r="N983" s="1" t="n">
        <f aca="false">N982*$D$981/$D$978</f>
        <v>74239.4988055327</v>
      </c>
      <c r="O983" s="1" t="n">
        <f aca="false">O982*$D$981/$D$978</f>
        <v>52905.0475220195</v>
      </c>
      <c r="P983" s="1"/>
      <c r="Q983" s="1"/>
      <c r="R983" s="1"/>
      <c r="S983" s="1"/>
      <c r="T983" s="1"/>
      <c r="U983" s="1"/>
      <c r="V983" s="1"/>
      <c r="W983" s="1"/>
      <c r="X983" s="1"/>
      <c r="Y983" s="0" t="str">
        <f aca="false">IF(B983&lt;=1997, "prop 99/2000", "")</f>
        <v>prop 99/2000</v>
      </c>
    </row>
    <row r="984" customFormat="false" ht="12.8" hidden="false" customHeight="false" outlineLevel="0" collapsed="false">
      <c r="A984" s="0" t="s">
        <v>112</v>
      </c>
      <c r="B984" s="0" t="n">
        <v>1996</v>
      </c>
      <c r="C984" s="1"/>
      <c r="D984" s="1" t="n">
        <f aca="false">D983*$D$981/$D$978</f>
        <v>4770488.79149265</v>
      </c>
      <c r="E984" s="1" t="n">
        <f aca="false">E983*$D$981/$D$978</f>
        <v>69.5391640793791</v>
      </c>
      <c r="F984" s="1" t="n">
        <f aca="false">F983*$D$981/$D$978</f>
        <v>244583.727393026</v>
      </c>
      <c r="G984" s="1" t="n">
        <f aca="false">G983*$D$981/$D$978</f>
        <v>28861.6505581123</v>
      </c>
      <c r="H984" s="1" t="n">
        <f aca="false">H983*$D$981/$D$978</f>
        <v>5707.28201855654</v>
      </c>
      <c r="I984" s="1" t="n">
        <f aca="false">I983*$D$981/$D$978</f>
        <v>533061.879012283</v>
      </c>
      <c r="J984" s="1" t="n">
        <f aca="false">J983*$D$981/$D$978</f>
        <v>1977.51997850734</v>
      </c>
      <c r="K984" s="1" t="n">
        <f aca="false">K983*$D$981/$D$978</f>
        <v>19766.5073895635</v>
      </c>
      <c r="L984" s="1" t="n">
        <f aca="false">L983*$D$981/$D$978</f>
        <v>28892.7983086895</v>
      </c>
      <c r="M984" s="1" t="n">
        <f aca="false">M983*$D$981/$D$978</f>
        <v>541825.262418869</v>
      </c>
      <c r="N984" s="1" t="n">
        <f aca="false">N983*$D$981/$D$978</f>
        <v>63185.0229616258</v>
      </c>
      <c r="O984" s="1" t="n">
        <f aca="false">O983*$D$981/$D$978</f>
        <v>45027.3331076904</v>
      </c>
      <c r="P984" s="1"/>
      <c r="Q984" s="1"/>
      <c r="R984" s="1"/>
      <c r="S984" s="1"/>
      <c r="T984" s="1"/>
      <c r="U984" s="1"/>
      <c r="V984" s="1"/>
      <c r="W984" s="1"/>
      <c r="X984" s="1"/>
      <c r="Y984" s="0" t="str">
        <f aca="false">IF(B984&lt;=1997, "prop 99/2000", "")</f>
        <v>prop 99/2000</v>
      </c>
    </row>
    <row r="985" customFormat="false" ht="12.8" hidden="false" customHeight="false" outlineLevel="0" collapsed="false">
      <c r="A985" s="0" t="s">
        <v>112</v>
      </c>
      <c r="B985" s="0" t="n">
        <v>1995</v>
      </c>
      <c r="C985" s="1"/>
      <c r="D985" s="1" t="n">
        <f aca="false">D984*$D$981/$D$978</f>
        <v>4060149.22889239</v>
      </c>
      <c r="E985" s="1" t="n">
        <f aca="false">E984*$D$981/$D$978</f>
        <v>59.1845816550741</v>
      </c>
      <c r="F985" s="1" t="n">
        <f aca="false">F984*$D$981/$D$978</f>
        <v>208164.503802074</v>
      </c>
      <c r="G985" s="1" t="n">
        <f aca="false">G984*$D$981/$D$978</f>
        <v>24564.0674110914</v>
      </c>
      <c r="H985" s="1" t="n">
        <f aca="false">H984*$D$981/$D$978</f>
        <v>4857.45123812843</v>
      </c>
      <c r="I985" s="1" t="n">
        <f aca="false">I984*$D$981/$D$978</f>
        <v>453687.425255737</v>
      </c>
      <c r="J985" s="1" t="n">
        <f aca="false">J984*$D$981/$D$978</f>
        <v>1683.06154081617</v>
      </c>
      <c r="K985" s="1" t="n">
        <f aca="false">K984*$D$981/$D$978</f>
        <v>16823.2173354548</v>
      </c>
      <c r="L985" s="1" t="n">
        <f aca="false">L984*$D$981/$D$978</f>
        <v>24590.5771716244</v>
      </c>
      <c r="M985" s="1" t="n">
        <f aca="false">M984*$D$981/$D$978</f>
        <v>461145.915556394</v>
      </c>
      <c r="N985" s="1" t="n">
        <f aca="false">N984*$D$981/$D$978</f>
        <v>53776.5905063418</v>
      </c>
      <c r="O985" s="1" t="n">
        <f aca="false">O984*$D$981/$D$978</f>
        <v>38322.6331277194</v>
      </c>
      <c r="P985" s="1"/>
      <c r="Q985" s="1"/>
      <c r="R985" s="1"/>
      <c r="S985" s="1"/>
      <c r="T985" s="1"/>
      <c r="U985" s="1"/>
      <c r="V985" s="1"/>
      <c r="W985" s="1"/>
      <c r="X985" s="1"/>
      <c r="Y985" s="0" t="str">
        <f aca="false">IF(B985&lt;=1997, "prop 99/2000", "")</f>
        <v>prop 99/2000</v>
      </c>
    </row>
    <row r="986" customFormat="false" ht="12.8" hidden="false" customHeight="false" outlineLevel="0" collapsed="false">
      <c r="A986" s="0" t="s">
        <v>112</v>
      </c>
      <c r="B986" s="0" t="n">
        <v>1994</v>
      </c>
      <c r="C986" s="1"/>
      <c r="D986" s="1" t="n">
        <f aca="false">D985*$D$981/$D$978</f>
        <v>3455581.27927548</v>
      </c>
      <c r="E986" s="1" t="n">
        <f aca="false">E985*$D$981/$D$978</f>
        <v>50.3718264672792</v>
      </c>
      <c r="F986" s="1" t="n">
        <f aca="false">F985*$D$981/$D$978</f>
        <v>177168.207815935</v>
      </c>
      <c r="G986" s="1" t="n">
        <f aca="false">G985*$D$981/$D$978</f>
        <v>20906.4068100237</v>
      </c>
      <c r="H986" s="1" t="n">
        <f aca="false">H985*$D$981/$D$978</f>
        <v>4134.1627159968</v>
      </c>
      <c r="I986" s="1" t="n">
        <f aca="false">I985*$D$981/$D$978</f>
        <v>386132.056969763</v>
      </c>
      <c r="J986" s="1" t="n">
        <f aca="false">J985*$D$981/$D$978</f>
        <v>1432.44881516325</v>
      </c>
      <c r="K986" s="1" t="n">
        <f aca="false">K985*$D$981/$D$978</f>
        <v>14318.1916733241</v>
      </c>
      <c r="L986" s="1" t="n">
        <f aca="false">L985*$D$981/$D$978</f>
        <v>20928.9691906288</v>
      </c>
      <c r="M986" s="1" t="n">
        <f aca="false">M985*$D$981/$D$978</f>
        <v>392479.956517692</v>
      </c>
      <c r="N986" s="1" t="n">
        <f aca="false">N985*$D$981/$D$978</f>
        <v>45769.1008238316</v>
      </c>
      <c r="O986" s="1" t="n">
        <f aca="false">O985*$D$981/$D$978</f>
        <v>32616.282344089</v>
      </c>
      <c r="P986" s="1"/>
      <c r="Q986" s="1"/>
      <c r="R986" s="1"/>
      <c r="S986" s="1"/>
      <c r="T986" s="1"/>
      <c r="U986" s="1"/>
      <c r="V986" s="1"/>
      <c r="W986" s="1"/>
      <c r="X986" s="1"/>
      <c r="Y986" s="0" t="str">
        <f aca="false">IF(B986&lt;=1997, "prop 99/2000", "")</f>
        <v>prop 99/2000</v>
      </c>
    </row>
    <row r="987" customFormat="false" ht="12.8" hidden="false" customHeight="false" outlineLevel="0" collapsed="false">
      <c r="A987" s="0" t="s">
        <v>112</v>
      </c>
      <c r="B987" s="0" t="n">
        <v>1993</v>
      </c>
      <c r="C987" s="1"/>
      <c r="D987" s="1" t="n">
        <f aca="false">D986*$D$981/$D$978</f>
        <v>2941035.24390326</v>
      </c>
      <c r="E987" s="1" t="n">
        <f aca="false">E986*$D$981/$D$978</f>
        <v>42.8713159862668</v>
      </c>
      <c r="F987" s="1" t="n">
        <f aca="false">F986*$D$981/$D$978</f>
        <v>150787.349847864</v>
      </c>
      <c r="G987" s="1" t="n">
        <f aca="false">G986*$D$981/$D$978</f>
        <v>17793.3824391335</v>
      </c>
      <c r="H987" s="1" t="n">
        <f aca="false">H986*$D$981/$D$978</f>
        <v>3518.57394433121</v>
      </c>
      <c r="I987" s="1" t="n">
        <f aca="false">I986*$D$981/$D$978</f>
        <v>328635.878183434</v>
      </c>
      <c r="J987" s="1" t="n">
        <f aca="false">J986*$D$981/$D$978</f>
        <v>1219.15304835946</v>
      </c>
      <c r="K987" s="1" t="n">
        <f aca="false">K986*$D$981/$D$978</f>
        <v>12186.1715690963</v>
      </c>
      <c r="L987" s="1" t="n">
        <f aca="false">L986*$D$981/$D$978</f>
        <v>17812.5852160857</v>
      </c>
      <c r="M987" s="1" t="n">
        <f aca="false">M986*$D$981/$D$978</f>
        <v>334038.55715012</v>
      </c>
      <c r="N987" s="1" t="n">
        <f aca="false">N986*$D$981/$D$978</f>
        <v>38953.9494880217</v>
      </c>
      <c r="O987" s="1" t="n">
        <f aca="false">O986*$D$981/$D$978</f>
        <v>27759.6236773159</v>
      </c>
      <c r="P987" s="1"/>
      <c r="Q987" s="1"/>
      <c r="R987" s="1"/>
      <c r="S987" s="1"/>
      <c r="T987" s="1"/>
      <c r="U987" s="1"/>
      <c r="V987" s="1"/>
      <c r="W987" s="1"/>
      <c r="X987" s="1"/>
      <c r="Y987" s="0" t="str">
        <f aca="false">IF(B987&lt;=1997, "prop 99/2000", "")</f>
        <v>prop 99/2000</v>
      </c>
    </row>
    <row r="988" customFormat="false" ht="12.8" hidden="false" customHeight="false" outlineLevel="0" collapsed="false">
      <c r="A988" s="0" t="s">
        <v>112</v>
      </c>
      <c r="B988" s="0" t="n">
        <v>1992</v>
      </c>
      <c r="C988" s="1"/>
      <c r="D988" s="1" t="n">
        <f aca="false">D987*$D$981/$D$978</f>
        <v>2503106.59967883</v>
      </c>
      <c r="E988" s="1" t="n">
        <f aca="false">E987*$D$981/$D$978</f>
        <v>36.4876531842306</v>
      </c>
      <c r="F988" s="1" t="n">
        <f aca="false">F987*$D$981/$D$978</f>
        <v>128334.677843352</v>
      </c>
      <c r="G988" s="1" t="n">
        <f aca="false">G987*$D$981/$D$978</f>
        <v>15143.8963903384</v>
      </c>
      <c r="H988" s="1" t="n">
        <f aca="false">H987*$D$981/$D$978</f>
        <v>2994.64811915159</v>
      </c>
      <c r="I988" s="1" t="n">
        <f aca="false">I987*$D$981/$D$978</f>
        <v>279701.046520089</v>
      </c>
      <c r="J988" s="1" t="n">
        <f aca="false">J987*$D$981/$D$978</f>
        <v>1037.61763742656</v>
      </c>
      <c r="K988" s="1" t="n">
        <f aca="false">K987*$D$981/$D$978</f>
        <v>10371.6154176176</v>
      </c>
      <c r="L988" s="1" t="n">
        <f aca="false">L987*$D$981/$D$978</f>
        <v>15160.2398183272</v>
      </c>
      <c r="M988" s="1" t="n">
        <f aca="false">M987*$D$981/$D$978</f>
        <v>284299.250980743</v>
      </c>
      <c r="N988" s="1" t="n">
        <f aca="false">N987*$D$981/$D$978</f>
        <v>33153.5938745216</v>
      </c>
      <c r="O988" s="1" t="n">
        <f aca="false">O987*$D$981/$D$978</f>
        <v>23626.13551651</v>
      </c>
      <c r="P988" s="1"/>
      <c r="Q988" s="1"/>
      <c r="R988" s="1"/>
      <c r="S988" s="1"/>
      <c r="T988" s="1"/>
      <c r="U988" s="1"/>
      <c r="V988" s="1"/>
      <c r="W988" s="1"/>
      <c r="X988" s="1"/>
      <c r="Y988" s="0" t="str">
        <f aca="false">IF(B988&lt;=1997, "prop 99/2000", "")</f>
        <v>prop 99/2000</v>
      </c>
    </row>
    <row r="989" customFormat="false" ht="12.8" hidden="false" customHeight="false" outlineLevel="0" collapsed="false">
      <c r="A989" s="0" t="s">
        <v>112</v>
      </c>
      <c r="B989" s="0" t="n">
        <v>1991</v>
      </c>
      <c r="C989" s="1"/>
      <c r="D989" s="1" t="n">
        <f aca="false">D988*$D$981/$D$978</f>
        <v>2130386.79571901</v>
      </c>
      <c r="E989" s="1" t="n">
        <f aca="false">E988*$D$981/$D$978</f>
        <v>31.0545362152907</v>
      </c>
      <c r="F989" s="1" t="n">
        <f aca="false">F988*$D$981/$D$978</f>
        <v>109225.273564222</v>
      </c>
      <c r="G989" s="1" t="n">
        <f aca="false">G988*$D$981/$D$978</f>
        <v>12888.9264683546</v>
      </c>
      <c r="H989" s="1" t="n">
        <f aca="false">H988*$D$981/$D$978</f>
        <v>2548.73636291954</v>
      </c>
      <c r="I989" s="1" t="n">
        <f aca="false">I988*$D$981/$D$978</f>
        <v>238052.75266009</v>
      </c>
      <c r="J989" s="1" t="n">
        <f aca="false">J988*$D$981/$D$978</f>
        <v>883.113373622331</v>
      </c>
      <c r="K989" s="1" t="n">
        <f aca="false">K988*$D$981/$D$978</f>
        <v>8827.2519191964</v>
      </c>
      <c r="L989" s="1" t="n">
        <f aca="false">L988*$D$981/$D$978</f>
        <v>12902.8363127011</v>
      </c>
      <c r="M989" s="1" t="n">
        <f aca="false">M988*$D$981/$D$978</f>
        <v>241966.271192722</v>
      </c>
      <c r="N989" s="1" t="n">
        <f aca="false">N988*$D$981/$D$978</f>
        <v>28216.9279686186</v>
      </c>
      <c r="O989" s="1" t="n">
        <f aca="false">O988*$D$981/$D$978</f>
        <v>20108.135684153</v>
      </c>
      <c r="P989" s="1"/>
      <c r="Q989" s="1"/>
      <c r="R989" s="1"/>
      <c r="S989" s="1"/>
      <c r="T989" s="1"/>
      <c r="U989" s="1"/>
      <c r="V989" s="1"/>
      <c r="W989" s="1"/>
      <c r="X989" s="1"/>
      <c r="Y989" s="0" t="str">
        <f aca="false">IF(B989&lt;=1997, "prop 99/2000", "")</f>
        <v>prop 99/2000</v>
      </c>
    </row>
    <row r="990" customFormat="false" ht="12.8" hidden="false" customHeight="false" outlineLevel="0" collapsed="false">
      <c r="A990" s="0" t="s">
        <v>112</v>
      </c>
      <c r="B990" s="0" t="n">
        <v>1990</v>
      </c>
      <c r="C990" s="1"/>
      <c r="D990" s="1" t="n">
        <f aca="false">D989*$D$981/$D$978</f>
        <v>1813166.04732545</v>
      </c>
      <c r="E990" s="1" t="n">
        <f aca="false">E989*$D$981/$D$978</f>
        <v>26.4304260588509</v>
      </c>
      <c r="F990" s="1" t="n">
        <f aca="false">F989*$D$981/$D$978</f>
        <v>92961.3147877411</v>
      </c>
      <c r="G990" s="1" t="n">
        <f aca="false">G989*$D$981/$D$978</f>
        <v>10969.7280821756</v>
      </c>
      <c r="H990" s="1" t="n">
        <f aca="false">H989*$D$981/$D$978</f>
        <v>2169.22215539257</v>
      </c>
      <c r="I990" s="1" t="n">
        <f aca="false">I989*$D$981/$D$978</f>
        <v>202606.010074317</v>
      </c>
      <c r="J990" s="1" t="n">
        <f aca="false">J989*$D$981/$D$978</f>
        <v>751.615241048574</v>
      </c>
      <c r="K990" s="1" t="n">
        <f aca="false">K989*$D$981/$D$978</f>
        <v>7512.84860722839</v>
      </c>
      <c r="L990" s="1" t="n">
        <f aca="false">L989*$D$981/$D$978</f>
        <v>10981.5667105145</v>
      </c>
      <c r="M990" s="1" t="n">
        <f aca="false">M989*$D$981/$D$978</f>
        <v>205936.794391609</v>
      </c>
      <c r="N990" s="1" t="n">
        <f aca="false">N989*$D$981/$D$978</f>
        <v>24015.3458777234</v>
      </c>
      <c r="O990" s="1" t="n">
        <f aca="false">O989*$D$981/$D$978</f>
        <v>17113.9761900441</v>
      </c>
      <c r="P990" s="1"/>
      <c r="Q990" s="1"/>
      <c r="R990" s="1"/>
      <c r="S990" s="1"/>
      <c r="T990" s="1"/>
      <c r="U990" s="1"/>
      <c r="V990" s="1"/>
      <c r="W990" s="1"/>
      <c r="X990" s="1"/>
      <c r="Y990" s="0" t="str">
        <f aca="false">IF(B990&lt;=1997, "prop 99/2000", "")</f>
        <v>prop 99/2000</v>
      </c>
    </row>
    <row r="991" customFormat="false" ht="12.8" hidden="false" customHeight="false" outlineLevel="0" collapsed="false">
      <c r="A991" s="0" t="s">
        <v>112</v>
      </c>
      <c r="B991" s="0" t="n">
        <v>1989</v>
      </c>
      <c r="C991" s="1"/>
      <c r="D991" s="1" t="n">
        <f aca="false">D990*$D$981/$D$978</f>
        <v>1543180.38479216</v>
      </c>
      <c r="E991" s="1" t="n">
        <f aca="false">E990*$D$981/$D$978</f>
        <v>22.4948592633763</v>
      </c>
      <c r="F991" s="1" t="n">
        <f aca="false">F990*$D$981/$D$978</f>
        <v>79119.1064583076</v>
      </c>
      <c r="G991" s="1" t="n">
        <f aca="false">G990*$D$981/$D$978</f>
        <v>9336.3038801038</v>
      </c>
      <c r="H991" s="1" t="n">
        <f aca="false">H990*$D$981/$D$978</f>
        <v>1846.21870975148</v>
      </c>
      <c r="I991" s="1" t="n">
        <f aca="false">I990*$D$981/$D$978</f>
        <v>172437.389862269</v>
      </c>
      <c r="J991" s="1" t="n">
        <f aca="false">J990*$D$981/$D$978</f>
        <v>639.697560302263</v>
      </c>
      <c r="K991" s="1" t="n">
        <f aca="false">K990*$D$981/$D$978</f>
        <v>6394.16374561471</v>
      </c>
      <c r="L991" s="1" t="n">
        <f aca="false">L990*$D$981/$D$978</f>
        <v>9346.37970248219</v>
      </c>
      <c r="M991" s="1" t="n">
        <f aca="false">M990*$D$981/$D$978</f>
        <v>175272.210772356</v>
      </c>
      <c r="N991" s="1" t="n">
        <f aca="false">N990*$D$981/$D$978</f>
        <v>20439.3914981853</v>
      </c>
      <c r="O991" s="1" t="n">
        <f aca="false">O990*$D$981/$D$978</f>
        <v>14565.6556944868</v>
      </c>
      <c r="P991" s="1"/>
      <c r="Q991" s="1"/>
      <c r="R991" s="1"/>
      <c r="S991" s="1"/>
      <c r="T991" s="1"/>
      <c r="U991" s="1"/>
      <c r="V991" s="1"/>
      <c r="W991" s="1"/>
      <c r="X991" s="1"/>
      <c r="Y991" s="0" t="str">
        <f aca="false">IF(B991&lt;=1997, "prop 99/2000", "")</f>
        <v>prop 99/2000</v>
      </c>
    </row>
    <row r="992" customFormat="false" ht="12.8" hidden="false" customHeight="false" outlineLevel="0" collapsed="false">
      <c r="A992" s="0" t="s">
        <v>112</v>
      </c>
      <c r="B992" s="0" t="n">
        <v>1988</v>
      </c>
      <c r="C992" s="1"/>
      <c r="D992" s="1" t="n">
        <f aca="false">D991*$D$981/$D$978</f>
        <v>1313396.36737629</v>
      </c>
      <c r="E992" s="1" t="n">
        <f aca="false">E991*$D$981/$D$978</f>
        <v>19.1453097332743</v>
      </c>
      <c r="F992" s="1" t="n">
        <f aca="false">F991*$D$981/$D$978</f>
        <v>67338.0429381201</v>
      </c>
      <c r="G992" s="1" t="n">
        <f aca="false">G991*$D$981/$D$978</f>
        <v>7946.10126054772</v>
      </c>
      <c r="H992" s="1" t="n">
        <f aca="false">H991*$D$981/$D$978</f>
        <v>1571.31141029654</v>
      </c>
      <c r="I992" s="1" t="n">
        <f aca="false">I991*$D$981/$D$978</f>
        <v>146760.964354441</v>
      </c>
      <c r="J992" s="1" t="n">
        <f aca="false">J991*$D$981/$D$978</f>
        <v>544.444745539988</v>
      </c>
      <c r="K992" s="1" t="n">
        <f aca="false">K991*$D$981/$D$978</f>
        <v>5442.05429168322</v>
      </c>
      <c r="L992" s="1" t="n">
        <f aca="false">L991*$D$981/$D$978</f>
        <v>7954.67676386575</v>
      </c>
      <c r="M992" s="1" t="n">
        <f aca="false">M991*$D$981/$D$978</f>
        <v>149173.672241453</v>
      </c>
      <c r="N992" s="1" t="n">
        <f aca="false">N991*$D$981/$D$978</f>
        <v>17395.9070563964</v>
      </c>
      <c r="O992" s="1" t="n">
        <f aca="false">O991*$D$981/$D$978</f>
        <v>12396.7874826048</v>
      </c>
      <c r="P992" s="1"/>
      <c r="Q992" s="1"/>
      <c r="R992" s="1"/>
      <c r="S992" s="1"/>
      <c r="T992" s="1"/>
      <c r="U992" s="1"/>
      <c r="V992" s="1"/>
      <c r="W992" s="1"/>
      <c r="X992" s="1"/>
      <c r="Y992" s="0" t="str">
        <f aca="false">IF(B992&lt;=1997, "prop 99/2000", "")</f>
        <v>prop 99/2000</v>
      </c>
    </row>
    <row r="993" customFormat="false" ht="12.8" hidden="false" customHeight="false" outlineLevel="0" collapsed="false">
      <c r="A993" s="0" t="s">
        <v>112</v>
      </c>
      <c r="B993" s="0" t="n">
        <v>1987</v>
      </c>
      <c r="C993" s="1"/>
      <c r="D993" s="1" t="n">
        <f aca="false">D992*$D$981/$D$978</f>
        <v>1117827.85398064</v>
      </c>
      <c r="E993" s="1" t="n">
        <f aca="false">E992*$D$981/$D$978</f>
        <v>16.2945178047757</v>
      </c>
      <c r="F993" s="1" t="n">
        <f aca="false">F992*$D$981/$D$978</f>
        <v>57311.2138106053</v>
      </c>
      <c r="G993" s="1" t="n">
        <f aca="false">G992*$D$981/$D$978</f>
        <v>6762.90382722376</v>
      </c>
      <c r="H993" s="1" t="n">
        <f aca="false">H992*$D$981/$D$978</f>
        <v>1337.33860191487</v>
      </c>
      <c r="I993" s="1" t="n">
        <f aca="false">I992*$D$981/$D$978</f>
        <v>124907.832781794</v>
      </c>
      <c r="J993" s="1" t="n">
        <f aca="false">J992*$D$981/$D$978</f>
        <v>463.375350073308</v>
      </c>
      <c r="K993" s="1" t="n">
        <f aca="false">K992*$D$981/$D$978</f>
        <v>4631.71668600748</v>
      </c>
      <c r="L993" s="1" t="n">
        <f aca="false">L992*$D$981/$D$978</f>
        <v>6770.20241332382</v>
      </c>
      <c r="M993" s="1" t="n">
        <f aca="false">M992*$D$981/$D$978</f>
        <v>126961.281494317</v>
      </c>
      <c r="N993" s="1" t="n">
        <f aca="false">N992*$D$981/$D$978</f>
        <v>14805.6062403643</v>
      </c>
      <c r="O993" s="1" t="n">
        <f aca="false">O992*$D$981/$D$978</f>
        <v>10550.8700131527</v>
      </c>
      <c r="P993" s="1"/>
      <c r="Q993" s="1"/>
      <c r="R993" s="1"/>
      <c r="S993" s="1"/>
      <c r="T993" s="1"/>
      <c r="U993" s="1"/>
      <c r="V993" s="1"/>
      <c r="W993" s="1"/>
      <c r="X993" s="1"/>
      <c r="Y993" s="0" t="str">
        <f aca="false">IF(B993&lt;=1997, "prop 99/2000", "")</f>
        <v>prop 99/2000</v>
      </c>
    </row>
    <row r="994" customFormat="false" ht="12.8" hidden="false" customHeight="false" outlineLevel="0" collapsed="false">
      <c r="A994" s="0" t="s">
        <v>112</v>
      </c>
      <c r="B994" s="0" t="n">
        <v>1986</v>
      </c>
      <c r="C994" s="1"/>
      <c r="D994" s="1" t="n">
        <f aca="false">D993*$D$981/$D$978</f>
        <v>951380.057210834</v>
      </c>
      <c r="E994" s="1" t="n">
        <f aca="false">E993*$D$981/$D$978</f>
        <v>13.8682170301322</v>
      </c>
      <c r="F994" s="1" t="n">
        <f aca="false">F993*$D$981/$D$978</f>
        <v>48777.4085068563</v>
      </c>
      <c r="G994" s="1" t="n">
        <f aca="false">G993*$D$981/$D$978</f>
        <v>5755.88790988113</v>
      </c>
      <c r="H994" s="1" t="n">
        <f aca="false">H993*$D$981/$D$978</f>
        <v>1138.20502062929</v>
      </c>
      <c r="I994" s="1" t="n">
        <f aca="false">I993*$D$981/$D$978</f>
        <v>106308.695632202</v>
      </c>
      <c r="J994" s="1" t="n">
        <f aca="false">J993*$D$981/$D$978</f>
        <v>394.377421794385</v>
      </c>
      <c r="K994" s="1" t="n">
        <f aca="false">K993*$D$981/$D$978</f>
        <v>3942.04069081509</v>
      </c>
      <c r="L994" s="1" t="n">
        <f aca="false">L993*$D$981/$D$978</f>
        <v>5762.09971542588</v>
      </c>
      <c r="M994" s="1" t="n">
        <f aca="false">M993*$D$981/$D$978</f>
        <v>108056.379899186</v>
      </c>
      <c r="N994" s="1" t="n">
        <f aca="false">N993*$D$981/$D$978</f>
        <v>12601.0086990039</v>
      </c>
      <c r="O994" s="1" t="n">
        <f aca="false">O993*$D$981/$D$978</f>
        <v>8979.81498760469</v>
      </c>
      <c r="P994" s="1"/>
      <c r="Q994" s="1"/>
      <c r="R994" s="1"/>
      <c r="S994" s="1"/>
      <c r="T994" s="1"/>
      <c r="U994" s="1"/>
      <c r="V994" s="1"/>
      <c r="W994" s="1"/>
      <c r="X994" s="1"/>
      <c r="Y994" s="0" t="str">
        <f aca="false">IF(B994&lt;=1997, "prop 99/2000", "")</f>
        <v>prop 99/2000</v>
      </c>
    </row>
    <row r="995" customFormat="false" ht="12.8" hidden="false" customHeight="false" outlineLevel="0" collapsed="false">
      <c r="A995" s="0" t="s">
        <v>112</v>
      </c>
      <c r="B995" s="0" t="n">
        <v>1985</v>
      </c>
      <c r="C995" s="1"/>
      <c r="D995" s="1" t="n">
        <f aca="false">D994*$D$981/$D$978</f>
        <v>809716.818233955</v>
      </c>
      <c r="E995" s="1" t="n">
        <f aca="false">E994*$D$981/$D$978</f>
        <v>11.8031994502152</v>
      </c>
      <c r="F995" s="1" t="n">
        <f aca="false">F994*$D$981/$D$978</f>
        <v>41514.3114662923</v>
      </c>
      <c r="G995" s="1" t="n">
        <f aca="false">G994*$D$981/$D$978</f>
        <v>4898.8195718164</v>
      </c>
      <c r="H995" s="1" t="n">
        <f aca="false">H994*$D$981/$D$978</f>
        <v>968.723004877557</v>
      </c>
      <c r="I995" s="1" t="n">
        <f aca="false">I994*$D$981/$D$978</f>
        <v>90479.0237355501</v>
      </c>
      <c r="J995" s="1" t="n">
        <f aca="false">J994*$D$981/$D$978</f>
        <v>335.653484365494</v>
      </c>
      <c r="K995" s="1" t="n">
        <f aca="false">K994*$D$981/$D$978</f>
        <v>3355.05944372367</v>
      </c>
      <c r="L995" s="1" t="n">
        <f aca="false">L994*$D$981/$D$978</f>
        <v>4904.10642157014</v>
      </c>
      <c r="M995" s="1" t="n">
        <f aca="false">M994*$D$981/$D$978</f>
        <v>91966.4727662658</v>
      </c>
      <c r="N995" s="1" t="n">
        <f aca="false">N994*$D$981/$D$978</f>
        <v>10724.6821004518</v>
      </c>
      <c r="O995" s="1" t="n">
        <f aca="false">O994*$D$981/$D$978</f>
        <v>7642.69459400861</v>
      </c>
      <c r="P995" s="1"/>
      <c r="Q995" s="1"/>
      <c r="R995" s="1"/>
      <c r="S995" s="1"/>
      <c r="T995" s="1"/>
      <c r="U995" s="1"/>
      <c r="V995" s="1"/>
      <c r="W995" s="1"/>
      <c r="X995" s="1"/>
      <c r="Y995" s="0" t="str">
        <f aca="false">IF(B995&lt;=1997, "prop 99/2000", "")</f>
        <v>prop 99/2000</v>
      </c>
    </row>
    <row r="996" customFormat="false" ht="12.8" hidden="false" customHeight="false" outlineLevel="0" collapsed="false">
      <c r="A996" s="0" t="s">
        <v>112</v>
      </c>
      <c r="B996" s="0" t="n">
        <v>1984</v>
      </c>
      <c r="C996" s="1"/>
      <c r="D996" s="1" t="n">
        <f aca="false">D995*$D$981/$D$978</f>
        <v>689147.644794096</v>
      </c>
      <c r="E996" s="1" t="n">
        <f aca="false">E995*$D$981/$D$978</f>
        <v>10.0456689536125</v>
      </c>
      <c r="F996" s="1" t="n">
        <f aca="false">F995*$D$981/$D$978</f>
        <v>35332.710557554</v>
      </c>
      <c r="G996" s="1" t="n">
        <f aca="false">G995*$D$981/$D$978</f>
        <v>4169.37118528894</v>
      </c>
      <c r="H996" s="1" t="n">
        <f aca="false">H995*$D$981/$D$978</f>
        <v>824.477350890763</v>
      </c>
      <c r="I996" s="1" t="n">
        <f aca="false">I995*$D$981/$D$978</f>
        <v>77006.4357149212</v>
      </c>
      <c r="J996" s="1" t="n">
        <f aca="false">J995*$D$981/$D$978</f>
        <v>285.673710868357</v>
      </c>
      <c r="K996" s="1" t="n">
        <f aca="false">K995*$D$981/$D$978</f>
        <v>2855.48140006437</v>
      </c>
      <c r="L996" s="1" t="n">
        <f aca="false">L995*$D$981/$D$978</f>
        <v>4173.87080784108</v>
      </c>
      <c r="M996" s="1" t="n">
        <f aca="false">M995*$D$981/$D$978</f>
        <v>78272.3992878462</v>
      </c>
      <c r="N996" s="1" t="n">
        <f aca="false">N995*$D$981/$D$978</f>
        <v>9127.74595297621</v>
      </c>
      <c r="O996" s="1" t="n">
        <f aca="false">O995*$D$981/$D$978</f>
        <v>6504.67528984906</v>
      </c>
      <c r="P996" s="1"/>
      <c r="Q996" s="1"/>
      <c r="R996" s="1"/>
      <c r="S996" s="1"/>
      <c r="T996" s="1"/>
      <c r="U996" s="1"/>
      <c r="V996" s="1"/>
      <c r="W996" s="1"/>
      <c r="X996" s="1"/>
      <c r="Y996" s="0" t="str">
        <f aca="false">IF(B996&lt;=1997, "prop 99/2000", "")</f>
        <v>prop 99/2000</v>
      </c>
    </row>
    <row r="997" customFormat="false" ht="12.8" hidden="false" customHeight="false" outlineLevel="0" collapsed="false">
      <c r="A997" s="0" t="s">
        <v>112</v>
      </c>
      <c r="B997" s="0" t="n">
        <v>1983</v>
      </c>
      <c r="C997" s="1"/>
      <c r="D997" s="1" t="n">
        <f aca="false">D996*$D$981/$D$978</f>
        <v>586531.569593789</v>
      </c>
      <c r="E997" s="1" t="n">
        <f aca="false">E996*$D$981/$D$978</f>
        <v>8.54983982531407</v>
      </c>
      <c r="F997" s="1" t="n">
        <f aca="false">F996*$D$981/$D$978</f>
        <v>30071.5678822599</v>
      </c>
      <c r="G997" s="1" t="n">
        <f aca="false">G996*$D$981/$D$978</f>
        <v>3548.53977083139</v>
      </c>
      <c r="H997" s="1" t="n">
        <f aca="false">H996*$D$981/$D$978</f>
        <v>701.71029149635</v>
      </c>
      <c r="I997" s="1" t="n">
        <f aca="false">I996*$D$981/$D$978</f>
        <v>65539.9549717547</v>
      </c>
      <c r="J997" s="1" t="n">
        <f aca="false">J996*$D$981/$D$978</f>
        <v>243.136070032369</v>
      </c>
      <c r="K997" s="1" t="n">
        <f aca="false">K996*$D$981/$D$978</f>
        <v>2430.29197034553</v>
      </c>
      <c r="L997" s="1" t="n">
        <f aca="false">L996*$D$981/$D$978</f>
        <v>3552.36938658648</v>
      </c>
      <c r="M997" s="1" t="n">
        <f aca="false">M996*$D$981/$D$978</f>
        <v>66617.4129114073</v>
      </c>
      <c r="N997" s="1" t="n">
        <f aca="false">N996*$D$981/$D$978</f>
        <v>7768.598211276</v>
      </c>
      <c r="O997" s="1" t="n">
        <f aca="false">O996*$D$981/$D$978</f>
        <v>5536.11034772238</v>
      </c>
      <c r="P997" s="1"/>
      <c r="Q997" s="1"/>
      <c r="R997" s="1"/>
      <c r="S997" s="1"/>
      <c r="T997" s="1"/>
      <c r="U997" s="1"/>
      <c r="V997" s="1"/>
      <c r="W997" s="1"/>
      <c r="X997" s="1"/>
      <c r="Y997" s="0" t="str">
        <f aca="false">IF(B997&lt;=1997, "prop 99/2000", "")</f>
        <v>prop 99/2000</v>
      </c>
    </row>
    <row r="998" customFormat="false" ht="12.8" hidden="false" customHeight="false" outlineLevel="0" collapsed="false">
      <c r="A998" s="0" t="s">
        <v>112</v>
      </c>
      <c r="B998" s="0" t="n">
        <v>1982</v>
      </c>
      <c r="C998" s="1"/>
      <c r="D998" s="1" t="n">
        <f aca="false">D997*$D$981/$D$978</f>
        <v>499195.324440149</v>
      </c>
      <c r="E998" s="1" t="n">
        <f aca="false">E997*$D$981/$D$978</f>
        <v>7.2767439755457</v>
      </c>
      <c r="F998" s="1" t="n">
        <f aca="false">F997*$D$981/$D$978</f>
        <v>25593.8245503225</v>
      </c>
      <c r="G998" s="1" t="n">
        <f aca="false">G997*$D$981/$D$978</f>
        <v>3020.15194751711</v>
      </c>
      <c r="H998" s="1" t="n">
        <f aca="false">H997*$D$981/$D$978</f>
        <v>597.223601909631</v>
      </c>
      <c r="I998" s="1" t="n">
        <f aca="false">I997*$D$981/$D$978</f>
        <v>55780.866336959</v>
      </c>
      <c r="J998" s="1" t="n">
        <f aca="false">J997*$D$981/$D$978</f>
        <v>206.932406804581</v>
      </c>
      <c r="K998" s="1" t="n">
        <f aca="false">K997*$D$981/$D$978</f>
        <v>2068.41447504887</v>
      </c>
      <c r="L998" s="1" t="n">
        <f aca="false">L997*$D$981/$D$978</f>
        <v>3023.41132242283</v>
      </c>
      <c r="M998" s="1" t="n">
        <f aca="false">M997*$D$981/$D$978</f>
        <v>56697.8876767105</v>
      </c>
      <c r="N998" s="1" t="n">
        <f aca="false">N997*$D$981/$D$978</f>
        <v>6611.83149478022</v>
      </c>
      <c r="O998" s="1" t="n">
        <f aca="false">O997*$D$981/$D$978</f>
        <v>4711.76752358225</v>
      </c>
      <c r="P998" s="1"/>
      <c r="Q998" s="1"/>
      <c r="R998" s="1"/>
      <c r="S998" s="1"/>
      <c r="T998" s="1"/>
      <c r="U998" s="1"/>
      <c r="V998" s="1"/>
      <c r="W998" s="1"/>
      <c r="X998" s="1"/>
      <c r="Y998" s="0" t="str">
        <f aca="false">IF(B998&lt;=1997, "prop 99/2000", "")</f>
        <v>prop 99/2000</v>
      </c>
    </row>
    <row r="999" customFormat="false" ht="12.8" hidden="false" customHeight="false" outlineLevel="0" collapsed="false">
      <c r="A999" s="0" t="s">
        <v>112</v>
      </c>
      <c r="B999" s="0" t="n">
        <v>1981</v>
      </c>
      <c r="C999" s="1"/>
      <c r="D999" s="1" t="n">
        <f aca="false">D998*$D$981/$D$978</f>
        <v>424863.698497065</v>
      </c>
      <c r="E999" s="1" t="n">
        <f aca="false">E998*$D$981/$D$978</f>
        <v>6.1932157756763</v>
      </c>
      <c r="F999" s="1" t="n">
        <f aca="false">F998*$D$981/$D$978</f>
        <v>21782.8301363402</v>
      </c>
      <c r="G999" s="1" t="n">
        <f aca="false">G998*$D$981/$D$978</f>
        <v>2570.44259756299</v>
      </c>
      <c r="H999" s="1" t="n">
        <f aca="false">H998*$D$981/$D$978</f>
        <v>508.295282255767</v>
      </c>
      <c r="I999" s="1" t="n">
        <f aca="false">I998*$D$981/$D$978</f>
        <v>47474.934193083</v>
      </c>
      <c r="J999" s="1" t="n">
        <f aca="false">J998*$D$981/$D$978</f>
        <v>176.119573620795</v>
      </c>
      <c r="K999" s="1" t="n">
        <f aca="false">K998*$D$981/$D$978</f>
        <v>1760.42158423599</v>
      </c>
      <c r="L999" s="1" t="n">
        <f aca="false">L998*$D$981/$D$978</f>
        <v>2573.21664212917</v>
      </c>
      <c r="M999" s="1" t="n">
        <f aca="false">M998*$D$981/$D$978</f>
        <v>48255.4084061469</v>
      </c>
      <c r="N999" s="1" t="n">
        <f aca="false">N998*$D$981/$D$978</f>
        <v>5627.31068417388</v>
      </c>
      <c r="O999" s="1" t="n">
        <f aca="false">O998*$D$981/$D$978</f>
        <v>4010.17172741474</v>
      </c>
      <c r="P999" s="1"/>
      <c r="Q999" s="1"/>
      <c r="R999" s="1"/>
      <c r="S999" s="1"/>
      <c r="T999" s="1"/>
      <c r="U999" s="1"/>
      <c r="V999" s="1"/>
      <c r="W999" s="1"/>
      <c r="X999" s="1"/>
      <c r="Y999" s="0" t="str">
        <f aca="false">IF(B999&lt;=1997, "prop 99/2000", "")</f>
        <v>prop 99/2000</v>
      </c>
    </row>
    <row r="1000" customFormat="false" ht="12.8" hidden="false" customHeight="false" outlineLevel="0" collapsed="false">
      <c r="A1000" s="0" t="s">
        <v>112</v>
      </c>
      <c r="B1000" s="0" t="n">
        <v>1980</v>
      </c>
      <c r="C1000" s="1"/>
      <c r="D1000" s="1" t="n">
        <f aca="false">D999*$D$981/$D$978</f>
        <v>361600.266394817</v>
      </c>
      <c r="E1000" s="1" t="n">
        <f aca="false">E999*$D$981/$D$978</f>
        <v>5.27102805499068</v>
      </c>
      <c r="F1000" s="1" t="n">
        <f aca="false">F999*$D$981/$D$978</f>
        <v>18539.303800247</v>
      </c>
      <c r="G1000" s="1" t="n">
        <f aca="false">G999*$D$981/$D$978</f>
        <v>2187.69626899009</v>
      </c>
      <c r="H1000" s="1" t="n">
        <f aca="false">H999*$D$981/$D$978</f>
        <v>432.608646304913</v>
      </c>
      <c r="I1000" s="1" t="n">
        <f aca="false">I999*$D$981/$D$978</f>
        <v>40405.7793405802</v>
      </c>
      <c r="J1000" s="1" t="n">
        <f aca="false">J999*$D$981/$D$978</f>
        <v>149.894860313798</v>
      </c>
      <c r="K1000" s="1" t="n">
        <f aca="false">K999*$D$981/$D$978</f>
        <v>1498.2897246311</v>
      </c>
      <c r="L1000" s="1" t="n">
        <f aca="false">L999*$D$981/$D$978</f>
        <v>2190.05725030639</v>
      </c>
      <c r="M1000" s="1" t="n">
        <f aca="false">M999*$D$981/$D$978</f>
        <v>41070.0386885935</v>
      </c>
      <c r="N1000" s="1" t="n">
        <f aca="false">N999*$D$981/$D$978</f>
        <v>4789.38786646591</v>
      </c>
      <c r="O1000" s="1" t="n">
        <f aca="false">O999*$D$981/$D$978</f>
        <v>3413.04557214871</v>
      </c>
      <c r="P1000" s="1"/>
      <c r="Q1000" s="1"/>
      <c r="R1000" s="1"/>
      <c r="S1000" s="1"/>
      <c r="T1000" s="1"/>
      <c r="U1000" s="1"/>
      <c r="V1000" s="1"/>
      <c r="W1000" s="1"/>
      <c r="X1000" s="1"/>
      <c r="Y1000" s="0" t="str">
        <f aca="false">IF(B1000&lt;=1997, "prop 99/2000", "")</f>
        <v>prop 99/2000</v>
      </c>
    </row>
    <row r="1001" customFormat="false" ht="12.8" hidden="false" customHeight="false" outlineLevel="0" collapsed="false">
      <c r="A1001" s="0" t="s">
        <v>112</v>
      </c>
      <c r="B1001" s="0" t="n">
        <v>1979</v>
      </c>
      <c r="C1001" s="1"/>
      <c r="D1001" s="1" t="n">
        <f aca="false">D1000*$D$981/$D$978</f>
        <v>307756.942095409</v>
      </c>
      <c r="E1001" s="1" t="n">
        <f aca="false">E1000*$D$981/$D$978</f>
        <v>4.4861567500391</v>
      </c>
      <c r="F1001" s="1" t="n">
        <f aca="false">F1000*$D$981/$D$978</f>
        <v>15778.7479058771</v>
      </c>
      <c r="G1001" s="1" t="n">
        <f aca="false">G1000*$D$981/$D$978</f>
        <v>1861.94197446414</v>
      </c>
      <c r="H1001" s="1" t="n">
        <f aca="false">H1000*$D$981/$D$978</f>
        <v>368.191969099563</v>
      </c>
      <c r="I1001" s="1" t="n">
        <f aca="false">I1000*$D$981/$D$978</f>
        <v>34389.242067818</v>
      </c>
      <c r="J1001" s="1" t="n">
        <f aca="false">J1000*$D$981/$D$978</f>
        <v>127.575082579237</v>
      </c>
      <c r="K1001" s="1" t="n">
        <f aca="false">K1000*$D$981/$D$978</f>
        <v>1275.19005619861</v>
      </c>
      <c r="L1001" s="1" t="n">
        <f aca="false">L1000*$D$981/$D$978</f>
        <v>1863.95139884177</v>
      </c>
      <c r="M1001" s="1" t="n">
        <f aca="false">M1000*$D$981/$D$978</f>
        <v>34954.5912799218</v>
      </c>
      <c r="N1001" s="1" t="n">
        <f aca="false">N1000*$D$981/$D$978</f>
        <v>4076.23417700428</v>
      </c>
      <c r="O1001" s="1" t="n">
        <f aca="false">O1000*$D$981/$D$978</f>
        <v>2904.8332264498</v>
      </c>
      <c r="P1001" s="1"/>
      <c r="Q1001" s="1"/>
      <c r="R1001" s="1"/>
      <c r="S1001" s="1"/>
      <c r="T1001" s="1"/>
      <c r="U1001" s="1"/>
      <c r="V1001" s="1"/>
      <c r="W1001" s="1"/>
      <c r="X1001" s="1"/>
      <c r="Y1001" s="0" t="str">
        <f aca="false">IF(B1001&lt;=1997, "prop 99/2000", "")</f>
        <v>prop 99/2000</v>
      </c>
    </row>
    <row r="1002" customFormat="false" ht="12.8" hidden="false" customHeight="false" outlineLevel="0" collapsed="false">
      <c r="A1002" s="0" t="s">
        <v>113</v>
      </c>
      <c r="B1002" s="0" t="n">
        <v>2018</v>
      </c>
      <c r="C1002" s="1" t="n">
        <v>772380</v>
      </c>
      <c r="D1002" s="1" t="n">
        <v>329603</v>
      </c>
      <c r="E1002" s="1" t="n">
        <v>0</v>
      </c>
      <c r="F1002" s="1" t="n">
        <v>21455</v>
      </c>
      <c r="G1002" s="1" t="n">
        <v>2596</v>
      </c>
      <c r="H1002" s="1" t="n">
        <v>43303</v>
      </c>
      <c r="I1002" s="1" t="n">
        <v>16324</v>
      </c>
      <c r="J1002" s="1" t="n">
        <v>20</v>
      </c>
      <c r="K1002" s="1" t="n">
        <v>24653</v>
      </c>
      <c r="L1002" s="1" t="n">
        <v>3436</v>
      </c>
      <c r="M1002" s="1" t="n">
        <v>252037</v>
      </c>
      <c r="N1002" s="1" t="n">
        <v>43952</v>
      </c>
      <c r="O1002" s="1" t="n">
        <v>7142</v>
      </c>
      <c r="P1002" s="1" t="n">
        <v>0</v>
      </c>
      <c r="Q1002" s="1" t="n">
        <v>18932</v>
      </c>
      <c r="R1002" s="1" t="n">
        <v>3401</v>
      </c>
      <c r="S1002" s="1" t="n">
        <v>42</v>
      </c>
      <c r="T1002" s="1" t="n">
        <v>77</v>
      </c>
      <c r="U1002" s="1" t="n">
        <v>1</v>
      </c>
      <c r="V1002" s="1" t="n">
        <v>137</v>
      </c>
      <c r="W1002" s="1" t="n">
        <v>448</v>
      </c>
      <c r="X1002" s="1" t="n">
        <v>4821</v>
      </c>
      <c r="Y1002" s="0" t="str">
        <f aca="false">IF(B1002&lt;=1997, "prop 99/2000", "")</f>
        <v/>
      </c>
    </row>
    <row r="1003" customFormat="false" ht="12.8" hidden="false" customHeight="false" outlineLevel="0" collapsed="false">
      <c r="A1003" s="0" t="s">
        <v>113</v>
      </c>
      <c r="B1003" s="0" t="n">
        <v>2017</v>
      </c>
      <c r="C1003" s="1" t="n">
        <v>741157</v>
      </c>
      <c r="D1003" s="1" t="n">
        <v>318733</v>
      </c>
      <c r="E1003" s="1" t="n">
        <v>0</v>
      </c>
      <c r="F1003" s="1" t="n">
        <v>20949</v>
      </c>
      <c r="G1003" s="1" t="n">
        <v>2489</v>
      </c>
      <c r="H1003" s="1" t="n">
        <v>41315</v>
      </c>
      <c r="I1003" s="1" t="n">
        <v>15192</v>
      </c>
      <c r="J1003" s="1" t="n">
        <v>21</v>
      </c>
      <c r="K1003" s="1" t="n">
        <v>23178</v>
      </c>
      <c r="L1003" s="1" t="n">
        <v>3409</v>
      </c>
      <c r="M1003" s="1" t="n">
        <v>241509</v>
      </c>
      <c r="N1003" s="1" t="n">
        <v>41482</v>
      </c>
      <c r="O1003" s="1" t="n">
        <v>6878</v>
      </c>
      <c r="P1003" s="1" t="n">
        <v>0</v>
      </c>
      <c r="Q1003" s="1" t="n">
        <v>17665</v>
      </c>
      <c r="R1003" s="1" t="n">
        <v>3329</v>
      </c>
      <c r="S1003" s="1" t="n">
        <v>42</v>
      </c>
      <c r="T1003" s="1" t="n">
        <v>70</v>
      </c>
      <c r="U1003" s="1" t="n">
        <v>1</v>
      </c>
      <c r="V1003" s="1" t="n">
        <v>135</v>
      </c>
      <c r="W1003" s="1" t="n">
        <v>430</v>
      </c>
      <c r="X1003" s="1" t="n">
        <v>4330</v>
      </c>
      <c r="Y1003" s="0" t="str">
        <f aca="false">IF(B1003&lt;=1997, "prop 99/2000", "")</f>
        <v/>
      </c>
    </row>
    <row r="1004" customFormat="false" ht="12.8" hidden="false" customHeight="false" outlineLevel="0" collapsed="false">
      <c r="A1004" s="0" t="s">
        <v>113</v>
      </c>
      <c r="B1004" s="0" t="n">
        <v>2016</v>
      </c>
      <c r="C1004" s="1" t="n">
        <v>709682</v>
      </c>
      <c r="D1004" s="1" t="n">
        <v>307389</v>
      </c>
      <c r="E1004" s="1" t="n">
        <v>0</v>
      </c>
      <c r="F1004" s="1" t="n">
        <v>20833</v>
      </c>
      <c r="G1004" s="1" t="n">
        <v>2368</v>
      </c>
      <c r="H1004" s="1" t="n">
        <v>39148</v>
      </c>
      <c r="I1004" s="1" t="n">
        <v>14208</v>
      </c>
      <c r="J1004" s="1" t="n">
        <v>21</v>
      </c>
      <c r="K1004" s="1" t="n">
        <v>20557</v>
      </c>
      <c r="L1004" s="1" t="n">
        <v>3385</v>
      </c>
      <c r="M1004" s="1" t="n">
        <v>231233</v>
      </c>
      <c r="N1004" s="1" t="n">
        <v>39819</v>
      </c>
      <c r="O1004" s="1" t="n">
        <v>6623</v>
      </c>
      <c r="P1004" s="1" t="n">
        <v>0</v>
      </c>
      <c r="Q1004" s="1" t="n">
        <v>16356</v>
      </c>
      <c r="R1004" s="1" t="n">
        <v>3187</v>
      </c>
      <c r="S1004" s="1" t="n">
        <v>42</v>
      </c>
      <c r="T1004" s="1" t="n">
        <v>68</v>
      </c>
      <c r="U1004" s="1" t="n">
        <v>1</v>
      </c>
      <c r="V1004" s="1" t="n">
        <v>132</v>
      </c>
      <c r="W1004" s="1" t="n">
        <v>393</v>
      </c>
      <c r="X1004" s="1" t="n">
        <v>3919</v>
      </c>
      <c r="Y1004" s="0" t="str">
        <f aca="false">IF(B1004&lt;=1997, "prop 99/2000", "")</f>
        <v/>
      </c>
    </row>
    <row r="1005" customFormat="false" ht="12.8" hidden="false" customHeight="false" outlineLevel="0" collapsed="false">
      <c r="A1005" s="0" t="s">
        <v>113</v>
      </c>
      <c r="B1005" s="0" t="n">
        <v>2015</v>
      </c>
      <c r="C1005" s="1" t="n">
        <v>661871</v>
      </c>
      <c r="D1005" s="1" t="n">
        <v>297379</v>
      </c>
      <c r="E1005" s="1" t="n">
        <v>0</v>
      </c>
      <c r="F1005" s="1" t="n">
        <v>20709</v>
      </c>
      <c r="G1005" s="1" t="n">
        <v>2261</v>
      </c>
      <c r="H1005" s="1" t="n">
        <v>37279</v>
      </c>
      <c r="I1005" s="1" t="n">
        <v>13448</v>
      </c>
      <c r="J1005" s="1" t="n">
        <v>22</v>
      </c>
      <c r="K1005" s="1" t="n">
        <v>980</v>
      </c>
      <c r="L1005" s="1" t="n">
        <v>3371</v>
      </c>
      <c r="M1005" s="1" t="n">
        <v>219618</v>
      </c>
      <c r="N1005" s="1" t="n">
        <v>38060</v>
      </c>
      <c r="O1005" s="1" t="n">
        <v>6443</v>
      </c>
      <c r="P1005" s="1" t="n">
        <v>0</v>
      </c>
      <c r="Q1005" s="1" t="n">
        <v>14933</v>
      </c>
      <c r="R1005" s="1" t="n">
        <v>3059</v>
      </c>
      <c r="S1005" s="1" t="n">
        <v>42</v>
      </c>
      <c r="T1005" s="1" t="n">
        <v>65</v>
      </c>
      <c r="U1005" s="1" t="n">
        <v>1</v>
      </c>
      <c r="V1005" s="1" t="n">
        <v>129</v>
      </c>
      <c r="W1005" s="1" t="n">
        <v>351</v>
      </c>
      <c r="X1005" s="1" t="n">
        <v>3721</v>
      </c>
      <c r="Y1005" s="0" t="str">
        <f aca="false">IF(B1005&lt;=1997, "prop 99/2000", "")</f>
        <v/>
      </c>
    </row>
    <row r="1006" customFormat="false" ht="12.8" hidden="false" customHeight="false" outlineLevel="0" collapsed="false">
      <c r="A1006" s="0" t="s">
        <v>113</v>
      </c>
      <c r="B1006" s="0" t="n">
        <v>2014</v>
      </c>
      <c r="C1006" s="1" t="n">
        <v>622583</v>
      </c>
      <c r="D1006" s="1" t="n">
        <v>282195</v>
      </c>
      <c r="E1006" s="1" t="n">
        <v>0</v>
      </c>
      <c r="F1006" s="1" t="n">
        <v>20151</v>
      </c>
      <c r="G1006" s="1" t="n">
        <v>2136</v>
      </c>
      <c r="H1006" s="1" t="n">
        <v>34603</v>
      </c>
      <c r="I1006" s="1" t="n">
        <v>12323</v>
      </c>
      <c r="J1006" s="1" t="n">
        <v>22</v>
      </c>
      <c r="K1006" s="1" t="n">
        <v>183</v>
      </c>
      <c r="L1006" s="1" t="n">
        <v>3213</v>
      </c>
      <c r="M1006" s="1" t="n">
        <v>205773</v>
      </c>
      <c r="N1006" s="1" t="n">
        <v>35683</v>
      </c>
      <c r="O1006" s="1" t="n">
        <v>6213</v>
      </c>
      <c r="P1006" s="1" t="n">
        <v>0</v>
      </c>
      <c r="Q1006" s="1" t="n">
        <v>13350</v>
      </c>
      <c r="R1006" s="1" t="n">
        <v>2829</v>
      </c>
      <c r="S1006" s="1" t="n">
        <v>42</v>
      </c>
      <c r="T1006" s="1" t="n">
        <v>29</v>
      </c>
      <c r="U1006" s="1" t="n">
        <v>1</v>
      </c>
      <c r="V1006" s="1" t="n">
        <v>121</v>
      </c>
      <c r="W1006" s="1" t="n">
        <v>319</v>
      </c>
      <c r="X1006" s="1" t="n">
        <v>3397</v>
      </c>
      <c r="Y1006" s="0" t="str">
        <f aca="false">IF(B1006&lt;=1997, "prop 99/2000", "")</f>
        <v/>
      </c>
    </row>
    <row r="1007" customFormat="false" ht="12.8" hidden="false" customHeight="false" outlineLevel="0" collapsed="false">
      <c r="A1007" s="0" t="s">
        <v>113</v>
      </c>
      <c r="B1007" s="0" t="n">
        <v>2013</v>
      </c>
      <c r="C1007" s="1" t="n">
        <v>575510</v>
      </c>
      <c r="D1007" s="1" t="n">
        <v>262664</v>
      </c>
      <c r="E1007" s="1" t="n">
        <v>0</v>
      </c>
      <c r="F1007" s="1" t="n">
        <v>19056</v>
      </c>
      <c r="G1007" s="1" t="n">
        <v>1851</v>
      </c>
      <c r="H1007" s="1" t="n">
        <v>31106</v>
      </c>
      <c r="I1007" s="1" t="n">
        <v>11227</v>
      </c>
      <c r="J1007" s="1" t="n">
        <v>23</v>
      </c>
      <c r="K1007" s="1" t="n">
        <v>178</v>
      </c>
      <c r="L1007" s="1" t="n">
        <v>3062</v>
      </c>
      <c r="M1007" s="1" t="n">
        <v>190159</v>
      </c>
      <c r="N1007" s="1" t="n">
        <v>32803</v>
      </c>
      <c r="O1007" s="1" t="n">
        <v>5785</v>
      </c>
      <c r="P1007" s="1" t="n">
        <v>0</v>
      </c>
      <c r="Q1007" s="1" t="n">
        <v>11657</v>
      </c>
      <c r="R1007" s="1" t="n">
        <v>2502</v>
      </c>
      <c r="S1007" s="1" t="n">
        <v>42</v>
      </c>
      <c r="T1007" s="1" t="n">
        <v>29</v>
      </c>
      <c r="U1007" s="1" t="n">
        <v>1</v>
      </c>
      <c r="V1007" s="1" t="n">
        <v>115</v>
      </c>
      <c r="W1007" s="1" t="n">
        <v>302</v>
      </c>
      <c r="X1007" s="1" t="n">
        <v>2948</v>
      </c>
      <c r="Y1007" s="0" t="str">
        <f aca="false">IF(B1007&lt;=1997, "prop 99/2000", "")</f>
        <v/>
      </c>
    </row>
    <row r="1008" customFormat="false" ht="12.8" hidden="false" customHeight="false" outlineLevel="0" collapsed="false">
      <c r="A1008" s="0" t="s">
        <v>113</v>
      </c>
      <c r="B1008" s="0" t="n">
        <v>2012</v>
      </c>
      <c r="C1008" s="1" t="n">
        <v>530207</v>
      </c>
      <c r="D1008" s="1" t="n">
        <v>243732</v>
      </c>
      <c r="E1008" s="1" t="n">
        <v>0</v>
      </c>
      <c r="F1008" s="1" t="n">
        <v>18244</v>
      </c>
      <c r="G1008" s="1" t="n">
        <v>1587</v>
      </c>
      <c r="H1008" s="1" t="n">
        <v>28186</v>
      </c>
      <c r="I1008" s="1" t="n">
        <v>10241</v>
      </c>
      <c r="J1008" s="1" t="n">
        <v>28</v>
      </c>
      <c r="K1008" s="1" t="n">
        <v>176</v>
      </c>
      <c r="L1008" s="1" t="n">
        <v>2880</v>
      </c>
      <c r="M1008" s="1" t="n">
        <v>175072</v>
      </c>
      <c r="N1008" s="1" t="n">
        <v>29524</v>
      </c>
      <c r="O1008" s="1" t="n">
        <v>5175</v>
      </c>
      <c r="P1008" s="1" t="n">
        <v>0</v>
      </c>
      <c r="Q1008" s="1" t="n">
        <v>10129</v>
      </c>
      <c r="R1008" s="1" t="n">
        <v>2227</v>
      </c>
      <c r="S1008" s="1" t="n">
        <v>42</v>
      </c>
      <c r="T1008" s="1" t="n">
        <v>26</v>
      </c>
      <c r="U1008" s="1" t="n">
        <v>2</v>
      </c>
      <c r="V1008" s="1" t="n">
        <v>107</v>
      </c>
      <c r="W1008" s="1" t="n">
        <v>271</v>
      </c>
      <c r="X1008" s="1" t="n">
        <v>2558</v>
      </c>
      <c r="Y1008" s="0" t="str">
        <f aca="false">IF(B1008&lt;=1997, "prop 99/2000", "")</f>
        <v/>
      </c>
    </row>
    <row r="1009" customFormat="false" ht="12.8" hidden="false" customHeight="false" outlineLevel="0" collapsed="false">
      <c r="A1009" s="0" t="s">
        <v>113</v>
      </c>
      <c r="B1009" s="0" t="n">
        <v>2011</v>
      </c>
      <c r="C1009" s="1" t="n">
        <v>480287</v>
      </c>
      <c r="D1009" s="1" t="n">
        <v>223526</v>
      </c>
      <c r="E1009" s="1" t="n">
        <v>0</v>
      </c>
      <c r="F1009" s="1" t="n">
        <v>17044</v>
      </c>
      <c r="G1009" s="1" t="n">
        <v>1401</v>
      </c>
      <c r="H1009" s="1" t="n">
        <v>25095</v>
      </c>
      <c r="I1009" s="1" t="n">
        <v>9096</v>
      </c>
      <c r="J1009" s="1" t="n">
        <v>29</v>
      </c>
      <c r="K1009" s="1" t="n">
        <v>176</v>
      </c>
      <c r="L1009" s="1" t="n">
        <v>2660</v>
      </c>
      <c r="M1009" s="1" t="n">
        <v>157203</v>
      </c>
      <c r="N1009" s="1" t="n">
        <v>25910</v>
      </c>
      <c r="O1009" s="1" t="n">
        <v>4869</v>
      </c>
      <c r="P1009" s="1" t="n">
        <v>0</v>
      </c>
      <c r="Q1009" s="1" t="n">
        <v>8786</v>
      </c>
      <c r="R1009" s="1" t="n">
        <v>1988</v>
      </c>
      <c r="S1009" s="1" t="n">
        <v>42</v>
      </c>
      <c r="T1009" s="1" t="n">
        <v>23</v>
      </c>
      <c r="U1009" s="1" t="n">
        <v>2</v>
      </c>
      <c r="V1009" s="1" t="n">
        <v>105</v>
      </c>
      <c r="W1009" s="1" t="n">
        <v>222</v>
      </c>
      <c r="X1009" s="1" t="n">
        <v>2110</v>
      </c>
      <c r="Y1009" s="0" t="str">
        <f aca="false">IF(B1009&lt;=1997, "prop 99/2000", "")</f>
        <v/>
      </c>
    </row>
    <row r="1010" customFormat="false" ht="12.8" hidden="false" customHeight="false" outlineLevel="0" collapsed="false">
      <c r="A1010" s="0" t="s">
        <v>113</v>
      </c>
      <c r="B1010" s="0" t="n">
        <v>2010</v>
      </c>
      <c r="C1010" s="1" t="n">
        <v>427048</v>
      </c>
      <c r="D1010" s="1" t="n">
        <v>205160</v>
      </c>
      <c r="E1010" s="1" t="n">
        <v>0</v>
      </c>
      <c r="F1010" s="1" t="n">
        <v>15697</v>
      </c>
      <c r="G1010" s="1" t="n">
        <v>1232</v>
      </c>
      <c r="H1010" s="1" t="n">
        <v>22248</v>
      </c>
      <c r="I1010" s="1" t="n">
        <v>8054</v>
      </c>
      <c r="J1010" s="1" t="n">
        <v>31</v>
      </c>
      <c r="K1010" s="1" t="n">
        <v>176</v>
      </c>
      <c r="L1010" s="1" t="n">
        <v>2486</v>
      </c>
      <c r="M1010" s="1" t="n">
        <v>134273</v>
      </c>
      <c r="N1010" s="1" t="n">
        <v>21994</v>
      </c>
      <c r="O1010" s="1" t="n">
        <v>4494</v>
      </c>
      <c r="P1010" s="1" t="n">
        <v>0</v>
      </c>
      <c r="Q1010" s="1" t="n">
        <v>7587</v>
      </c>
      <c r="R1010" s="1" t="n">
        <v>1733</v>
      </c>
      <c r="S1010" s="1" t="n">
        <v>42</v>
      </c>
      <c r="T1010" s="1" t="n">
        <v>23</v>
      </c>
      <c r="U1010" s="1" t="n">
        <v>2</v>
      </c>
      <c r="V1010" s="1" t="n">
        <v>98</v>
      </c>
      <c r="W1010" s="1" t="n">
        <v>158</v>
      </c>
      <c r="X1010" s="1" t="n">
        <v>1560</v>
      </c>
      <c r="Y1010" s="0" t="str">
        <f aca="false">IF(B1010&lt;=1997, "prop 99/2000", "")</f>
        <v/>
      </c>
    </row>
    <row r="1011" customFormat="false" ht="12.8" hidden="false" customHeight="false" outlineLevel="0" collapsed="false">
      <c r="A1011" s="0" t="s">
        <v>113</v>
      </c>
      <c r="B1011" s="0" t="n">
        <v>2009</v>
      </c>
      <c r="C1011" s="1" t="n">
        <v>376185</v>
      </c>
      <c r="D1011" s="1" t="n">
        <v>186715</v>
      </c>
      <c r="E1011" s="1" t="n">
        <v>0</v>
      </c>
      <c r="F1011" s="1" t="n">
        <v>14686</v>
      </c>
      <c r="G1011" s="1" t="n">
        <v>1063</v>
      </c>
      <c r="H1011" s="1" t="n">
        <v>19453</v>
      </c>
      <c r="I1011" s="1" t="n">
        <v>7254</v>
      </c>
      <c r="J1011" s="1" t="n">
        <v>31</v>
      </c>
      <c r="K1011" s="1" t="n">
        <v>176</v>
      </c>
      <c r="L1011" s="1" t="n">
        <v>2355</v>
      </c>
      <c r="M1011" s="1" t="n">
        <v>112040</v>
      </c>
      <c r="N1011" s="1" t="n">
        <v>18757</v>
      </c>
      <c r="O1011" s="1" t="n">
        <v>4026</v>
      </c>
      <c r="P1011" s="1" t="n">
        <v>0</v>
      </c>
      <c r="Q1011" s="1" t="n">
        <v>6672</v>
      </c>
      <c r="R1011" s="1" t="n">
        <v>1479</v>
      </c>
      <c r="S1011" s="1" t="n">
        <v>42</v>
      </c>
      <c r="T1011" s="1" t="n">
        <v>25</v>
      </c>
      <c r="U1011" s="1" t="n">
        <v>2</v>
      </c>
      <c r="V1011" s="1" t="n">
        <v>90</v>
      </c>
      <c r="W1011" s="1" t="n">
        <v>97</v>
      </c>
      <c r="X1011" s="1" t="n">
        <v>1222</v>
      </c>
      <c r="Y1011" s="0" t="str">
        <f aca="false">IF(B1011&lt;=1997, "prop 99/2000", "")</f>
        <v/>
      </c>
    </row>
    <row r="1012" customFormat="false" ht="12.8" hidden="false" customHeight="false" outlineLevel="0" collapsed="false">
      <c r="A1012" s="0" t="s">
        <v>113</v>
      </c>
      <c r="B1012" s="0" t="n">
        <v>2008</v>
      </c>
      <c r="C1012" s="1" t="n">
        <v>331456</v>
      </c>
      <c r="D1012" s="1" t="n">
        <v>168674</v>
      </c>
      <c r="E1012" s="1" t="n">
        <v>0</v>
      </c>
      <c r="F1012" s="1" t="n">
        <v>14037</v>
      </c>
      <c r="G1012" s="1" t="n">
        <v>924</v>
      </c>
      <c r="H1012" s="1" t="n">
        <v>17618</v>
      </c>
      <c r="I1012" s="1" t="n">
        <v>6677</v>
      </c>
      <c r="J1012" s="1" t="n">
        <v>30</v>
      </c>
      <c r="K1012" s="1" t="n">
        <v>175</v>
      </c>
      <c r="L1012" s="1" t="n">
        <v>2225</v>
      </c>
      <c r="M1012" s="1" t="n">
        <v>93235</v>
      </c>
      <c r="N1012" s="1" t="n">
        <v>15582</v>
      </c>
      <c r="O1012" s="1" t="n">
        <v>3722</v>
      </c>
      <c r="P1012" s="1" t="n">
        <v>0</v>
      </c>
      <c r="Q1012" s="1" t="n">
        <v>6109</v>
      </c>
      <c r="R1012" s="1" t="n">
        <v>1333</v>
      </c>
      <c r="S1012" s="1" t="n">
        <v>42</v>
      </c>
      <c r="T1012" s="1" t="n">
        <v>25</v>
      </c>
      <c r="U1012" s="1" t="n">
        <v>2</v>
      </c>
      <c r="V1012" s="1" t="n">
        <v>81</v>
      </c>
      <c r="W1012" s="1" t="n">
        <v>35</v>
      </c>
      <c r="X1012" s="1" t="n">
        <v>930</v>
      </c>
      <c r="Y1012" s="0" t="str">
        <f aca="false">IF(B1012&lt;=1997, "prop 99/2000", "")</f>
        <v/>
      </c>
    </row>
    <row r="1013" customFormat="false" ht="12.8" hidden="false" customHeight="false" outlineLevel="0" collapsed="false">
      <c r="A1013" s="0" t="s">
        <v>113</v>
      </c>
      <c r="B1013" s="0" t="n">
        <v>2007</v>
      </c>
      <c r="C1013" s="1" t="n">
        <v>297682</v>
      </c>
      <c r="D1013" s="1" t="n">
        <v>156084</v>
      </c>
      <c r="E1013" s="1" t="n">
        <v>0</v>
      </c>
      <c r="F1013" s="1" t="n">
        <v>13431</v>
      </c>
      <c r="G1013" s="1" t="n">
        <v>776</v>
      </c>
      <c r="H1013" s="1" t="n">
        <v>13389</v>
      </c>
      <c r="I1013" s="1" t="n">
        <v>9003</v>
      </c>
      <c r="J1013" s="1" t="n">
        <v>40</v>
      </c>
      <c r="K1013" s="1" t="n">
        <v>175</v>
      </c>
      <c r="L1013" s="1" t="n">
        <v>2085</v>
      </c>
      <c r="M1013" s="1" t="n">
        <v>78967</v>
      </c>
      <c r="N1013" s="1" t="n">
        <v>12792</v>
      </c>
      <c r="O1013" s="1" t="n">
        <v>3444</v>
      </c>
      <c r="P1013" s="1" t="n">
        <v>0</v>
      </c>
      <c r="Q1013" s="1" t="n">
        <v>5559</v>
      </c>
      <c r="R1013" s="1" t="n">
        <v>1143</v>
      </c>
      <c r="S1013" s="1" t="n">
        <v>42</v>
      </c>
      <c r="T1013" s="1" t="n">
        <v>25</v>
      </c>
      <c r="U1013" s="1" t="n">
        <v>2</v>
      </c>
      <c r="V1013" s="1" t="n">
        <v>70</v>
      </c>
      <c r="W1013" s="1" t="n">
        <v>13</v>
      </c>
      <c r="X1013" s="1" t="n">
        <v>642</v>
      </c>
      <c r="Y1013" s="0" t="str">
        <f aca="false">IF(B1013&lt;=1997, "prop 99/2000", "")</f>
        <v/>
      </c>
    </row>
    <row r="1014" customFormat="false" ht="12.8" hidden="false" customHeight="false" outlineLevel="0" collapsed="false">
      <c r="A1014" s="0" t="s">
        <v>113</v>
      </c>
      <c r="B1014" s="0" t="n">
        <v>2006</v>
      </c>
      <c r="C1014" s="1" t="n">
        <v>269323</v>
      </c>
      <c r="D1014" s="1" t="n">
        <v>143393</v>
      </c>
      <c r="E1014" s="1" t="n">
        <v>0</v>
      </c>
      <c r="F1014" s="1" t="n">
        <v>13038</v>
      </c>
      <c r="G1014" s="1" t="n">
        <v>698</v>
      </c>
      <c r="H1014" s="1" t="n">
        <v>10844</v>
      </c>
      <c r="I1014" s="1" t="n">
        <v>9988</v>
      </c>
      <c r="J1014" s="1" t="n">
        <v>41</v>
      </c>
      <c r="K1014" s="1" t="n">
        <v>175</v>
      </c>
      <c r="L1014" s="1" t="n">
        <v>1972</v>
      </c>
      <c r="M1014" s="1" t="n">
        <v>68806</v>
      </c>
      <c r="N1014" s="1" t="n">
        <v>10336</v>
      </c>
      <c r="O1014" s="1" t="n">
        <v>3217</v>
      </c>
      <c r="P1014" s="1" t="n">
        <v>0</v>
      </c>
      <c r="Q1014" s="1" t="n">
        <v>5198</v>
      </c>
      <c r="R1014" s="1" t="n">
        <v>1046</v>
      </c>
      <c r="S1014" s="1" t="n">
        <v>42</v>
      </c>
      <c r="T1014" s="1" t="n">
        <v>25</v>
      </c>
      <c r="U1014" s="1" t="n">
        <v>2</v>
      </c>
      <c r="V1014" s="1" t="n">
        <v>65</v>
      </c>
      <c r="W1014" s="1" t="n">
        <v>9</v>
      </c>
      <c r="X1014" s="1" t="n">
        <v>428</v>
      </c>
      <c r="Y1014" s="0" t="str">
        <f aca="false">IF(B1014&lt;=1997, "prop 99/2000", "")</f>
        <v/>
      </c>
    </row>
    <row r="1015" customFormat="false" ht="12.8" hidden="false" customHeight="false" outlineLevel="0" collapsed="false">
      <c r="A1015" s="0" t="s">
        <v>113</v>
      </c>
      <c r="B1015" s="0" t="n">
        <v>2005</v>
      </c>
      <c r="C1015" s="1" t="n">
        <v>248387</v>
      </c>
      <c r="D1015" s="1" t="n">
        <v>134043</v>
      </c>
      <c r="E1015" s="1" t="n">
        <v>0</v>
      </c>
      <c r="F1015" s="1" t="n">
        <v>12620</v>
      </c>
      <c r="G1015" s="1" t="n">
        <v>635</v>
      </c>
      <c r="H1015" s="1" t="n">
        <v>8848</v>
      </c>
      <c r="I1015" s="1" t="n">
        <v>10691</v>
      </c>
      <c r="J1015" s="1" t="n">
        <v>44</v>
      </c>
      <c r="K1015" s="1" t="n">
        <v>176</v>
      </c>
      <c r="L1015" s="1" t="n">
        <v>1815</v>
      </c>
      <c r="M1015" s="1" t="n">
        <v>61510</v>
      </c>
      <c r="N1015" s="1" t="n">
        <v>8668</v>
      </c>
      <c r="O1015" s="1" t="n">
        <v>3013</v>
      </c>
      <c r="P1015" s="1" t="n">
        <v>0</v>
      </c>
      <c r="Q1015" s="1" t="n">
        <v>4909</v>
      </c>
      <c r="R1015" s="1" t="n">
        <v>976</v>
      </c>
      <c r="S1015" s="1" t="n">
        <v>42</v>
      </c>
      <c r="T1015" s="1" t="n">
        <v>30</v>
      </c>
      <c r="U1015" s="1" t="n">
        <v>0</v>
      </c>
      <c r="V1015" s="1" t="n">
        <v>61</v>
      </c>
      <c r="W1015" s="1" t="n">
        <v>9</v>
      </c>
      <c r="X1015" s="1" t="n">
        <v>297</v>
      </c>
      <c r="Y1015" s="0" t="str">
        <f aca="false">IF(B1015&lt;=1997, "prop 99/2000", "")</f>
        <v/>
      </c>
    </row>
    <row r="1016" customFormat="false" ht="12.8" hidden="false" customHeight="false" outlineLevel="0" collapsed="false">
      <c r="A1016" s="0" t="s">
        <v>113</v>
      </c>
      <c r="B1016" s="0" t="n">
        <v>2004</v>
      </c>
      <c r="C1016" s="1" t="n">
        <v>230859</v>
      </c>
      <c r="D1016" s="1" t="n">
        <v>126885</v>
      </c>
      <c r="E1016" s="1" t="n">
        <v>0</v>
      </c>
      <c r="F1016" s="1" t="n">
        <v>12172</v>
      </c>
      <c r="G1016" s="1" t="n">
        <v>607</v>
      </c>
      <c r="H1016" s="1" t="n">
        <v>6333</v>
      </c>
      <c r="I1016" s="1" t="n">
        <v>12094</v>
      </c>
      <c r="J1016" s="1" t="n">
        <v>45</v>
      </c>
      <c r="K1016" s="1" t="n">
        <v>176</v>
      </c>
      <c r="L1016" s="1" t="n">
        <v>1661</v>
      </c>
      <c r="M1016" s="1" t="n">
        <v>54883</v>
      </c>
      <c r="N1016" s="1" t="n">
        <v>7373</v>
      </c>
      <c r="O1016" s="1" t="n">
        <v>2759</v>
      </c>
      <c r="P1016" s="1" t="n">
        <v>0</v>
      </c>
      <c r="Q1016" s="1" t="n">
        <v>4555</v>
      </c>
      <c r="R1016" s="1" t="n">
        <v>955</v>
      </c>
      <c r="S1016" s="1" t="n">
        <v>42</v>
      </c>
      <c r="T1016" s="1" t="n">
        <v>32</v>
      </c>
      <c r="U1016" s="1" t="n">
        <v>0</v>
      </c>
      <c r="V1016" s="1" t="n">
        <v>59</v>
      </c>
      <c r="W1016" s="1" t="n">
        <v>9</v>
      </c>
      <c r="X1016" s="1" t="n">
        <v>219</v>
      </c>
      <c r="Y1016" s="0" t="str">
        <f aca="false">IF(B1016&lt;=1997, "prop 99/2000", "")</f>
        <v/>
      </c>
    </row>
    <row r="1017" customFormat="false" ht="12.8" hidden="false" customHeight="false" outlineLevel="0" collapsed="false">
      <c r="A1017" s="0" t="s">
        <v>113</v>
      </c>
      <c r="B1017" s="0" t="n">
        <v>2003</v>
      </c>
      <c r="C1017" s="1" t="n">
        <v>214134</v>
      </c>
      <c r="D1017" s="1" t="n">
        <v>120397</v>
      </c>
      <c r="E1017" s="1" t="n">
        <v>0</v>
      </c>
      <c r="F1017" s="1" t="n">
        <v>11661</v>
      </c>
      <c r="G1017" s="1" t="n">
        <v>558</v>
      </c>
      <c r="H1017" s="1" t="n">
        <v>5214</v>
      </c>
      <c r="I1017" s="1" t="n">
        <v>12294</v>
      </c>
      <c r="J1017" s="1" t="n">
        <v>46</v>
      </c>
      <c r="K1017" s="1" t="n">
        <v>175</v>
      </c>
      <c r="L1017" s="1" t="n">
        <v>1574</v>
      </c>
      <c r="M1017" s="1" t="n">
        <v>48204</v>
      </c>
      <c r="N1017" s="1" t="n">
        <v>6072</v>
      </c>
      <c r="O1017" s="1" t="n">
        <v>2617</v>
      </c>
      <c r="P1017" s="1" t="n">
        <v>0</v>
      </c>
      <c r="Q1017" s="1" t="n">
        <v>4120</v>
      </c>
      <c r="R1017" s="1" t="n">
        <v>902</v>
      </c>
      <c r="S1017" s="1" t="n">
        <v>40</v>
      </c>
      <c r="T1017" s="1" t="n">
        <v>34</v>
      </c>
      <c r="U1017" s="1" t="n">
        <v>0</v>
      </c>
      <c r="V1017" s="1" t="n">
        <v>57</v>
      </c>
      <c r="W1017" s="1" t="n">
        <v>8</v>
      </c>
      <c r="X1017" s="1" t="n">
        <v>161</v>
      </c>
      <c r="Y1017" s="0" t="str">
        <f aca="false">IF(B1017&lt;=1997, "prop 99/2000", "")</f>
        <v/>
      </c>
    </row>
    <row r="1018" customFormat="false" ht="12.8" hidden="false" customHeight="false" outlineLevel="0" collapsed="false">
      <c r="A1018" s="0" t="s">
        <v>113</v>
      </c>
      <c r="B1018" s="0" t="n">
        <v>2002</v>
      </c>
      <c r="C1018" s="1" t="n">
        <v>196543</v>
      </c>
      <c r="D1018" s="1" t="n">
        <v>113260</v>
      </c>
      <c r="E1018" s="1" t="n">
        <v>0</v>
      </c>
      <c r="F1018" s="1" t="n">
        <v>10995</v>
      </c>
      <c r="G1018" s="1" t="n">
        <v>574</v>
      </c>
      <c r="H1018" s="1" t="n">
        <v>3911</v>
      </c>
      <c r="I1018" s="1" t="n">
        <v>12682</v>
      </c>
      <c r="J1018" s="1" t="n">
        <v>45</v>
      </c>
      <c r="K1018" s="1" t="n">
        <v>174</v>
      </c>
      <c r="L1018" s="1" t="n">
        <v>1420</v>
      </c>
      <c r="M1018" s="1" t="n">
        <v>41576</v>
      </c>
      <c r="N1018" s="1" t="n">
        <v>4650</v>
      </c>
      <c r="O1018" s="1" t="n">
        <v>2431</v>
      </c>
      <c r="P1018" s="1" t="n">
        <v>0</v>
      </c>
      <c r="Q1018" s="1" t="n">
        <v>3767</v>
      </c>
      <c r="R1018" s="1" t="n">
        <v>888</v>
      </c>
      <c r="S1018" s="1" t="n">
        <v>33</v>
      </c>
      <c r="T1018" s="1" t="n">
        <v>32</v>
      </c>
      <c r="U1018" s="1" t="n">
        <v>0</v>
      </c>
      <c r="V1018" s="1" t="n">
        <v>51</v>
      </c>
      <c r="W1018" s="1" t="n">
        <v>6</v>
      </c>
      <c r="X1018" s="1" t="n">
        <v>48</v>
      </c>
      <c r="Y1018" s="0" t="str">
        <f aca="false">IF(B1018&lt;=1997, "prop 99/2000", "")</f>
        <v/>
      </c>
    </row>
    <row r="1019" customFormat="false" ht="12.8" hidden="false" customHeight="false" outlineLevel="0" collapsed="false">
      <c r="A1019" s="0" t="s">
        <v>113</v>
      </c>
      <c r="B1019" s="0" t="n">
        <v>2001</v>
      </c>
      <c r="C1019" s="1" t="n">
        <v>178920</v>
      </c>
      <c r="D1019" s="1" t="n">
        <v>106300</v>
      </c>
      <c r="E1019" s="1" t="n">
        <v>0</v>
      </c>
      <c r="F1019" s="1" t="n">
        <v>10098</v>
      </c>
      <c r="G1019" s="1" t="n">
        <v>542</v>
      </c>
      <c r="H1019" s="1" t="n">
        <v>2198</v>
      </c>
      <c r="I1019" s="1" t="n">
        <v>13379</v>
      </c>
      <c r="J1019" s="1" t="n">
        <v>54</v>
      </c>
      <c r="K1019" s="1" t="n">
        <v>168</v>
      </c>
      <c r="L1019" s="1" t="n">
        <v>1320</v>
      </c>
      <c r="M1019" s="1" t="n">
        <v>35080</v>
      </c>
      <c r="N1019" s="1" t="n">
        <v>3185</v>
      </c>
      <c r="O1019" s="1" t="n">
        <v>2284</v>
      </c>
      <c r="P1019" s="1" t="n">
        <v>0</v>
      </c>
      <c r="Q1019" s="1" t="n">
        <v>3314</v>
      </c>
      <c r="R1019" s="1" t="n">
        <v>859</v>
      </c>
      <c r="S1019" s="1" t="n">
        <v>32</v>
      </c>
      <c r="T1019" s="1" t="n">
        <v>33</v>
      </c>
      <c r="U1019" s="1" t="n">
        <v>0</v>
      </c>
      <c r="V1019" s="1" t="n">
        <v>48</v>
      </c>
      <c r="W1019" s="1" t="n">
        <v>6</v>
      </c>
      <c r="X1019" s="1" t="n">
        <v>20</v>
      </c>
      <c r="Y1019" s="0" t="str">
        <f aca="false">IF(B1019&lt;=1997, "prop 99/2000", "")</f>
        <v/>
      </c>
    </row>
    <row r="1020" customFormat="false" ht="12.8" hidden="false" customHeight="false" outlineLevel="0" collapsed="false">
      <c r="A1020" s="0" t="s">
        <v>113</v>
      </c>
      <c r="B1020" s="0" t="n">
        <v>2000</v>
      </c>
      <c r="C1020" s="1" t="n">
        <v>10649589</v>
      </c>
      <c r="D1020" s="1" t="n">
        <v>7660787</v>
      </c>
      <c r="E1020" s="1" t="n">
        <v>111</v>
      </c>
      <c r="F1020" s="1" t="n">
        <v>412476</v>
      </c>
      <c r="G1020" s="1" t="n">
        <v>48079</v>
      </c>
      <c r="H1020" s="1" t="n">
        <v>87943</v>
      </c>
      <c r="I1020" s="1" t="n">
        <v>970812</v>
      </c>
      <c r="J1020" s="1" t="n">
        <v>3109</v>
      </c>
      <c r="K1020" s="1" t="n">
        <v>46384</v>
      </c>
      <c r="L1020" s="1" t="n">
        <v>51776</v>
      </c>
      <c r="M1020" s="1" t="n">
        <v>965159</v>
      </c>
      <c r="N1020" s="1" t="n">
        <v>136042</v>
      </c>
      <c r="O1020" s="1" t="n">
        <v>78100</v>
      </c>
      <c r="P1020" s="1" t="n">
        <v>51</v>
      </c>
      <c r="Q1020" s="1" t="n">
        <v>106078</v>
      </c>
      <c r="R1020" s="1" t="n">
        <v>77877</v>
      </c>
      <c r="S1020" s="1" t="n">
        <v>86</v>
      </c>
      <c r="T1020" s="1" t="n">
        <v>690</v>
      </c>
      <c r="U1020" s="1" t="n">
        <v>17</v>
      </c>
      <c r="V1020" s="1" t="n">
        <v>3784</v>
      </c>
      <c r="W1020" s="1" t="n">
        <v>139</v>
      </c>
      <c r="X1020" s="1" t="n">
        <v>89</v>
      </c>
      <c r="Y1020" s="0" t="str">
        <f aca="false">IF(B1020&lt;=1997, "prop 99/2000", "")</f>
        <v/>
      </c>
    </row>
    <row r="1021" customFormat="false" ht="12.8" hidden="false" customHeight="false" outlineLevel="0" collapsed="false">
      <c r="A1021" s="0" t="s">
        <v>113</v>
      </c>
      <c r="B1021" s="0" t="n">
        <v>1999</v>
      </c>
      <c r="C1021" s="1" t="n">
        <v>150626</v>
      </c>
      <c r="D1021" s="1" t="n">
        <v>94721</v>
      </c>
      <c r="E1021" s="1"/>
      <c r="F1021" s="1" t="n">
        <v>8968</v>
      </c>
      <c r="G1021" s="1" t="n">
        <v>490</v>
      </c>
      <c r="H1021" s="1" t="n">
        <v>466</v>
      </c>
      <c r="I1021" s="1" t="n">
        <v>12296</v>
      </c>
      <c r="J1021" s="1" t="n">
        <v>52</v>
      </c>
      <c r="K1021" s="1" t="n">
        <v>16</v>
      </c>
      <c r="L1021" s="1" t="n">
        <v>1076</v>
      </c>
      <c r="M1021" s="1" t="n">
        <v>26056</v>
      </c>
      <c r="N1021" s="1" t="n">
        <v>1145</v>
      </c>
      <c r="O1021" s="1" t="n">
        <v>1710</v>
      </c>
      <c r="P1021" s="1"/>
      <c r="Q1021" s="1" t="n">
        <v>2761</v>
      </c>
      <c r="R1021" s="1" t="n">
        <v>784</v>
      </c>
      <c r="S1021" s="1"/>
      <c r="T1021" s="1" t="n">
        <v>38</v>
      </c>
      <c r="U1021" s="1"/>
      <c r="V1021" s="1" t="n">
        <v>43</v>
      </c>
      <c r="W1021" s="1" t="n">
        <v>4</v>
      </c>
      <c r="X1021" s="1"/>
      <c r="Y1021" s="0" t="str">
        <f aca="false">IF(B1021&lt;=1997, "prop 99/2000", "")</f>
        <v/>
      </c>
    </row>
    <row r="1022" customFormat="false" ht="12.8" hidden="false" customHeight="false" outlineLevel="0" collapsed="false">
      <c r="A1022" s="0" t="s">
        <v>113</v>
      </c>
      <c r="B1022" s="0" t="n">
        <v>1998</v>
      </c>
      <c r="C1022" s="1" t="n">
        <v>140640</v>
      </c>
      <c r="D1022" s="1" t="n">
        <v>89581</v>
      </c>
      <c r="E1022" s="1" t="n">
        <v>0</v>
      </c>
      <c r="F1022" s="1" t="n">
        <v>8498</v>
      </c>
      <c r="G1022" s="1" t="n">
        <v>471</v>
      </c>
      <c r="H1022" s="1" t="n">
        <v>227</v>
      </c>
      <c r="I1022" s="1" t="n">
        <v>11338</v>
      </c>
      <c r="J1022" s="1" t="n">
        <v>48</v>
      </c>
      <c r="K1022" s="1" t="n">
        <v>1</v>
      </c>
      <c r="L1022" s="1" t="n">
        <v>961</v>
      </c>
      <c r="M1022" s="1" t="n">
        <v>22065</v>
      </c>
      <c r="N1022" s="1" t="n">
        <v>549</v>
      </c>
      <c r="O1022" s="1" t="n">
        <v>1510</v>
      </c>
      <c r="P1022" s="1" t="n">
        <v>0</v>
      </c>
      <c r="Q1022" s="1" t="n">
        <v>1684</v>
      </c>
      <c r="R1022" s="1" t="n">
        <v>758</v>
      </c>
      <c r="S1022" s="1"/>
      <c r="T1022" s="1" t="n">
        <v>2905</v>
      </c>
      <c r="U1022" s="1" t="n">
        <v>0</v>
      </c>
      <c r="V1022" s="1" t="n">
        <v>40</v>
      </c>
      <c r="W1022" s="1" t="n">
        <v>4</v>
      </c>
      <c r="X1022" s="1"/>
      <c r="Y1022" s="0" t="str">
        <f aca="false">IF(B1022&lt;=1997, "prop 99/2000", "")</f>
        <v/>
      </c>
    </row>
    <row r="1023" customFormat="false" ht="12.8" hidden="false" customHeight="false" outlineLevel="0" collapsed="false">
      <c r="A1023" s="0" t="s">
        <v>113</v>
      </c>
      <c r="B1023" s="0" t="n">
        <v>1997</v>
      </c>
      <c r="C1023" s="1"/>
      <c r="D1023" s="1" t="n">
        <f aca="false">D1022*$D$1021/$D$1019</f>
        <v>79823.1599341486</v>
      </c>
      <c r="E1023" s="1" t="n">
        <f aca="false">E1022*$D$1021/$D$1019</f>
        <v>0</v>
      </c>
      <c r="F1023" s="1" t="n">
        <f aca="false">F1022*$D$1021/$D$1019</f>
        <v>7572.333565381</v>
      </c>
      <c r="G1023" s="1" t="n">
        <f aca="false">G1022*$D$1021/$D$1019</f>
        <v>419.695117591722</v>
      </c>
      <c r="H1023" s="1" t="n">
        <f aca="false">H1022*$D$1021/$D$1019</f>
        <v>202.273443085607</v>
      </c>
      <c r="I1023" s="1" t="n">
        <f aca="false">I1022*$D$1021/$D$1019</f>
        <v>10102.9792850423</v>
      </c>
      <c r="J1023" s="1" t="n">
        <f aca="false">J1022*$D$1021/$D$1019</f>
        <v>42.7714769520226</v>
      </c>
      <c r="K1023" s="1" t="n">
        <f aca="false">K1022*$D$1021/$D$1019</f>
        <v>0.89107243650047</v>
      </c>
      <c r="L1023" s="1" t="n">
        <f aca="false">L1022*$D$1021/$D$1019</f>
        <v>856.320611476952</v>
      </c>
      <c r="M1023" s="1" t="n">
        <f aca="false">M1022*$D$1021/$D$1019</f>
        <v>19661.5133113829</v>
      </c>
      <c r="N1023" s="1" t="n">
        <f aca="false">N1022*$D$1021/$D$1019</f>
        <v>489.198767638758</v>
      </c>
      <c r="O1023" s="1" t="n">
        <f aca="false">O1022*$D$1021/$D$1019</f>
        <v>1345.51937911571</v>
      </c>
      <c r="P1023" s="1"/>
      <c r="Q1023" s="1"/>
      <c r="R1023" s="1"/>
      <c r="S1023" s="1"/>
      <c r="T1023" s="1"/>
      <c r="U1023" s="1"/>
      <c r="V1023" s="1"/>
      <c r="W1023" s="1"/>
      <c r="X1023" s="1"/>
      <c r="Y1023" s="0" t="str">
        <f aca="false">IF(B1023&lt;=1997, "prop 99/2000", "")</f>
        <v>prop 99/2000</v>
      </c>
    </row>
    <row r="1024" customFormat="false" ht="12.8" hidden="false" customHeight="false" outlineLevel="0" collapsed="false">
      <c r="A1024" s="0" t="s">
        <v>113</v>
      </c>
      <c r="B1024" s="0" t="n">
        <v>1996</v>
      </c>
      <c r="C1024" s="1"/>
      <c r="D1024" s="1" t="n">
        <f aca="false">D1023*$D$1021/$D$1019</f>
        <v>71128.2176116885</v>
      </c>
      <c r="E1024" s="1" t="n">
        <f aca="false">E1023*$D$1021/$D$1019</f>
        <v>0</v>
      </c>
      <c r="F1024" s="1" t="n">
        <f aca="false">F1023*$D$1021/$D$1019</f>
        <v>6747.49772009834</v>
      </c>
      <c r="G1024" s="1" t="n">
        <f aca="false">G1023*$D$1021/$D$1019</f>
        <v>373.978751019807</v>
      </c>
      <c r="H1024" s="1" t="n">
        <f aca="false">H1023*$D$1021/$D$1019</f>
        <v>180.240289769631</v>
      </c>
      <c r="I1024" s="1" t="n">
        <f aca="false">I1023*$D$1021/$D$1019</f>
        <v>9002.48636743645</v>
      </c>
      <c r="J1024" s="1" t="n">
        <f aca="false">J1023*$D$1021/$D$1019</f>
        <v>38.1124841803625</v>
      </c>
      <c r="K1024" s="1" t="n">
        <f aca="false">K1023*$D$1021/$D$1019</f>
        <v>0.794010087090885</v>
      </c>
      <c r="L1024" s="1" t="n">
        <f aca="false">L1023*$D$1021/$D$1019</f>
        <v>763.04369369434</v>
      </c>
      <c r="M1024" s="1" t="n">
        <f aca="false">M1023*$D$1021/$D$1019</f>
        <v>17519.8325716604</v>
      </c>
      <c r="N1024" s="1" t="n">
        <f aca="false">N1023*$D$1021/$D$1019</f>
        <v>435.911537812896</v>
      </c>
      <c r="O1024" s="1" t="n">
        <f aca="false">O1023*$D$1021/$D$1019</f>
        <v>1198.95523150724</v>
      </c>
      <c r="P1024" s="1"/>
      <c r="Q1024" s="1"/>
      <c r="R1024" s="1"/>
      <c r="S1024" s="1"/>
      <c r="T1024" s="1"/>
      <c r="U1024" s="1"/>
      <c r="V1024" s="1"/>
      <c r="W1024" s="1"/>
      <c r="X1024" s="1"/>
      <c r="Y1024" s="0" t="str">
        <f aca="false">IF(B1024&lt;=1997, "prop 99/2000", "")</f>
        <v>prop 99/2000</v>
      </c>
    </row>
    <row r="1025" customFormat="false" ht="12.8" hidden="false" customHeight="false" outlineLevel="0" collapsed="false">
      <c r="A1025" s="0" t="s">
        <v>113</v>
      </c>
      <c r="B1025" s="0" t="n">
        <v>1995</v>
      </c>
      <c r="C1025" s="1"/>
      <c r="D1025" s="1" t="n">
        <f aca="false">D1024*$D$1021/$D$1019</f>
        <v>63380.394171183</v>
      </c>
      <c r="E1025" s="1" t="n">
        <f aca="false">E1024*$D$1021/$D$1019</f>
        <v>0</v>
      </c>
      <c r="F1025" s="1" t="n">
        <f aca="false">F1024*$D$1021/$D$1019</f>
        <v>6012.5092337294</v>
      </c>
      <c r="G1025" s="1" t="n">
        <f aca="false">G1024*$D$1021/$D$1019</f>
        <v>333.242156870622</v>
      </c>
      <c r="H1025" s="1" t="n">
        <f aca="false">H1024*$D$1021/$D$1019</f>
        <v>160.607154160576</v>
      </c>
      <c r="I1025" s="1" t="n">
        <f aca="false">I1024*$D$1021/$D$1019</f>
        <v>8021.86746199387</v>
      </c>
      <c r="J1025" s="1" t="n">
        <f aca="false">J1024*$D$1021/$D$1019</f>
        <v>33.9609841396812</v>
      </c>
      <c r="K1025" s="1" t="n">
        <f aca="false">K1024*$D$1021/$D$1019</f>
        <v>0.707520502910025</v>
      </c>
      <c r="L1025" s="1" t="n">
        <f aca="false">L1024*$D$1021/$D$1019</f>
        <v>679.927203296534</v>
      </c>
      <c r="M1025" s="1" t="n">
        <f aca="false">M1024*$D$1021/$D$1019</f>
        <v>15611.4398967097</v>
      </c>
      <c r="N1025" s="1" t="n">
        <f aca="false">N1024*$D$1021/$D$1019</f>
        <v>388.428756097604</v>
      </c>
      <c r="O1025" s="1" t="n">
        <f aca="false">O1024*$D$1021/$D$1019</f>
        <v>1068.35595939414</v>
      </c>
      <c r="P1025" s="1"/>
      <c r="Q1025" s="1"/>
      <c r="R1025" s="1"/>
      <c r="S1025" s="1"/>
      <c r="T1025" s="1"/>
      <c r="U1025" s="1"/>
      <c r="V1025" s="1"/>
      <c r="W1025" s="1"/>
      <c r="X1025" s="1"/>
      <c r="Y1025" s="0" t="str">
        <f aca="false">IF(B1025&lt;=1997, "prop 99/2000", "")</f>
        <v>prop 99/2000</v>
      </c>
    </row>
    <row r="1026" customFormat="false" ht="12.8" hidden="false" customHeight="false" outlineLevel="0" collapsed="false">
      <c r="A1026" s="0" t="s">
        <v>113</v>
      </c>
      <c r="B1026" s="0" t="n">
        <v>1994</v>
      </c>
      <c r="C1026" s="1"/>
      <c r="D1026" s="1" t="n">
        <f aca="false">D1025*$D$1021/$D$1019</f>
        <v>56476.5222604762</v>
      </c>
      <c r="E1026" s="1" t="n">
        <f aca="false">E1025*$D$1021/$D$1019</f>
        <v>0</v>
      </c>
      <c r="F1026" s="1" t="n">
        <f aca="false">F1025*$D$1021/$D$1019</f>
        <v>5357.58125238083</v>
      </c>
      <c r="G1026" s="1" t="n">
        <f aca="false">G1025*$D$1021/$D$1019</f>
        <v>296.942900667377</v>
      </c>
      <c r="H1026" s="1" t="n">
        <f aca="false">H1025*$D$1021/$D$1019</f>
        <v>143.112608177271</v>
      </c>
      <c r="I1026" s="1" t="n">
        <f aca="false">I1025*$D$1021/$D$1019</f>
        <v>7148.06498464272</v>
      </c>
      <c r="J1026" s="1" t="n">
        <f aca="false">J1025*$D$1021/$D$1019</f>
        <v>30.2616968832996</v>
      </c>
      <c r="K1026" s="1" t="n">
        <f aca="false">K1025*$D$1021/$D$1019</f>
        <v>0.630452018402075</v>
      </c>
      <c r="L1026" s="1" t="n">
        <f aca="false">L1025*$D$1021/$D$1019</f>
        <v>605.864389684394</v>
      </c>
      <c r="M1026" s="1" t="n">
        <f aca="false">M1025*$D$1021/$D$1019</f>
        <v>13910.9237860418</v>
      </c>
      <c r="N1026" s="1" t="n">
        <f aca="false">N1025*$D$1021/$D$1019</f>
        <v>346.118158102739</v>
      </c>
      <c r="O1026" s="1" t="n">
        <f aca="false">O1025*$D$1021/$D$1019</f>
        <v>951.982547787132</v>
      </c>
      <c r="P1026" s="1"/>
      <c r="Q1026" s="1"/>
      <c r="R1026" s="1"/>
      <c r="S1026" s="1"/>
      <c r="T1026" s="1"/>
      <c r="U1026" s="1"/>
      <c r="V1026" s="1"/>
      <c r="W1026" s="1"/>
      <c r="X1026" s="1"/>
      <c r="Y1026" s="0" t="str">
        <f aca="false">IF(B1026&lt;=1997, "prop 99/2000", "")</f>
        <v>prop 99/2000</v>
      </c>
    </row>
    <row r="1027" customFormat="false" ht="12.8" hidden="false" customHeight="false" outlineLevel="0" collapsed="false">
      <c r="A1027" s="0" t="s">
        <v>113</v>
      </c>
      <c r="B1027" s="0" t="n">
        <v>1993</v>
      </c>
      <c r="C1027" s="1"/>
      <c r="D1027" s="1" t="n">
        <f aca="false">D1026*$D$1021/$D$1019</f>
        <v>50324.6722957156</v>
      </c>
      <c r="E1027" s="1" t="n">
        <f aca="false">E1026*$D$1021/$D$1019</f>
        <v>0</v>
      </c>
      <c r="F1027" s="1" t="n">
        <f aca="false">F1026*$D$1021/$D$1019</f>
        <v>4773.99298030823</v>
      </c>
      <c r="G1027" s="1" t="n">
        <f aca="false">G1026*$D$1021/$D$1019</f>
        <v>264.597633999197</v>
      </c>
      <c r="H1027" s="1" t="n">
        <f aca="false">H1026*$D$1021/$D$1019</f>
        <v>127.523700462458</v>
      </c>
      <c r="I1027" s="1" t="n">
        <f aca="false">I1026*$D$1021/$D$1019</f>
        <v>6369.44368212929</v>
      </c>
      <c r="J1027" s="1" t="n">
        <f aca="false">J1026*$D$1021/$D$1019</f>
        <v>26.9653639744404</v>
      </c>
      <c r="K1027" s="1" t="n">
        <f aca="false">K1026*$D$1021/$D$1019</f>
        <v>0.561778416134176</v>
      </c>
      <c r="L1027" s="1" t="n">
        <f aca="false">L1026*$D$1021/$D$1019</f>
        <v>539.869057904943</v>
      </c>
      <c r="M1027" s="1" t="n">
        <f aca="false">M1026*$D$1021/$D$1019</f>
        <v>12395.6407520006</v>
      </c>
      <c r="N1027" s="1" t="n">
        <f aca="false">N1026*$D$1021/$D$1019</f>
        <v>308.416350457663</v>
      </c>
      <c r="O1027" s="1" t="n">
        <f aca="false">O1026*$D$1021/$D$1019</f>
        <v>848.285408362606</v>
      </c>
      <c r="P1027" s="1"/>
      <c r="Q1027" s="1"/>
      <c r="R1027" s="1"/>
      <c r="S1027" s="1"/>
      <c r="T1027" s="1"/>
      <c r="U1027" s="1"/>
      <c r="V1027" s="1"/>
      <c r="W1027" s="1"/>
      <c r="X1027" s="1"/>
      <c r="Y1027" s="0" t="str">
        <f aca="false">IF(B1027&lt;=1997, "prop 99/2000", "")</f>
        <v>prop 99/2000</v>
      </c>
    </row>
    <row r="1028" customFormat="false" ht="12.8" hidden="false" customHeight="false" outlineLevel="0" collapsed="false">
      <c r="A1028" s="0" t="s">
        <v>113</v>
      </c>
      <c r="B1028" s="0" t="n">
        <v>1992</v>
      </c>
      <c r="C1028" s="1"/>
      <c r="D1028" s="1" t="n">
        <f aca="false">D1027*$D$1021/$D$1019</f>
        <v>44842.928358631</v>
      </c>
      <c r="E1028" s="1" t="n">
        <f aca="false">E1027*$D$1021/$D$1019</f>
        <v>0</v>
      </c>
      <c r="F1028" s="1" t="n">
        <f aca="false">F1027*$D$1021/$D$1019</f>
        <v>4253.97355679939</v>
      </c>
      <c r="G1028" s="1" t="n">
        <f aca="false">G1027*$D$1021/$D$1019</f>
        <v>235.775658419924</v>
      </c>
      <c r="H1028" s="1" t="n">
        <f aca="false">H1027*$D$1021/$D$1019</f>
        <v>113.632854482639</v>
      </c>
      <c r="I1028" s="1" t="n">
        <f aca="false">I1027*$D$1021/$D$1019</f>
        <v>5675.63570098747</v>
      </c>
      <c r="J1028" s="1" t="n">
        <f aca="false">J1027*$D$1021/$D$1019</f>
        <v>24.0280925778266</v>
      </c>
      <c r="K1028" s="1" t="n">
        <f aca="false">K1027*$D$1021/$D$1019</f>
        <v>0.500585262038055</v>
      </c>
      <c r="L1028" s="1" t="n">
        <f aca="false">L1027*$D$1021/$D$1019</f>
        <v>481.062436818571</v>
      </c>
      <c r="M1028" s="1" t="n">
        <f aca="false">M1027*$D$1021/$D$1019</f>
        <v>11045.4138068697</v>
      </c>
      <c r="N1028" s="1" t="n">
        <f aca="false">N1027*$D$1021/$D$1019</f>
        <v>274.821308858892</v>
      </c>
      <c r="O1028" s="1" t="n">
        <f aca="false">O1027*$D$1021/$D$1019</f>
        <v>755.883745677463</v>
      </c>
      <c r="P1028" s="1"/>
      <c r="Q1028" s="1"/>
      <c r="R1028" s="1"/>
      <c r="S1028" s="1"/>
      <c r="T1028" s="1"/>
      <c r="U1028" s="1"/>
      <c r="V1028" s="1"/>
      <c r="W1028" s="1"/>
      <c r="X1028" s="1"/>
      <c r="Y1028" s="0" t="str">
        <f aca="false">IF(B1028&lt;=1997, "prop 99/2000", "")</f>
        <v>prop 99/2000</v>
      </c>
    </row>
    <row r="1029" customFormat="false" ht="12.8" hidden="false" customHeight="false" outlineLevel="0" collapsed="false">
      <c r="A1029" s="0" t="s">
        <v>113</v>
      </c>
      <c r="B1029" s="0" t="n">
        <v>1991</v>
      </c>
      <c r="C1029" s="1"/>
      <c r="D1029" s="1" t="n">
        <f aca="false">D1028*$D$1021/$D$1019</f>
        <v>39958.2974323414</v>
      </c>
      <c r="E1029" s="1" t="n">
        <f aca="false">E1028*$D$1021/$D$1019</f>
        <v>0</v>
      </c>
      <c r="F1029" s="1" t="n">
        <f aca="false">F1028*$D$1021/$D$1019</f>
        <v>3790.59858206581</v>
      </c>
      <c r="G1029" s="1" t="n">
        <f aca="false">G1028*$D$1021/$D$1019</f>
        <v>210.093190415744</v>
      </c>
      <c r="H1029" s="1" t="n">
        <f aca="false">H1028*$D$1021/$D$1019</f>
        <v>101.255104510348</v>
      </c>
      <c r="I1029" s="1" t="n">
        <f aca="false">I1028*$D$1021/$D$1019</f>
        <v>5057.40253276796</v>
      </c>
      <c r="J1029" s="1" t="n">
        <f aca="false">J1028*$D$1021/$D$1019</f>
        <v>21.4107709977829</v>
      </c>
      <c r="K1029" s="1" t="n">
        <f aca="false">K1028*$D$1021/$D$1019</f>
        <v>0.446057729120476</v>
      </c>
      <c r="L1029" s="1" t="n">
        <f aca="false">L1028*$D$1021/$D$1019</f>
        <v>428.661477684778</v>
      </c>
      <c r="M1029" s="1" t="n">
        <f aca="false">M1028*$D$1021/$D$1019</f>
        <v>9842.26379304331</v>
      </c>
      <c r="N1029" s="1" t="n">
        <f aca="false">N1028*$D$1021/$D$1019</f>
        <v>244.885693287141</v>
      </c>
      <c r="O1029" s="1" t="n">
        <f aca="false">O1028*$D$1021/$D$1019</f>
        <v>673.547170971919</v>
      </c>
      <c r="P1029" s="1"/>
      <c r="Q1029" s="1"/>
      <c r="R1029" s="1"/>
      <c r="S1029" s="1"/>
      <c r="T1029" s="1"/>
      <c r="U1029" s="1"/>
      <c r="V1029" s="1"/>
      <c r="W1029" s="1"/>
      <c r="X1029" s="1"/>
      <c r="Y1029" s="0" t="str">
        <f aca="false">IF(B1029&lt;=1997, "prop 99/2000", "")</f>
        <v>prop 99/2000</v>
      </c>
    </row>
    <row r="1030" customFormat="false" ht="12.8" hidden="false" customHeight="false" outlineLevel="0" collapsed="false">
      <c r="A1030" s="0" t="s">
        <v>113</v>
      </c>
      <c r="B1030" s="0" t="n">
        <v>1990</v>
      </c>
      <c r="C1030" s="1"/>
      <c r="D1030" s="1" t="n">
        <f aca="false">D1029*$D$1021/$D$1019</f>
        <v>35605.7374514469</v>
      </c>
      <c r="E1030" s="1" t="n">
        <f aca="false">E1029*$D$1021/$D$1019</f>
        <v>0</v>
      </c>
      <c r="F1030" s="1" t="n">
        <f aca="false">F1029*$D$1021/$D$1019</f>
        <v>3377.69791431661</v>
      </c>
      <c r="G1030" s="1" t="n">
        <f aca="false">G1029*$D$1021/$D$1019</f>
        <v>187.208251075915</v>
      </c>
      <c r="H1030" s="1" t="n">
        <f aca="false">H1029*$D$1021/$D$1019</f>
        <v>90.2256326841457</v>
      </c>
      <c r="I1030" s="1" t="n">
        <f aca="false">I1029*$D$1021/$D$1019</f>
        <v>4506.5119972372</v>
      </c>
      <c r="J1030" s="1" t="n">
        <f aca="false">J1029*$D$1021/$D$1019</f>
        <v>19.078547880348</v>
      </c>
      <c r="K1030" s="1" t="n">
        <f aca="false">K1029*$D$1021/$D$1019</f>
        <v>0.39746974750725</v>
      </c>
      <c r="L1030" s="1" t="n">
        <f aca="false">L1029*$D$1021/$D$1019</f>
        <v>381.968427354467</v>
      </c>
      <c r="M1030" s="1" t="n">
        <f aca="false">M1029*$D$1021/$D$1019</f>
        <v>8770.16997874746</v>
      </c>
      <c r="N1030" s="1" t="n">
        <f aca="false">N1029*$D$1021/$D$1019</f>
        <v>218.21089138148</v>
      </c>
      <c r="O1030" s="1" t="n">
        <f aca="false">O1029*$D$1021/$D$1019</f>
        <v>600.179318735947</v>
      </c>
      <c r="P1030" s="1"/>
      <c r="Q1030" s="1"/>
      <c r="R1030" s="1"/>
      <c r="S1030" s="1"/>
      <c r="T1030" s="1"/>
      <c r="U1030" s="1"/>
      <c r="V1030" s="1"/>
      <c r="W1030" s="1"/>
      <c r="X1030" s="1"/>
      <c r="Y1030" s="0" t="str">
        <f aca="false">IF(B1030&lt;=1997, "prop 99/2000", "")</f>
        <v>prop 99/2000</v>
      </c>
    </row>
    <row r="1031" customFormat="false" ht="12.8" hidden="false" customHeight="false" outlineLevel="0" collapsed="false">
      <c r="A1031" s="0" t="s">
        <v>113</v>
      </c>
      <c r="B1031" s="0" t="n">
        <v>1989</v>
      </c>
      <c r="C1031" s="1"/>
      <c r="D1031" s="1" t="n">
        <f aca="false">D1030*$D$1021/$D$1019</f>
        <v>31727.2912242569</v>
      </c>
      <c r="E1031" s="1" t="n">
        <f aca="false">E1030*$D$1021/$D$1019</f>
        <v>0</v>
      </c>
      <c r="F1031" s="1" t="n">
        <f aca="false">F1030*$D$1021/$D$1019</f>
        <v>3009.77351027266</v>
      </c>
      <c r="G1031" s="1" t="n">
        <f aca="false">G1030*$D$1021/$D$1019</f>
        <v>166.816112419207</v>
      </c>
      <c r="H1031" s="1" t="n">
        <f aca="false">H1030*$D$1021/$D$1019</f>
        <v>80.3975743506581</v>
      </c>
      <c r="I1031" s="1" t="n">
        <f aca="false">I1030*$D$1021/$D$1019</f>
        <v>4015.62862549675</v>
      </c>
      <c r="J1031" s="1" t="n">
        <f aca="false">J1030*$D$1021/$D$1019</f>
        <v>17.0003681446326</v>
      </c>
      <c r="K1031" s="1" t="n">
        <f aca="false">K1030*$D$1021/$D$1019</f>
        <v>0.354174336346512</v>
      </c>
      <c r="L1031" s="1" t="n">
        <f aca="false">L1030*$D$1021/$D$1019</f>
        <v>340.361537228998</v>
      </c>
      <c r="M1031" s="1" t="n">
        <f aca="false">M1030*$D$1021/$D$1019</f>
        <v>7814.85673148578</v>
      </c>
      <c r="N1031" s="1" t="n">
        <f aca="false">N1030*$D$1021/$D$1019</f>
        <v>194.441710654235</v>
      </c>
      <c r="O1031" s="1" t="n">
        <f aca="false">O1030*$D$1021/$D$1019</f>
        <v>534.803247883233</v>
      </c>
      <c r="P1031" s="1"/>
      <c r="Q1031" s="1"/>
      <c r="R1031" s="1"/>
      <c r="S1031" s="1"/>
      <c r="T1031" s="1"/>
      <c r="U1031" s="1"/>
      <c r="V1031" s="1"/>
      <c r="W1031" s="1"/>
      <c r="X1031" s="1"/>
      <c r="Y1031" s="0" t="str">
        <f aca="false">IF(B1031&lt;=1997, "prop 99/2000", "")</f>
        <v>prop 99/2000</v>
      </c>
    </row>
    <row r="1032" customFormat="false" ht="12.8" hidden="false" customHeight="false" outlineLevel="0" collapsed="false">
      <c r="A1032" s="0" t="s">
        <v>113</v>
      </c>
      <c r="B1032" s="0" t="n">
        <v>1988</v>
      </c>
      <c r="C1032" s="1"/>
      <c r="D1032" s="1" t="n">
        <f aca="false">D1031*$D$1021/$D$1019</f>
        <v>28271.3146947586</v>
      </c>
      <c r="E1032" s="1" t="n">
        <f aca="false">E1031*$D$1021/$D$1019</f>
        <v>0</v>
      </c>
      <c r="F1032" s="1" t="n">
        <f aca="false">F1031*$D$1021/$D$1019</f>
        <v>2681.92621511323</v>
      </c>
      <c r="G1032" s="1" t="n">
        <f aca="false">G1031*$D$1021/$D$1019</f>
        <v>148.645239740919</v>
      </c>
      <c r="H1032" s="1" t="n">
        <f aca="false">H1031*$D$1021/$D$1019</f>
        <v>71.6400624653687</v>
      </c>
      <c r="I1032" s="1" t="n">
        <f aca="false">I1031*$D$1021/$D$1019</f>
        <v>3578.21598340242</v>
      </c>
      <c r="J1032" s="1" t="n">
        <f aca="false">J1031*$D$1021/$D$1019</f>
        <v>15.1485594640427</v>
      </c>
      <c r="K1032" s="1" t="n">
        <f aca="false">K1031*$D$1021/$D$1019</f>
        <v>0.315594988834223</v>
      </c>
      <c r="L1032" s="1" t="n">
        <f aca="false">L1031*$D$1021/$D$1019</f>
        <v>303.286784269689</v>
      </c>
      <c r="M1032" s="1" t="n">
        <f aca="false">M1031*$D$1021/$D$1019</f>
        <v>6963.60342862714</v>
      </c>
      <c r="N1032" s="1" t="n">
        <f aca="false">N1031*$D$1021/$D$1019</f>
        <v>173.261648869989</v>
      </c>
      <c r="O1032" s="1" t="n">
        <f aca="false">O1031*$D$1021/$D$1019</f>
        <v>476.548433139677</v>
      </c>
      <c r="P1032" s="1"/>
      <c r="Q1032" s="1"/>
      <c r="R1032" s="1"/>
      <c r="S1032" s="1"/>
      <c r="T1032" s="1"/>
      <c r="U1032" s="1"/>
      <c r="V1032" s="1"/>
      <c r="W1032" s="1"/>
      <c r="X1032" s="1"/>
      <c r="Y1032" s="0" t="str">
        <f aca="false">IF(B1032&lt;=1997, "prop 99/2000", "")</f>
        <v>prop 99/2000</v>
      </c>
    </row>
    <row r="1033" customFormat="false" ht="12.8" hidden="false" customHeight="false" outlineLevel="0" collapsed="false">
      <c r="A1033" s="0" t="s">
        <v>113</v>
      </c>
      <c r="B1033" s="0" t="n">
        <v>1987</v>
      </c>
      <c r="C1033" s="1"/>
      <c r="D1033" s="1" t="n">
        <f aca="false">D1032*$D$1021/$D$1019</f>
        <v>25191.7892681301</v>
      </c>
      <c r="E1033" s="1" t="n">
        <f aca="false">E1032*$D$1021/$D$1019</f>
        <v>0</v>
      </c>
      <c r="F1033" s="1" t="n">
        <f aca="false">F1032*$D$1021/$D$1019</f>
        <v>2389.79052701543</v>
      </c>
      <c r="G1033" s="1" t="n">
        <f aca="false">G1032*$D$1021/$D$1019</f>
        <v>132.453675950137</v>
      </c>
      <c r="H1033" s="1" t="n">
        <f aca="false">H1032*$D$1021/$D$1019</f>
        <v>63.836485012062</v>
      </c>
      <c r="I1033" s="1" t="n">
        <f aca="false">I1032*$D$1021/$D$1019</f>
        <v>3188.44963465532</v>
      </c>
      <c r="J1033" s="1" t="n">
        <f aca="false">J1032*$D$1021/$D$1019</f>
        <v>13.4984637910968</v>
      </c>
      <c r="K1033" s="1" t="n">
        <f aca="false">K1032*$D$1021/$D$1019</f>
        <v>0.28121799564785</v>
      </c>
      <c r="L1033" s="1" t="n">
        <f aca="false">L1032*$D$1021/$D$1019</f>
        <v>270.250493817584</v>
      </c>
      <c r="M1033" s="1" t="n">
        <f aca="false">M1032*$D$1021/$D$1019</f>
        <v>6205.07507396981</v>
      </c>
      <c r="N1033" s="1" t="n">
        <f aca="false">N1032*$D$1021/$D$1019</f>
        <v>154.38867961067</v>
      </c>
      <c r="O1033" s="1" t="n">
        <f aca="false">O1032*$D$1021/$D$1019</f>
        <v>424.639173428254</v>
      </c>
      <c r="P1033" s="1"/>
      <c r="Q1033" s="1"/>
      <c r="R1033" s="1"/>
      <c r="S1033" s="1"/>
      <c r="T1033" s="1"/>
      <c r="U1033" s="1"/>
      <c r="V1033" s="1"/>
      <c r="W1033" s="1"/>
      <c r="X1033" s="1"/>
      <c r="Y1033" s="0" t="str">
        <f aca="false">IF(B1033&lt;=1997, "prop 99/2000", "")</f>
        <v>prop 99/2000</v>
      </c>
    </row>
    <row r="1034" customFormat="false" ht="12.8" hidden="false" customHeight="false" outlineLevel="0" collapsed="false">
      <c r="A1034" s="0" t="s">
        <v>113</v>
      </c>
      <c r="B1034" s="0" t="n">
        <v>1986</v>
      </c>
      <c r="C1034" s="1"/>
      <c r="D1034" s="1" t="n">
        <f aca="false">D1033*$D$1021/$D$1019</f>
        <v>22447.7090429591</v>
      </c>
      <c r="E1034" s="1" t="n">
        <f aca="false">E1033*$D$1021/$D$1019</f>
        <v>0</v>
      </c>
      <c r="F1034" s="1" t="n">
        <f aca="false">F1033*$D$1021/$D$1019</f>
        <v>2129.47646763338</v>
      </c>
      <c r="G1034" s="1" t="n">
        <f aca="false">G1033*$D$1021/$D$1019</f>
        <v>118.025819752333</v>
      </c>
      <c r="H1034" s="1" t="n">
        <f aca="false">H1033*$D$1021/$D$1019</f>
        <v>56.8829322373238</v>
      </c>
      <c r="I1034" s="1" t="n">
        <f aca="false">I1033*$D$1021/$D$1019</f>
        <v>2841.13958461135</v>
      </c>
      <c r="J1034" s="1" t="n">
        <f aca="false">J1033*$D$1021/$D$1019</f>
        <v>12.028109019346</v>
      </c>
      <c r="K1034" s="1" t="n">
        <f aca="false">K1033*$D$1021/$D$1019</f>
        <v>0.250585604569708</v>
      </c>
      <c r="L1034" s="1" t="n">
        <f aca="false">L1033*$D$1021/$D$1019</f>
        <v>240.81276599149</v>
      </c>
      <c r="M1034" s="1" t="n">
        <f aca="false">M1033*$D$1021/$D$1019</f>
        <v>5529.17136483062</v>
      </c>
      <c r="N1034" s="1" t="n">
        <f aca="false">N1033*$D$1021/$D$1019</f>
        <v>137.57149690877</v>
      </c>
      <c r="O1034" s="1" t="n">
        <f aca="false">O1033*$D$1021/$D$1019</f>
        <v>378.38426290026</v>
      </c>
      <c r="P1034" s="1"/>
      <c r="Q1034" s="1"/>
      <c r="R1034" s="1"/>
      <c r="S1034" s="1"/>
      <c r="T1034" s="1"/>
      <c r="U1034" s="1"/>
      <c r="V1034" s="1"/>
      <c r="W1034" s="1"/>
      <c r="X1034" s="1"/>
      <c r="Y1034" s="0" t="str">
        <f aca="false">IF(B1034&lt;=1997, "prop 99/2000", "")</f>
        <v>prop 99/2000</v>
      </c>
    </row>
    <row r="1035" customFormat="false" ht="12.8" hidden="false" customHeight="false" outlineLevel="0" collapsed="false">
      <c r="A1035" s="0" t="s">
        <v>113</v>
      </c>
      <c r="B1035" s="0" t="n">
        <v>1985</v>
      </c>
      <c r="C1035" s="1"/>
      <c r="D1035" s="1" t="n">
        <f aca="false">D1034*$D$1021/$D$1019</f>
        <v>20002.5347907632</v>
      </c>
      <c r="E1035" s="1" t="n">
        <f aca="false">E1034*$D$1021/$D$1019</f>
        <v>0</v>
      </c>
      <c r="F1035" s="1" t="n">
        <f aca="false">F1034*$D$1021/$D$1019</f>
        <v>1897.51778448449</v>
      </c>
      <c r="G1035" s="1" t="n">
        <f aca="false">G1034*$D$1021/$D$1019</f>
        <v>105.169554776676</v>
      </c>
      <c r="H1035" s="1" t="n">
        <f aca="false">H1034*$D$1021/$D$1019</f>
        <v>50.6868130240033</v>
      </c>
      <c r="I1035" s="1" t="n">
        <f aca="false">I1034*$D$1021/$D$1019</f>
        <v>2531.66117209757</v>
      </c>
      <c r="J1035" s="1" t="n">
        <f aca="false">J1034*$D$1021/$D$1019</f>
        <v>10.7179164103619</v>
      </c>
      <c r="K1035" s="1" t="n">
        <f aca="false">K1034*$D$1021/$D$1019</f>
        <v>0.223289925215874</v>
      </c>
      <c r="L1035" s="1" t="n">
        <f aca="false">L1034*$D$1021/$D$1019</f>
        <v>214.581618132454</v>
      </c>
      <c r="M1035" s="1" t="n">
        <f aca="false">M1034*$D$1021/$D$1019</f>
        <v>4926.89219988825</v>
      </c>
      <c r="N1035" s="1" t="n">
        <f aca="false">N1034*$D$1021/$D$1019</f>
        <v>122.586168943515</v>
      </c>
      <c r="O1035" s="1" t="n">
        <f aca="false">O1034*$D$1021/$D$1019</f>
        <v>337.167787075969</v>
      </c>
      <c r="P1035" s="1"/>
      <c r="Q1035" s="1"/>
      <c r="R1035" s="1"/>
      <c r="S1035" s="1"/>
      <c r="T1035" s="1"/>
      <c r="U1035" s="1"/>
      <c r="V1035" s="1"/>
      <c r="W1035" s="1"/>
      <c r="X1035" s="1"/>
      <c r="Y1035" s="0" t="str">
        <f aca="false">IF(B1035&lt;=1997, "prop 99/2000", "")</f>
        <v>prop 99/2000</v>
      </c>
    </row>
    <row r="1036" customFormat="false" ht="12.8" hidden="false" customHeight="false" outlineLevel="0" collapsed="false">
      <c r="A1036" s="0" t="s">
        <v>113</v>
      </c>
      <c r="B1036" s="0" t="n">
        <v>1984</v>
      </c>
      <c r="C1036" s="1"/>
      <c r="D1036" s="1" t="n">
        <f aca="false">D1035*$D$1021/$D$1019</f>
        <v>17823.7074121908</v>
      </c>
      <c r="E1036" s="1" t="n">
        <f aca="false">E1035*$D$1021/$D$1019</f>
        <v>0</v>
      </c>
      <c r="F1036" s="1" t="n">
        <f aca="false">F1035*$D$1021/$D$1019</f>
        <v>1690.82579552357</v>
      </c>
      <c r="G1036" s="1" t="n">
        <f aca="false">G1035*$D$1021/$D$1019</f>
        <v>93.7136914205227</v>
      </c>
      <c r="H1036" s="1" t="n">
        <f aca="false">H1035*$D$1021/$D$1019</f>
        <v>45.1656219797424</v>
      </c>
      <c r="I1036" s="1" t="n">
        <f aca="false">I1035*$D$1021/$D$1019</f>
        <v>2255.89348901462</v>
      </c>
      <c r="J1036" s="1" t="n">
        <f aca="false">J1035*$D$1021/$D$1019</f>
        <v>9.55043988998958</v>
      </c>
      <c r="K1036" s="1" t="n">
        <f aca="false">K1035*$D$1021/$D$1019</f>
        <v>0.198967497708116</v>
      </c>
      <c r="L1036" s="1" t="n">
        <f aca="false">L1035*$D$1021/$D$1019</f>
        <v>191.2077652975</v>
      </c>
      <c r="M1036" s="1" t="n">
        <f aca="false">M1035*$D$1021/$D$1019</f>
        <v>4390.21783692958</v>
      </c>
      <c r="N1036" s="1" t="n">
        <f aca="false">N1035*$D$1021/$D$1019</f>
        <v>109.233156241756</v>
      </c>
      <c r="O1036" s="1" t="n">
        <f aca="false">O1035*$D$1021/$D$1019</f>
        <v>300.440921539256</v>
      </c>
      <c r="P1036" s="1"/>
      <c r="Q1036" s="1"/>
      <c r="R1036" s="1"/>
      <c r="S1036" s="1"/>
      <c r="T1036" s="1"/>
      <c r="U1036" s="1"/>
      <c r="V1036" s="1"/>
      <c r="W1036" s="1"/>
      <c r="X1036" s="1"/>
      <c r="Y1036" s="0" t="str">
        <f aca="false">IF(B1036&lt;=1997, "prop 99/2000", "")</f>
        <v>prop 99/2000</v>
      </c>
    </row>
    <row r="1037" customFormat="false" ht="12.8" hidden="false" customHeight="false" outlineLevel="0" collapsed="false">
      <c r="A1037" s="0" t="s">
        <v>113</v>
      </c>
      <c r="B1037" s="0" t="n">
        <v>1983</v>
      </c>
      <c r="C1037" s="1"/>
      <c r="D1037" s="1" t="n">
        <f aca="false">D1036*$D$1021/$D$1019</f>
        <v>15882.2143912523</v>
      </c>
      <c r="E1037" s="1" t="n">
        <f aca="false">E1036*$D$1021/$D$1019</f>
        <v>0</v>
      </c>
      <c r="F1037" s="1" t="n">
        <f aca="false">F1036*$D$1021/$D$1019</f>
        <v>1506.64826131503</v>
      </c>
      <c r="G1037" s="1" t="n">
        <f aca="false">G1036*$D$1021/$D$1019</f>
        <v>83.5056873475384</v>
      </c>
      <c r="H1037" s="1" t="n">
        <f aca="false">H1036*$D$1021/$D$1019</f>
        <v>40.2458408235482</v>
      </c>
      <c r="I1037" s="1" t="n">
        <f aca="false">I1036*$D$1021/$D$1019</f>
        <v>2010.16450774181</v>
      </c>
      <c r="J1037" s="1" t="n">
        <f aca="false">J1036*$D$1021/$D$1019</f>
        <v>8.5101337424243</v>
      </c>
      <c r="K1037" s="1" t="n">
        <f aca="false">K1036*$D$1021/$D$1019</f>
        <v>0.177294452967173</v>
      </c>
      <c r="L1037" s="1" t="n">
        <f aca="false">L1036*$D$1021/$D$1019</f>
        <v>170.379969301453</v>
      </c>
      <c r="M1037" s="1" t="n">
        <f aca="false">M1036*$D$1021/$D$1019</f>
        <v>3912.00210472067</v>
      </c>
      <c r="N1037" s="1" t="n">
        <f aca="false">N1036*$D$1021/$D$1019</f>
        <v>97.3346546789779</v>
      </c>
      <c r="O1037" s="1" t="n">
        <f aca="false">O1036*$D$1021/$D$1019</f>
        <v>267.714623980431</v>
      </c>
      <c r="P1037" s="1"/>
      <c r="Q1037" s="1"/>
      <c r="R1037" s="1"/>
      <c r="S1037" s="1"/>
      <c r="T1037" s="1"/>
      <c r="U1037" s="1"/>
      <c r="V1037" s="1"/>
      <c r="W1037" s="1"/>
      <c r="X1037" s="1"/>
      <c r="Y1037" s="0" t="str">
        <f aca="false">IF(B1037&lt;=1997, "prop 99/2000", "")</f>
        <v>prop 99/2000</v>
      </c>
    </row>
    <row r="1038" customFormat="false" ht="12.8" hidden="false" customHeight="false" outlineLevel="0" collapsed="false">
      <c r="A1038" s="0" t="s">
        <v>113</v>
      </c>
      <c r="B1038" s="0" t="n">
        <v>1982</v>
      </c>
      <c r="C1038" s="1"/>
      <c r="D1038" s="1" t="n">
        <f aca="false">D1037*$D$1021/$D$1019</f>
        <v>14152.203474636</v>
      </c>
      <c r="E1038" s="1" t="n">
        <f aca="false">E1037*$D$1021/$D$1019</f>
        <v>0</v>
      </c>
      <c r="F1038" s="1" t="n">
        <f aca="false">F1037*$D$1021/$D$1019</f>
        <v>1342.53273715919</v>
      </c>
      <c r="G1038" s="1" t="n">
        <f aca="false">G1037*$D$1021/$D$1019</f>
        <v>74.4096162864176</v>
      </c>
      <c r="H1038" s="1" t="n">
        <f aca="false">H1037*$D$1021/$D$1019</f>
        <v>35.8619594416492</v>
      </c>
      <c r="I1038" s="1" t="n">
        <f aca="false">I1037*$D$1021/$D$1019</f>
        <v>1791.20218568026</v>
      </c>
      <c r="J1038" s="1" t="n">
        <f aca="false">J1037*$D$1021/$D$1019</f>
        <v>7.58314560880688</v>
      </c>
      <c r="K1038" s="1" t="n">
        <f aca="false">K1037*$D$1021/$D$1019</f>
        <v>0.157982200183477</v>
      </c>
      <c r="L1038" s="1" t="n">
        <f aca="false">L1037*$D$1021/$D$1019</f>
        <v>151.820894376321</v>
      </c>
      <c r="M1038" s="1" t="n">
        <f aca="false">M1037*$D$1021/$D$1019</f>
        <v>3485.87724704841</v>
      </c>
      <c r="N1038" s="1" t="n">
        <f aca="false">N1037*$D$1021/$D$1019</f>
        <v>86.7322279007287</v>
      </c>
      <c r="O1038" s="1" t="n">
        <f aca="false">O1037*$D$1021/$D$1019</f>
        <v>238.55312227705</v>
      </c>
      <c r="P1038" s="1"/>
      <c r="Q1038" s="1"/>
      <c r="R1038" s="1"/>
      <c r="S1038" s="1"/>
      <c r="T1038" s="1"/>
      <c r="U1038" s="1"/>
      <c r="V1038" s="1"/>
      <c r="W1038" s="1"/>
      <c r="X1038" s="1"/>
      <c r="Y1038" s="0" t="str">
        <f aca="false">IF(B1038&lt;=1997, "prop 99/2000", "")</f>
        <v>prop 99/2000</v>
      </c>
    </row>
    <row r="1039" customFormat="false" ht="12.8" hidden="false" customHeight="false" outlineLevel="0" collapsed="false">
      <c r="A1039" s="0" t="s">
        <v>113</v>
      </c>
      <c r="B1039" s="0" t="n">
        <v>1981</v>
      </c>
      <c r="C1039" s="1"/>
      <c r="D1039" s="1" t="n">
        <f aca="false">D1038*$D$1021/$D$1019</f>
        <v>12610.6384319944</v>
      </c>
      <c r="E1039" s="1" t="n">
        <f aca="false">E1038*$D$1021/$D$1019</f>
        <v>0</v>
      </c>
      <c r="F1039" s="1" t="n">
        <f aca="false">F1038*$D$1021/$D$1019</f>
        <v>1196.29391718208</v>
      </c>
      <c r="G1039" s="1" t="n">
        <f aca="false">G1038*$D$1021/$D$1019</f>
        <v>66.3043580834032</v>
      </c>
      <c r="H1039" s="1" t="n">
        <f aca="false">H1038*$D$1021/$D$1019</f>
        <v>31.9556035773514</v>
      </c>
      <c r="I1039" s="1" t="n">
        <f aca="false">I1038*$D$1021/$D$1019</f>
        <v>1596.09089585908</v>
      </c>
      <c r="J1039" s="1" t="n">
        <f aca="false">J1038*$D$1021/$D$1019</f>
        <v>6.75713203397739</v>
      </c>
      <c r="K1039" s="1" t="n">
        <f aca="false">K1038*$D$1021/$D$1019</f>
        <v>0.140773584041196</v>
      </c>
      <c r="L1039" s="1" t="n">
        <f aca="false">L1038*$D$1021/$D$1019</f>
        <v>135.283414263589</v>
      </c>
      <c r="M1039" s="1" t="n">
        <f aca="false">M1038*$D$1021/$D$1019</f>
        <v>3106.16913186898</v>
      </c>
      <c r="N1039" s="1" t="n">
        <f aca="false">N1038*$D$1021/$D$1019</f>
        <v>77.2846976386164</v>
      </c>
      <c r="O1039" s="1" t="n">
        <f aca="false">O1038*$D$1021/$D$1019</f>
        <v>212.568111902206</v>
      </c>
      <c r="P1039" s="1"/>
      <c r="Q1039" s="1"/>
      <c r="R1039" s="1"/>
      <c r="S1039" s="1"/>
      <c r="T1039" s="1"/>
      <c r="U1039" s="1"/>
      <c r="V1039" s="1"/>
      <c r="W1039" s="1"/>
      <c r="X1039" s="1"/>
      <c r="Y1039" s="0" t="str">
        <f aca="false">IF(B1039&lt;=1997, "prop 99/2000", "")</f>
        <v>prop 99/2000</v>
      </c>
    </row>
    <row r="1040" customFormat="false" ht="12.8" hidden="false" customHeight="false" outlineLevel="0" collapsed="false">
      <c r="A1040" s="0" t="s">
        <v>113</v>
      </c>
      <c r="B1040" s="0" t="n">
        <v>1980</v>
      </c>
      <c r="C1040" s="1"/>
      <c r="D1040" s="1" t="n">
        <f aca="false">D1039*$D$1021/$D$1019</f>
        <v>11236.9923134237</v>
      </c>
      <c r="E1040" s="1" t="n">
        <f aca="false">E1039*$D$1021/$D$1019</f>
        <v>0</v>
      </c>
      <c r="F1040" s="1" t="n">
        <f aca="false">F1039*$D$1021/$D$1019</f>
        <v>1065.98453555413</v>
      </c>
      <c r="G1040" s="1" t="n">
        <f aca="false">G1039*$D$1021/$D$1019</f>
        <v>59.0819859079777</v>
      </c>
      <c r="H1040" s="1" t="n">
        <f aca="false">H1039*$D$1021/$D$1019</f>
        <v>28.4747575395137</v>
      </c>
      <c r="I1040" s="1" t="n">
        <f aca="false">I1039*$D$1021/$D$1019</f>
        <v>1422.23260344937</v>
      </c>
      <c r="J1040" s="1" t="n">
        <f aca="false">J1039*$D$1021/$D$1019</f>
        <v>6.02109410527162</v>
      </c>
      <c r="K1040" s="1" t="n">
        <f aca="false">K1039*$D$1021/$D$1019</f>
        <v>0.125439460526492</v>
      </c>
      <c r="L1040" s="1" t="n">
        <f aca="false">L1039*$D$1021/$D$1019</f>
        <v>120.547321565959</v>
      </c>
      <c r="M1040" s="1" t="n">
        <f aca="false">M1039*$D$1021/$D$1019</f>
        <v>2767.82169651705</v>
      </c>
      <c r="N1040" s="1" t="n">
        <f aca="false">N1039*$D$1021/$D$1019</f>
        <v>68.8662638290441</v>
      </c>
      <c r="O1040" s="1" t="n">
        <f aca="false">O1039*$D$1021/$D$1019</f>
        <v>189.413585395003</v>
      </c>
      <c r="P1040" s="1"/>
      <c r="Q1040" s="1"/>
      <c r="R1040" s="1"/>
      <c r="S1040" s="1"/>
      <c r="T1040" s="1"/>
      <c r="U1040" s="1"/>
      <c r="V1040" s="1"/>
      <c r="W1040" s="1"/>
      <c r="X1040" s="1"/>
      <c r="Y1040" s="0" t="str">
        <f aca="false">IF(B1040&lt;=1997, "prop 99/2000", "")</f>
        <v>prop 99/2000</v>
      </c>
    </row>
    <row r="1041" customFormat="false" ht="12.8" hidden="false" customHeight="false" outlineLevel="0" collapsed="false">
      <c r="A1041" s="0" t="s">
        <v>113</v>
      </c>
      <c r="B1041" s="0" t="n">
        <v>1979</v>
      </c>
      <c r="C1041" s="1"/>
      <c r="D1041" s="1" t="n">
        <f aca="false">D1040*$D$1021/$D$1019</f>
        <v>10012.9741196595</v>
      </c>
      <c r="E1041" s="1" t="n">
        <f aca="false">E1040*$D$1021/$D$1019</f>
        <v>0</v>
      </c>
      <c r="F1041" s="1" t="n">
        <f aca="false">F1040*$D$1021/$D$1019</f>
        <v>949.86943736804</v>
      </c>
      <c r="G1041" s="1" t="n">
        <f aca="false">G1040*$D$1021/$D$1019</f>
        <v>52.6463291363082</v>
      </c>
      <c r="H1041" s="1" t="n">
        <f aca="false">H1040*$D$1021/$D$1019</f>
        <v>25.3730715794946</v>
      </c>
      <c r="I1041" s="1" t="n">
        <f aca="false">I1040*$D$1021/$D$1019</f>
        <v>1267.31227122603</v>
      </c>
      <c r="J1041" s="1" t="n">
        <f aca="false">J1040*$D$1021/$D$1019</f>
        <v>5.365230994783</v>
      </c>
      <c r="K1041" s="1" t="n">
        <f aca="false">K1040*$D$1021/$D$1019</f>
        <v>0.111775645724646</v>
      </c>
      <c r="L1041" s="1" t="n">
        <f aca="false">L1040*$D$1021/$D$1019</f>
        <v>107.416395541385</v>
      </c>
      <c r="M1041" s="1" t="n">
        <f aca="false">M1040*$D$1021/$D$1019</f>
        <v>2466.32962291431</v>
      </c>
      <c r="N1041" s="1" t="n">
        <f aca="false">N1040*$D$1021/$D$1019</f>
        <v>61.3648295028305</v>
      </c>
      <c r="O1041" s="1" t="n">
        <f aca="false">O1040*$D$1021/$D$1019</f>
        <v>168.781225044215</v>
      </c>
      <c r="P1041" s="1"/>
      <c r="Q1041" s="1"/>
      <c r="R1041" s="1"/>
      <c r="S1041" s="1"/>
      <c r="T1041" s="1"/>
      <c r="U1041" s="1"/>
      <c r="V1041" s="1"/>
      <c r="W1041" s="1"/>
      <c r="X1041" s="1"/>
      <c r="Y1041" s="0" t="str">
        <f aca="false">IF(B1041&lt;=1997, "prop 99/2000", "")</f>
        <v>prop 99/2000</v>
      </c>
    </row>
    <row r="1042" customFormat="false" ht="12.8" hidden="false" customHeight="false" outlineLevel="0" collapsed="false">
      <c r="A1042" s="0" t="s">
        <v>114</v>
      </c>
      <c r="B1042" s="0" t="n">
        <v>2018</v>
      </c>
      <c r="C1042" s="1" t="n">
        <v>690169</v>
      </c>
      <c r="D1042" s="1" t="n">
        <v>212782</v>
      </c>
      <c r="E1042" s="1" t="n">
        <v>0</v>
      </c>
      <c r="F1042" s="1" t="n">
        <v>22379</v>
      </c>
      <c r="G1042" s="1" t="n">
        <v>5217</v>
      </c>
      <c r="H1042" s="1" t="n">
        <v>65571</v>
      </c>
      <c r="I1042" s="1" t="n">
        <v>10982</v>
      </c>
      <c r="J1042" s="1" t="n">
        <v>2</v>
      </c>
      <c r="K1042" s="1" t="n">
        <v>1899</v>
      </c>
      <c r="L1042" s="1" t="n">
        <v>1624</v>
      </c>
      <c r="M1042" s="1" t="n">
        <v>232602</v>
      </c>
      <c r="N1042" s="1" t="n">
        <v>95195</v>
      </c>
      <c r="O1042" s="1" t="n">
        <v>5490</v>
      </c>
      <c r="P1042" s="1" t="n">
        <v>0</v>
      </c>
      <c r="Q1042" s="1" t="n">
        <v>25129</v>
      </c>
      <c r="R1042" s="1" t="n">
        <v>7195</v>
      </c>
      <c r="S1042" s="1" t="n">
        <v>112</v>
      </c>
      <c r="T1042" s="1" t="n">
        <v>49</v>
      </c>
      <c r="U1042" s="1" t="n">
        <v>0</v>
      </c>
      <c r="V1042" s="1" t="n">
        <v>34</v>
      </c>
      <c r="W1042" s="1" t="n">
        <v>130</v>
      </c>
      <c r="X1042" s="1" t="n">
        <v>3777</v>
      </c>
      <c r="Y1042" s="0" t="str">
        <f aca="false">IF(B1042&lt;=1997, "prop 99/2000", "")</f>
        <v/>
      </c>
    </row>
    <row r="1043" customFormat="false" ht="12.8" hidden="false" customHeight="false" outlineLevel="0" collapsed="false">
      <c r="A1043" s="0" t="s">
        <v>114</v>
      </c>
      <c r="B1043" s="0" t="n">
        <v>2017</v>
      </c>
      <c r="C1043" s="1" t="n">
        <v>661679</v>
      </c>
      <c r="D1043" s="1" t="n">
        <v>202852</v>
      </c>
      <c r="E1043" s="1" t="n">
        <v>0</v>
      </c>
      <c r="F1043" s="1" t="n">
        <v>22169</v>
      </c>
      <c r="G1043" s="1" t="n">
        <v>4748</v>
      </c>
      <c r="H1043" s="1" t="n">
        <v>61835</v>
      </c>
      <c r="I1043" s="1" t="n">
        <v>10321</v>
      </c>
      <c r="J1043" s="1" t="n">
        <v>2</v>
      </c>
      <c r="K1043" s="1" t="n">
        <v>1882</v>
      </c>
      <c r="L1043" s="1" t="n">
        <v>1610</v>
      </c>
      <c r="M1043" s="1" t="n">
        <v>225355</v>
      </c>
      <c r="N1043" s="1" t="n">
        <v>91845</v>
      </c>
      <c r="O1043" s="1" t="n">
        <v>5370</v>
      </c>
      <c r="P1043" s="1" t="n">
        <v>0</v>
      </c>
      <c r="Q1043" s="1" t="n">
        <v>23275</v>
      </c>
      <c r="R1043" s="1" t="n">
        <v>6722</v>
      </c>
      <c r="S1043" s="1" t="n">
        <v>112</v>
      </c>
      <c r="T1043" s="1" t="n">
        <v>43</v>
      </c>
      <c r="U1043" s="1" t="n">
        <v>0</v>
      </c>
      <c r="V1043" s="1" t="n">
        <v>32</v>
      </c>
      <c r="W1043" s="1" t="n">
        <v>128</v>
      </c>
      <c r="X1043" s="1" t="n">
        <v>3378</v>
      </c>
      <c r="Y1043" s="0" t="str">
        <f aca="false">IF(B1043&lt;=1997, "prop 99/2000", "")</f>
        <v/>
      </c>
    </row>
    <row r="1044" customFormat="false" ht="12.8" hidden="false" customHeight="false" outlineLevel="0" collapsed="false">
      <c r="A1044" s="0" t="s">
        <v>114</v>
      </c>
      <c r="B1044" s="0" t="n">
        <v>2016</v>
      </c>
      <c r="C1044" s="1" t="n">
        <v>637236</v>
      </c>
      <c r="D1044" s="1" t="n">
        <v>194009</v>
      </c>
      <c r="E1044" s="1" t="n">
        <v>0</v>
      </c>
      <c r="F1044" s="1" t="n">
        <v>22215</v>
      </c>
      <c r="G1044" s="1" t="n">
        <v>4613</v>
      </c>
      <c r="H1044" s="1" t="n">
        <v>59162</v>
      </c>
      <c r="I1044" s="1" t="n">
        <v>9942</v>
      </c>
      <c r="J1044" s="1" t="n">
        <v>2</v>
      </c>
      <c r="K1044" s="1" t="n">
        <v>1868</v>
      </c>
      <c r="L1044" s="1" t="n">
        <v>1601</v>
      </c>
      <c r="M1044" s="1" t="n">
        <v>218287</v>
      </c>
      <c r="N1044" s="1" t="n">
        <v>89035</v>
      </c>
      <c r="O1044" s="1" t="n">
        <v>5206</v>
      </c>
      <c r="P1044" s="1" t="n">
        <v>0</v>
      </c>
      <c r="Q1044" s="1" t="n">
        <v>21423</v>
      </c>
      <c r="R1044" s="1" t="n">
        <v>6573</v>
      </c>
      <c r="S1044" s="1" t="n">
        <v>112</v>
      </c>
      <c r="T1044" s="1" t="n">
        <v>39</v>
      </c>
      <c r="U1044" s="1" t="n">
        <v>0</v>
      </c>
      <c r="V1044" s="1" t="n">
        <v>32</v>
      </c>
      <c r="W1044" s="1" t="n">
        <v>119</v>
      </c>
      <c r="X1044" s="1" t="n">
        <v>2998</v>
      </c>
      <c r="Y1044" s="0" t="str">
        <f aca="false">IF(B1044&lt;=1997, "prop 99/2000", "")</f>
        <v/>
      </c>
    </row>
    <row r="1045" customFormat="false" ht="12.8" hidden="false" customHeight="false" outlineLevel="0" collapsed="false">
      <c r="A1045" s="0" t="s">
        <v>114</v>
      </c>
      <c r="B1045" s="0" t="n">
        <v>2015</v>
      </c>
      <c r="C1045" s="1" t="n">
        <v>612002</v>
      </c>
      <c r="D1045" s="1" t="n">
        <v>186320</v>
      </c>
      <c r="E1045" s="1" t="n">
        <v>0</v>
      </c>
      <c r="F1045" s="1" t="n">
        <v>22250</v>
      </c>
      <c r="G1045" s="1" t="n">
        <v>4494</v>
      </c>
      <c r="H1045" s="1" t="n">
        <v>56774</v>
      </c>
      <c r="I1045" s="1" t="n">
        <v>9541</v>
      </c>
      <c r="J1045" s="1" t="n">
        <v>3</v>
      </c>
      <c r="K1045" s="1" t="n">
        <v>1814</v>
      </c>
      <c r="L1045" s="1" t="n">
        <v>1601</v>
      </c>
      <c r="M1045" s="1" t="n">
        <v>209392</v>
      </c>
      <c r="N1045" s="1" t="n">
        <v>85569</v>
      </c>
      <c r="O1045" s="1" t="n">
        <v>5151</v>
      </c>
      <c r="P1045" s="1" t="n">
        <v>0</v>
      </c>
      <c r="Q1045" s="1" t="n">
        <v>19518</v>
      </c>
      <c r="R1045" s="1" t="n">
        <v>6554</v>
      </c>
      <c r="S1045" s="1" t="n">
        <v>112</v>
      </c>
      <c r="T1045" s="1" t="n">
        <v>39</v>
      </c>
      <c r="U1045" s="1" t="n">
        <v>0</v>
      </c>
      <c r="V1045" s="1" t="n">
        <v>32</v>
      </c>
      <c r="W1045" s="1" t="n">
        <v>102</v>
      </c>
      <c r="X1045" s="1" t="n">
        <v>2736</v>
      </c>
      <c r="Y1045" s="0" t="str">
        <f aca="false">IF(B1045&lt;=1997, "prop 99/2000", "")</f>
        <v/>
      </c>
    </row>
    <row r="1046" customFormat="false" ht="12.8" hidden="false" customHeight="false" outlineLevel="0" collapsed="false">
      <c r="A1046" s="0" t="s">
        <v>114</v>
      </c>
      <c r="B1046" s="0" t="n">
        <v>2014</v>
      </c>
      <c r="C1046" s="1" t="n">
        <v>572016</v>
      </c>
      <c r="D1046" s="1" t="n">
        <v>173524</v>
      </c>
      <c r="E1046" s="1" t="n">
        <v>0</v>
      </c>
      <c r="F1046" s="1" t="n">
        <v>21520</v>
      </c>
      <c r="G1046" s="1" t="n">
        <v>4265</v>
      </c>
      <c r="H1046" s="1" t="n">
        <v>52680</v>
      </c>
      <c r="I1046" s="1" t="n">
        <v>8948</v>
      </c>
      <c r="J1046" s="1" t="n">
        <v>3</v>
      </c>
      <c r="K1046" s="1" t="n">
        <v>1713</v>
      </c>
      <c r="L1046" s="1" t="n">
        <v>1536</v>
      </c>
      <c r="M1046" s="1" t="n">
        <v>196993</v>
      </c>
      <c r="N1046" s="1" t="n">
        <v>79842</v>
      </c>
      <c r="O1046" s="1" t="n">
        <v>4894</v>
      </c>
      <c r="P1046" s="1" t="n">
        <v>0</v>
      </c>
      <c r="Q1046" s="1" t="n">
        <v>17213</v>
      </c>
      <c r="R1046" s="1" t="n">
        <v>6144</v>
      </c>
      <c r="S1046" s="1" t="n">
        <v>112</v>
      </c>
      <c r="T1046" s="1" t="n">
        <v>35</v>
      </c>
      <c r="U1046" s="1" t="n">
        <v>0</v>
      </c>
      <c r="V1046" s="1" t="n">
        <v>35</v>
      </c>
      <c r="W1046" s="1" t="n">
        <v>89</v>
      </c>
      <c r="X1046" s="1" t="n">
        <v>2470</v>
      </c>
      <c r="Y1046" s="0" t="str">
        <f aca="false">IF(B1046&lt;=1997, "prop 99/2000", "")</f>
        <v/>
      </c>
    </row>
    <row r="1047" customFormat="false" ht="12.8" hidden="false" customHeight="false" outlineLevel="0" collapsed="false">
      <c r="A1047" s="0" t="s">
        <v>114</v>
      </c>
      <c r="B1047" s="0" t="n">
        <v>2013</v>
      </c>
      <c r="C1047" s="1" t="n">
        <v>527213</v>
      </c>
      <c r="D1047" s="1" t="n">
        <v>158702</v>
      </c>
      <c r="E1047" s="1" t="n">
        <v>0</v>
      </c>
      <c r="F1047" s="1" t="n">
        <v>20706</v>
      </c>
      <c r="G1047" s="1" t="n">
        <v>3753</v>
      </c>
      <c r="H1047" s="1" t="n">
        <v>47716</v>
      </c>
      <c r="I1047" s="1" t="n">
        <v>8143</v>
      </c>
      <c r="J1047" s="1" t="n">
        <v>4</v>
      </c>
      <c r="K1047" s="1" t="n">
        <v>1630</v>
      </c>
      <c r="L1047" s="1" t="n">
        <v>1448</v>
      </c>
      <c r="M1047" s="1" t="n">
        <v>184135</v>
      </c>
      <c r="N1047" s="1" t="n">
        <v>73809</v>
      </c>
      <c r="O1047" s="1" t="n">
        <v>4530</v>
      </c>
      <c r="P1047" s="1" t="n">
        <v>0</v>
      </c>
      <c r="Q1047" s="1" t="n">
        <v>15008</v>
      </c>
      <c r="R1047" s="1" t="n">
        <v>5236</v>
      </c>
      <c r="S1047" s="1" t="n">
        <v>112</v>
      </c>
      <c r="T1047" s="1" t="n">
        <v>18</v>
      </c>
      <c r="U1047" s="1" t="n">
        <v>0</v>
      </c>
      <c r="V1047" s="1" t="n">
        <v>34</v>
      </c>
      <c r="W1047" s="1" t="n">
        <v>86</v>
      </c>
      <c r="X1047" s="1" t="n">
        <v>2143</v>
      </c>
      <c r="Y1047" s="0" t="str">
        <f aca="false">IF(B1047&lt;=1997, "prop 99/2000", "")</f>
        <v/>
      </c>
    </row>
    <row r="1048" customFormat="false" ht="12.8" hidden="false" customHeight="false" outlineLevel="0" collapsed="false">
      <c r="A1048" s="0" t="s">
        <v>114</v>
      </c>
      <c r="B1048" s="0" t="n">
        <v>2012</v>
      </c>
      <c r="C1048" s="1" t="n">
        <v>481846</v>
      </c>
      <c r="D1048" s="1" t="n">
        <v>143847</v>
      </c>
      <c r="E1048" s="1" t="n">
        <v>0</v>
      </c>
      <c r="F1048" s="1" t="n">
        <v>20311</v>
      </c>
      <c r="G1048" s="1" t="n">
        <v>3350</v>
      </c>
      <c r="H1048" s="1" t="n">
        <v>43364</v>
      </c>
      <c r="I1048" s="1" t="n">
        <v>7379</v>
      </c>
      <c r="J1048" s="1" t="n">
        <v>10</v>
      </c>
      <c r="K1048" s="1" t="n">
        <v>1517</v>
      </c>
      <c r="L1048" s="1" t="n">
        <v>1342</v>
      </c>
      <c r="M1048" s="1" t="n">
        <v>170452</v>
      </c>
      <c r="N1048" s="1" t="n">
        <v>67189</v>
      </c>
      <c r="O1048" s="1" t="n">
        <v>4007</v>
      </c>
      <c r="P1048" s="1" t="n">
        <v>0</v>
      </c>
      <c r="Q1048" s="1" t="n">
        <v>12447</v>
      </c>
      <c r="R1048" s="1" t="n">
        <v>4592</v>
      </c>
      <c r="S1048" s="1" t="n">
        <v>112</v>
      </c>
      <c r="T1048" s="1" t="n">
        <v>17</v>
      </c>
      <c r="U1048" s="1" t="n">
        <v>0</v>
      </c>
      <c r="V1048" s="1" t="n">
        <v>33</v>
      </c>
      <c r="W1048" s="1" t="n">
        <v>81</v>
      </c>
      <c r="X1048" s="1" t="n">
        <v>1796</v>
      </c>
      <c r="Y1048" s="0" t="str">
        <f aca="false">IF(B1048&lt;=1997, "prop 99/2000", "")</f>
        <v/>
      </c>
    </row>
    <row r="1049" customFormat="false" ht="12.8" hidden="false" customHeight="false" outlineLevel="0" collapsed="false">
      <c r="A1049" s="0" t="s">
        <v>114</v>
      </c>
      <c r="B1049" s="0" t="n">
        <v>2011</v>
      </c>
      <c r="C1049" s="1" t="n">
        <v>437345</v>
      </c>
      <c r="D1049" s="1" t="n">
        <v>129218</v>
      </c>
      <c r="E1049" s="1" t="n">
        <v>0</v>
      </c>
      <c r="F1049" s="1" t="n">
        <v>19804</v>
      </c>
      <c r="G1049" s="1" t="n">
        <v>3058</v>
      </c>
      <c r="H1049" s="1" t="n">
        <v>39509</v>
      </c>
      <c r="I1049" s="1" t="n">
        <v>6770</v>
      </c>
      <c r="J1049" s="1" t="n">
        <v>9</v>
      </c>
      <c r="K1049" s="1" t="n">
        <v>1310</v>
      </c>
      <c r="L1049" s="1" t="n">
        <v>1305</v>
      </c>
      <c r="M1049" s="1" t="n">
        <v>155546</v>
      </c>
      <c r="N1049" s="1" t="n">
        <v>61062</v>
      </c>
      <c r="O1049" s="1" t="n">
        <v>3497</v>
      </c>
      <c r="P1049" s="1" t="n">
        <v>0</v>
      </c>
      <c r="Q1049" s="1" t="n">
        <v>10444</v>
      </c>
      <c r="R1049" s="1" t="n">
        <v>4076</v>
      </c>
      <c r="S1049" s="1" t="n">
        <v>110</v>
      </c>
      <c r="T1049" s="1" t="n">
        <v>15</v>
      </c>
      <c r="U1049" s="1" t="n">
        <v>0</v>
      </c>
      <c r="V1049" s="1" t="n">
        <v>30</v>
      </c>
      <c r="W1049" s="1" t="n">
        <v>68</v>
      </c>
      <c r="X1049" s="1" t="n">
        <v>1514</v>
      </c>
      <c r="Y1049" s="0" t="str">
        <f aca="false">IF(B1049&lt;=1997, "prop 99/2000", "")</f>
        <v/>
      </c>
    </row>
    <row r="1050" customFormat="false" ht="12.8" hidden="false" customHeight="false" outlineLevel="0" collapsed="false">
      <c r="A1050" s="0" t="s">
        <v>114</v>
      </c>
      <c r="B1050" s="0" t="n">
        <v>2010</v>
      </c>
      <c r="C1050" s="1" t="n">
        <v>394628</v>
      </c>
      <c r="D1050" s="1" t="n">
        <v>116897</v>
      </c>
      <c r="E1050" s="1" t="n">
        <v>0</v>
      </c>
      <c r="F1050" s="1" t="n">
        <v>18728</v>
      </c>
      <c r="G1050" s="1" t="n">
        <v>2831</v>
      </c>
      <c r="H1050" s="1" t="n">
        <v>35963</v>
      </c>
      <c r="I1050" s="1" t="n">
        <v>6229</v>
      </c>
      <c r="J1050" s="1" t="n">
        <v>8</v>
      </c>
      <c r="K1050" s="1" t="n">
        <v>1204</v>
      </c>
      <c r="L1050" s="1" t="n">
        <v>1253</v>
      </c>
      <c r="M1050" s="1" t="n">
        <v>138925</v>
      </c>
      <c r="N1050" s="1" t="n">
        <v>55529</v>
      </c>
      <c r="O1050" s="1" t="n">
        <v>3178</v>
      </c>
      <c r="P1050" s="1" t="n">
        <v>0</v>
      </c>
      <c r="Q1050" s="1" t="n">
        <v>8703</v>
      </c>
      <c r="R1050" s="1" t="n">
        <v>3876</v>
      </c>
      <c r="S1050" s="1" t="n">
        <v>108</v>
      </c>
      <c r="T1050" s="1" t="n">
        <v>10</v>
      </c>
      <c r="U1050" s="1" t="n">
        <v>0</v>
      </c>
      <c r="V1050" s="1" t="n">
        <v>29</v>
      </c>
      <c r="W1050" s="1" t="n">
        <v>42</v>
      </c>
      <c r="X1050" s="1" t="n">
        <v>1115</v>
      </c>
      <c r="Y1050" s="0" t="str">
        <f aca="false">IF(B1050&lt;=1997, "prop 99/2000", "")</f>
        <v/>
      </c>
    </row>
    <row r="1051" customFormat="false" ht="12.8" hidden="false" customHeight="false" outlineLevel="0" collapsed="false">
      <c r="A1051" s="0" t="s">
        <v>114</v>
      </c>
      <c r="B1051" s="0" t="n">
        <v>2009</v>
      </c>
      <c r="C1051" s="1" t="n">
        <v>351744</v>
      </c>
      <c r="D1051" s="1" t="n">
        <v>104217</v>
      </c>
      <c r="E1051" s="1" t="n">
        <v>0</v>
      </c>
      <c r="F1051" s="1" t="n">
        <v>17678</v>
      </c>
      <c r="G1051" s="1" t="n">
        <v>2694</v>
      </c>
      <c r="H1051" s="1" t="n">
        <v>31898</v>
      </c>
      <c r="I1051" s="1" t="n">
        <v>6109</v>
      </c>
      <c r="J1051" s="1" t="n">
        <v>8</v>
      </c>
      <c r="K1051" s="1" t="n">
        <v>1138</v>
      </c>
      <c r="L1051" s="1" t="n">
        <v>1140</v>
      </c>
      <c r="M1051" s="1" t="n">
        <v>121981</v>
      </c>
      <c r="N1051" s="1" t="n">
        <v>50281</v>
      </c>
      <c r="O1051" s="1" t="n">
        <v>2668</v>
      </c>
      <c r="P1051" s="1" t="n">
        <v>0</v>
      </c>
      <c r="Q1051" s="1" t="n">
        <v>7212</v>
      </c>
      <c r="R1051" s="1" t="n">
        <v>3721</v>
      </c>
      <c r="S1051" s="1" t="n">
        <v>108</v>
      </c>
      <c r="T1051" s="1" t="n">
        <v>4</v>
      </c>
      <c r="U1051" s="1" t="n">
        <v>0</v>
      </c>
      <c r="V1051" s="1" t="n">
        <v>14</v>
      </c>
      <c r="W1051" s="1" t="n">
        <v>31</v>
      </c>
      <c r="X1051" s="1" t="n">
        <v>842</v>
      </c>
      <c r="Y1051" s="0" t="str">
        <f aca="false">IF(B1051&lt;=1997, "prop 99/2000", "")</f>
        <v/>
      </c>
    </row>
    <row r="1052" customFormat="false" ht="12.8" hidden="false" customHeight="false" outlineLevel="0" collapsed="false">
      <c r="A1052" s="0" t="s">
        <v>114</v>
      </c>
      <c r="B1052" s="0" t="n">
        <v>2008</v>
      </c>
      <c r="C1052" s="1" t="n">
        <v>317235</v>
      </c>
      <c r="D1052" s="1" t="n">
        <v>96773</v>
      </c>
      <c r="E1052" s="1" t="n">
        <v>0</v>
      </c>
      <c r="F1052" s="1" t="n">
        <v>16749</v>
      </c>
      <c r="G1052" s="1" t="n">
        <v>2397</v>
      </c>
      <c r="H1052" s="1" t="n">
        <v>29115</v>
      </c>
      <c r="I1052" s="1" t="n">
        <v>5849</v>
      </c>
      <c r="J1052" s="1" t="n">
        <v>8</v>
      </c>
      <c r="K1052" s="1" t="n">
        <v>907</v>
      </c>
      <c r="L1052" s="1" t="n">
        <v>1299</v>
      </c>
      <c r="M1052" s="1" t="n">
        <v>106223</v>
      </c>
      <c r="N1052" s="1" t="n">
        <v>45485</v>
      </c>
      <c r="O1052" s="1" t="n">
        <v>2221</v>
      </c>
      <c r="P1052" s="1" t="n">
        <v>0</v>
      </c>
      <c r="Q1052" s="1" t="n">
        <v>6075</v>
      </c>
      <c r="R1052" s="1" t="n">
        <v>3330</v>
      </c>
      <c r="S1052" s="1" t="n">
        <v>109</v>
      </c>
      <c r="T1052" s="1" t="n">
        <v>3</v>
      </c>
      <c r="U1052" s="1" t="n">
        <v>0</v>
      </c>
      <c r="V1052" s="1" t="n">
        <v>13</v>
      </c>
      <c r="W1052" s="1" t="n">
        <v>18</v>
      </c>
      <c r="X1052" s="1" t="n">
        <v>661</v>
      </c>
      <c r="Y1052" s="0" t="str">
        <f aca="false">IF(B1052&lt;=1997, "prop 99/2000", "")</f>
        <v/>
      </c>
    </row>
    <row r="1053" customFormat="false" ht="12.8" hidden="false" customHeight="false" outlineLevel="0" collapsed="false">
      <c r="A1053" s="0" t="s">
        <v>114</v>
      </c>
      <c r="B1053" s="0" t="n">
        <v>2007</v>
      </c>
      <c r="C1053" s="1" t="n">
        <v>283295</v>
      </c>
      <c r="D1053" s="1" t="n">
        <v>94414</v>
      </c>
      <c r="E1053" s="1" t="n">
        <v>0</v>
      </c>
      <c r="F1053" s="1" t="n">
        <v>15834</v>
      </c>
      <c r="G1053" s="1" t="n">
        <v>1848</v>
      </c>
      <c r="H1053" s="1" t="n">
        <v>23246</v>
      </c>
      <c r="I1053" s="1" t="n">
        <v>9553</v>
      </c>
      <c r="J1053" s="1" t="n">
        <v>7</v>
      </c>
      <c r="K1053" s="1" t="n">
        <v>909</v>
      </c>
      <c r="L1053" s="1" t="n">
        <v>1278</v>
      </c>
      <c r="M1053" s="1" t="n">
        <v>86943</v>
      </c>
      <c r="N1053" s="1" t="n">
        <v>39237</v>
      </c>
      <c r="O1053" s="1" t="n">
        <v>2017</v>
      </c>
      <c r="P1053" s="1" t="n">
        <v>0</v>
      </c>
      <c r="Q1053" s="1" t="n">
        <v>5031</v>
      </c>
      <c r="R1053" s="1" t="n">
        <v>2411</v>
      </c>
      <c r="S1053" s="1" t="n">
        <v>108</v>
      </c>
      <c r="T1053" s="1" t="n">
        <v>3</v>
      </c>
      <c r="U1053" s="1" t="n">
        <v>0</v>
      </c>
      <c r="V1053" s="1" t="n">
        <v>13</v>
      </c>
      <c r="W1053" s="1" t="n">
        <v>14</v>
      </c>
      <c r="X1053" s="1" t="n">
        <v>429</v>
      </c>
      <c r="Y1053" s="0" t="str">
        <f aca="false">IF(B1053&lt;=1997, "prop 99/2000", "")</f>
        <v/>
      </c>
    </row>
    <row r="1054" customFormat="false" ht="12.8" hidden="false" customHeight="false" outlineLevel="0" collapsed="false">
      <c r="A1054" s="0" t="s">
        <v>114</v>
      </c>
      <c r="B1054" s="0" t="n">
        <v>2006</v>
      </c>
      <c r="C1054" s="1" t="n">
        <v>251758</v>
      </c>
      <c r="D1054" s="1" t="n">
        <v>89415</v>
      </c>
      <c r="E1054" s="1" t="n">
        <v>0</v>
      </c>
      <c r="F1054" s="1" t="n">
        <v>14927</v>
      </c>
      <c r="G1054" s="1" t="n">
        <v>1625</v>
      </c>
      <c r="H1054" s="1" t="n">
        <v>18409</v>
      </c>
      <c r="I1054" s="1" t="n">
        <v>12897</v>
      </c>
      <c r="J1054" s="1" t="n">
        <v>7</v>
      </c>
      <c r="K1054" s="1" t="n">
        <v>900</v>
      </c>
      <c r="L1054" s="1" t="n">
        <v>1192</v>
      </c>
      <c r="M1054" s="1" t="n">
        <v>72043</v>
      </c>
      <c r="N1054" s="1" t="n">
        <v>32011</v>
      </c>
      <c r="O1054" s="1" t="n">
        <v>1797</v>
      </c>
      <c r="P1054" s="1" t="n">
        <v>0</v>
      </c>
      <c r="Q1054" s="1" t="n">
        <v>4114</v>
      </c>
      <c r="R1054" s="1" t="n">
        <v>2018</v>
      </c>
      <c r="S1054" s="1" t="n">
        <v>103</v>
      </c>
      <c r="T1054" s="1" t="n">
        <v>4</v>
      </c>
      <c r="U1054" s="1" t="n">
        <v>0</v>
      </c>
      <c r="V1054" s="1" t="n">
        <v>6</v>
      </c>
      <c r="W1054" s="1" t="n">
        <v>13</v>
      </c>
      <c r="X1054" s="1" t="n">
        <v>277</v>
      </c>
      <c r="Y1054" s="0" t="str">
        <f aca="false">IF(B1054&lt;=1997, "prop 99/2000", "")</f>
        <v/>
      </c>
    </row>
    <row r="1055" customFormat="false" ht="12.8" hidden="false" customHeight="false" outlineLevel="0" collapsed="false">
      <c r="A1055" s="0" t="s">
        <v>114</v>
      </c>
      <c r="B1055" s="0" t="n">
        <v>2005</v>
      </c>
      <c r="C1055" s="1" t="n">
        <v>207547</v>
      </c>
      <c r="D1055" s="1" t="n">
        <v>69415</v>
      </c>
      <c r="E1055" s="1" t="n">
        <v>0</v>
      </c>
      <c r="F1055" s="1" t="n">
        <v>13584</v>
      </c>
      <c r="G1055" s="1" t="n">
        <v>1362</v>
      </c>
      <c r="H1055" s="1" t="n">
        <v>13847</v>
      </c>
      <c r="I1055" s="1" t="n">
        <v>13104</v>
      </c>
      <c r="J1055" s="1" t="n">
        <v>7</v>
      </c>
      <c r="K1055" s="1" t="n">
        <v>878</v>
      </c>
      <c r="L1055" s="1" t="n">
        <v>992</v>
      </c>
      <c r="M1055" s="1" t="n">
        <v>61323</v>
      </c>
      <c r="N1055" s="1" t="n">
        <v>26232</v>
      </c>
      <c r="O1055" s="1" t="n">
        <v>1587</v>
      </c>
      <c r="P1055" s="1" t="n">
        <v>0</v>
      </c>
      <c r="Q1055" s="1" t="n">
        <v>3323</v>
      </c>
      <c r="R1055" s="1" t="n">
        <v>1627</v>
      </c>
      <c r="S1055" s="1" t="n">
        <v>100</v>
      </c>
      <c r="T1055" s="1" t="n">
        <v>4</v>
      </c>
      <c r="U1055" s="1" t="n">
        <v>0</v>
      </c>
      <c r="V1055" s="1" t="n">
        <v>6</v>
      </c>
      <c r="W1055" s="1" t="n">
        <v>11</v>
      </c>
      <c r="X1055" s="1" t="n">
        <v>145</v>
      </c>
      <c r="Y1055" s="0" t="str">
        <f aca="false">IF(B1055&lt;=1997, "prop 99/2000", "")</f>
        <v/>
      </c>
    </row>
    <row r="1056" customFormat="false" ht="12.8" hidden="false" customHeight="false" outlineLevel="0" collapsed="false">
      <c r="A1056" s="0" t="s">
        <v>114</v>
      </c>
      <c r="B1056" s="0" t="n">
        <v>2004</v>
      </c>
      <c r="C1056" s="1" t="n">
        <v>177156</v>
      </c>
      <c r="D1056" s="1" t="n">
        <v>56765</v>
      </c>
      <c r="E1056" s="1" t="n">
        <v>0</v>
      </c>
      <c r="F1056" s="1" t="n">
        <v>12394</v>
      </c>
      <c r="G1056" s="1" t="n">
        <v>1177</v>
      </c>
      <c r="H1056" s="1" t="n">
        <v>8981</v>
      </c>
      <c r="I1056" s="1" t="n">
        <v>14493</v>
      </c>
      <c r="J1056" s="1" t="n">
        <v>7</v>
      </c>
      <c r="K1056" s="1" t="n">
        <v>829</v>
      </c>
      <c r="L1056" s="1" t="n">
        <v>895</v>
      </c>
      <c r="M1056" s="1" t="n">
        <v>53567</v>
      </c>
      <c r="N1056" s="1" t="n">
        <v>22378</v>
      </c>
      <c r="O1056" s="1" t="n">
        <v>1426</v>
      </c>
      <c r="P1056" s="1" t="n">
        <v>0</v>
      </c>
      <c r="Q1056" s="1" t="n">
        <v>2691</v>
      </c>
      <c r="R1056" s="1" t="n">
        <v>1353</v>
      </c>
      <c r="S1056" s="1" t="n">
        <v>97</v>
      </c>
      <c r="T1056" s="1" t="n">
        <v>4</v>
      </c>
      <c r="U1056" s="1" t="n">
        <v>0</v>
      </c>
      <c r="V1056" s="1" t="n">
        <v>6</v>
      </c>
      <c r="W1056" s="1" t="n">
        <v>11</v>
      </c>
      <c r="X1056" s="1" t="n">
        <v>82</v>
      </c>
      <c r="Y1056" s="0" t="str">
        <f aca="false">IF(B1056&lt;=1997, "prop 99/2000", "")</f>
        <v/>
      </c>
    </row>
    <row r="1057" customFormat="false" ht="12.8" hidden="false" customHeight="false" outlineLevel="0" collapsed="false">
      <c r="A1057" s="0" t="s">
        <v>114</v>
      </c>
      <c r="B1057" s="0" t="n">
        <v>2003</v>
      </c>
      <c r="C1057" s="1" t="n">
        <v>151673</v>
      </c>
      <c r="D1057" s="1" t="n">
        <v>49417</v>
      </c>
      <c r="E1057" s="1" t="n">
        <v>0</v>
      </c>
      <c r="F1057" s="1" t="n">
        <v>10838</v>
      </c>
      <c r="G1057" s="1" t="n">
        <v>948</v>
      </c>
      <c r="H1057" s="1" t="n">
        <v>7114</v>
      </c>
      <c r="I1057" s="1" t="n">
        <v>13672</v>
      </c>
      <c r="J1057" s="1" t="n">
        <v>7</v>
      </c>
      <c r="K1057" s="1" t="n">
        <v>729</v>
      </c>
      <c r="L1057" s="1" t="n">
        <v>760</v>
      </c>
      <c r="M1057" s="1" t="n">
        <v>44967</v>
      </c>
      <c r="N1057" s="1" t="n">
        <v>18699</v>
      </c>
      <c r="O1057" s="1" t="n">
        <v>1264</v>
      </c>
      <c r="P1057" s="1" t="n">
        <v>0</v>
      </c>
      <c r="Q1057" s="1" t="n">
        <v>2150</v>
      </c>
      <c r="R1057" s="1" t="n">
        <v>967</v>
      </c>
      <c r="S1057" s="1" t="n">
        <v>88</v>
      </c>
      <c r="T1057" s="1" t="n">
        <v>5</v>
      </c>
      <c r="U1057" s="1" t="n">
        <v>0</v>
      </c>
      <c r="V1057" s="1" t="n">
        <v>5</v>
      </c>
      <c r="W1057" s="1" t="n">
        <v>3</v>
      </c>
      <c r="X1057" s="1" t="n">
        <v>40</v>
      </c>
      <c r="Y1057" s="0" t="str">
        <f aca="false">IF(B1057&lt;=1997, "prop 99/2000", "")</f>
        <v/>
      </c>
    </row>
    <row r="1058" customFormat="false" ht="12.8" hidden="false" customHeight="false" outlineLevel="0" collapsed="false">
      <c r="A1058" s="0" t="s">
        <v>114</v>
      </c>
      <c r="B1058" s="0" t="n">
        <v>2002</v>
      </c>
      <c r="C1058" s="1" t="n">
        <v>127775</v>
      </c>
      <c r="D1058" s="1" t="n">
        <v>43757</v>
      </c>
      <c r="E1058" s="1" t="n">
        <v>0</v>
      </c>
      <c r="F1058" s="1" t="n">
        <v>9211</v>
      </c>
      <c r="G1058" s="1" t="n">
        <v>766</v>
      </c>
      <c r="H1058" s="1" t="n">
        <v>5301</v>
      </c>
      <c r="I1058" s="1" t="n">
        <v>13357</v>
      </c>
      <c r="J1058" s="1" t="n">
        <v>7</v>
      </c>
      <c r="K1058" s="1" t="n">
        <v>581</v>
      </c>
      <c r="L1058" s="1" t="n">
        <v>583</v>
      </c>
      <c r="M1058" s="1" t="n">
        <v>36018</v>
      </c>
      <c r="N1058" s="1" t="n">
        <v>14513</v>
      </c>
      <c r="O1058" s="1" t="n">
        <v>1140</v>
      </c>
      <c r="P1058" s="1" t="n">
        <v>0</v>
      </c>
      <c r="Q1058" s="1" t="n">
        <v>1648</v>
      </c>
      <c r="R1058" s="1" t="n">
        <v>819</v>
      </c>
      <c r="S1058" s="1" t="n">
        <v>56</v>
      </c>
      <c r="T1058" s="1" t="n">
        <v>6</v>
      </c>
      <c r="U1058" s="1" t="n">
        <v>0</v>
      </c>
      <c r="V1058" s="1" t="n">
        <v>4</v>
      </c>
      <c r="W1058" s="1" t="n">
        <v>1</v>
      </c>
      <c r="X1058" s="1" t="n">
        <v>7</v>
      </c>
      <c r="Y1058" s="0" t="str">
        <f aca="false">IF(B1058&lt;=1997, "prop 99/2000", "")</f>
        <v/>
      </c>
    </row>
    <row r="1059" customFormat="false" ht="12.8" hidden="false" customHeight="false" outlineLevel="0" collapsed="false">
      <c r="A1059" s="0" t="s">
        <v>114</v>
      </c>
      <c r="B1059" s="0" t="n">
        <v>2001</v>
      </c>
      <c r="C1059" s="1" t="n">
        <v>104624</v>
      </c>
      <c r="D1059" s="1" t="n">
        <v>37788</v>
      </c>
      <c r="E1059" s="1" t="n">
        <v>0</v>
      </c>
      <c r="F1059" s="1" t="n">
        <v>7606</v>
      </c>
      <c r="G1059" s="1" t="n">
        <v>636</v>
      </c>
      <c r="H1059" s="1" t="n">
        <v>2881</v>
      </c>
      <c r="I1059" s="1" t="n">
        <v>13546</v>
      </c>
      <c r="J1059" s="1" t="n">
        <v>8</v>
      </c>
      <c r="K1059" s="1" t="n">
        <v>376</v>
      </c>
      <c r="L1059" s="1" t="n">
        <v>509</v>
      </c>
      <c r="M1059" s="1" t="n">
        <v>27991</v>
      </c>
      <c r="N1059" s="1" t="n">
        <v>10461</v>
      </c>
      <c r="O1059" s="1" t="n">
        <v>899</v>
      </c>
      <c r="P1059" s="1" t="n">
        <v>0</v>
      </c>
      <c r="Q1059" s="1" t="n">
        <v>1157</v>
      </c>
      <c r="R1059" s="1" t="n">
        <v>732</v>
      </c>
      <c r="S1059" s="1" t="n">
        <v>17</v>
      </c>
      <c r="T1059" s="1" t="n">
        <v>5</v>
      </c>
      <c r="U1059" s="1" t="n">
        <v>0</v>
      </c>
      <c r="V1059" s="1" t="n">
        <v>3</v>
      </c>
      <c r="W1059" s="1" t="n">
        <v>0</v>
      </c>
      <c r="X1059" s="1" t="n">
        <v>9</v>
      </c>
      <c r="Y1059" s="0" t="str">
        <f aca="false">IF(B1059&lt;=1997, "prop 99/2000", "")</f>
        <v/>
      </c>
    </row>
    <row r="1060" customFormat="false" ht="12.8" hidden="false" customHeight="false" outlineLevel="0" collapsed="false">
      <c r="A1060" s="0" t="s">
        <v>114</v>
      </c>
      <c r="B1060" s="0" t="n">
        <v>2000</v>
      </c>
      <c r="C1060" s="1" t="n">
        <v>88229</v>
      </c>
      <c r="D1060" s="1" t="n">
        <v>33168</v>
      </c>
      <c r="E1060" s="1"/>
      <c r="F1060" s="1" t="n">
        <v>6516</v>
      </c>
      <c r="G1060" s="1" t="n">
        <v>514</v>
      </c>
      <c r="H1060" s="1" t="n">
        <v>1777</v>
      </c>
      <c r="I1060" s="1" t="n">
        <v>12930</v>
      </c>
      <c r="J1060" s="1" t="n">
        <v>10</v>
      </c>
      <c r="K1060" s="1" t="n">
        <v>243</v>
      </c>
      <c r="L1060" s="1" t="n">
        <v>399</v>
      </c>
      <c r="M1060" s="1" t="n">
        <v>22288</v>
      </c>
      <c r="N1060" s="1" t="n">
        <v>8074</v>
      </c>
      <c r="O1060" s="1" t="n">
        <v>800</v>
      </c>
      <c r="P1060" s="1"/>
      <c r="Q1060" s="1" t="n">
        <v>850</v>
      </c>
      <c r="R1060" s="1" t="n">
        <v>652</v>
      </c>
      <c r="S1060" s="1"/>
      <c r="T1060" s="1" t="n">
        <v>5</v>
      </c>
      <c r="U1060" s="1"/>
      <c r="V1060" s="1" t="n">
        <v>3</v>
      </c>
      <c r="W1060" s="1"/>
      <c r="X1060" s="1"/>
      <c r="Y1060" s="0" t="str">
        <f aca="false">IF(B1060&lt;=1997, "prop 99/2000", "")</f>
        <v/>
      </c>
    </row>
    <row r="1061" customFormat="false" ht="12.8" hidden="false" customHeight="false" outlineLevel="0" collapsed="false">
      <c r="A1061" s="0" t="s">
        <v>114</v>
      </c>
      <c r="B1061" s="0" t="n">
        <v>1999</v>
      </c>
      <c r="C1061" s="1" t="n">
        <v>69223</v>
      </c>
      <c r="D1061" s="1" t="n">
        <v>28273</v>
      </c>
      <c r="E1061" s="1"/>
      <c r="F1061" s="1" t="n">
        <v>5068</v>
      </c>
      <c r="G1061" s="1" t="n">
        <v>369</v>
      </c>
      <c r="H1061" s="1" t="n">
        <v>352</v>
      </c>
      <c r="I1061" s="1" t="n">
        <v>11897</v>
      </c>
      <c r="J1061" s="1" t="n">
        <v>9</v>
      </c>
      <c r="K1061" s="1" t="n">
        <v>82</v>
      </c>
      <c r="L1061" s="1" t="n">
        <v>286</v>
      </c>
      <c r="M1061" s="1" t="n">
        <v>15959</v>
      </c>
      <c r="N1061" s="1" t="n">
        <v>5414</v>
      </c>
      <c r="O1061" s="1" t="n">
        <v>563</v>
      </c>
      <c r="P1061" s="1"/>
      <c r="Q1061" s="1" t="n">
        <v>471</v>
      </c>
      <c r="R1061" s="1" t="n">
        <v>471</v>
      </c>
      <c r="S1061" s="1"/>
      <c r="T1061" s="1" t="n">
        <v>7</v>
      </c>
      <c r="U1061" s="1"/>
      <c r="V1061" s="1" t="n">
        <v>2</v>
      </c>
      <c r="W1061" s="1"/>
      <c r="X1061" s="1"/>
      <c r="Y1061" s="0" t="str">
        <f aca="false">IF(B1061&lt;=1997, "prop 99/2000", "")</f>
        <v/>
      </c>
    </row>
    <row r="1062" customFormat="false" ht="12.8" hidden="false" customHeight="false" outlineLevel="0" collapsed="false">
      <c r="A1062" s="0" t="s">
        <v>114</v>
      </c>
      <c r="B1062" s="0" t="n">
        <v>1998</v>
      </c>
      <c r="C1062" s="1" t="n">
        <v>53542</v>
      </c>
      <c r="D1062" s="1" t="n">
        <v>23237</v>
      </c>
      <c r="E1062" s="1" t="n">
        <v>0</v>
      </c>
      <c r="F1062" s="1" t="n">
        <v>4211</v>
      </c>
      <c r="G1062" s="1" t="n">
        <v>254</v>
      </c>
      <c r="H1062" s="1" t="n">
        <v>91</v>
      </c>
      <c r="I1062" s="1" t="n">
        <v>9719</v>
      </c>
      <c r="J1062" s="1" t="n">
        <v>9</v>
      </c>
      <c r="K1062" s="1" t="n">
        <v>9</v>
      </c>
      <c r="L1062" s="1" t="n">
        <v>234</v>
      </c>
      <c r="M1062" s="1" t="n">
        <v>10767</v>
      </c>
      <c r="N1062" s="1" t="n">
        <v>3096</v>
      </c>
      <c r="O1062" s="1" t="n">
        <v>400</v>
      </c>
      <c r="P1062" s="1" t="n">
        <v>0</v>
      </c>
      <c r="Q1062" s="1" t="n">
        <v>288</v>
      </c>
      <c r="R1062" s="1" t="n">
        <v>355</v>
      </c>
      <c r="S1062" s="1"/>
      <c r="T1062" s="1" t="n">
        <v>870</v>
      </c>
      <c r="U1062" s="1" t="n">
        <v>0</v>
      </c>
      <c r="V1062" s="1" t="n">
        <v>2</v>
      </c>
      <c r="W1062" s="1" t="n">
        <v>0</v>
      </c>
      <c r="X1062" s="1"/>
      <c r="Y1062" s="0" t="str">
        <f aca="false">IF(B1062&lt;=1997, "prop 99/2000", "")</f>
        <v/>
      </c>
    </row>
    <row r="1063" customFormat="false" ht="12.8" hidden="false" customHeight="false" outlineLevel="0" collapsed="false">
      <c r="A1063" s="0" t="s">
        <v>114</v>
      </c>
      <c r="B1063" s="0" t="n">
        <v>1997</v>
      </c>
      <c r="D1063" s="1" t="n">
        <f aca="false">D1062*$D$1061/$D$1060</f>
        <v>19807.636909069</v>
      </c>
      <c r="E1063" s="1" t="n">
        <f aca="false">E1062*$D$1061/$D$1060</f>
        <v>0</v>
      </c>
      <c r="F1063" s="1" t="n">
        <f aca="false">F1062*$D$1061/$D$1060</f>
        <v>3589.53216956102</v>
      </c>
      <c r="G1063" s="1" t="n">
        <f aca="false">G1062*$D$1061/$D$1060</f>
        <v>216.514170284612</v>
      </c>
      <c r="H1063" s="1" t="n">
        <f aca="false">H1062*$D$1061/$D$1060</f>
        <v>77.5700373854317</v>
      </c>
      <c r="I1063" s="1" t="n">
        <f aca="false">I1062*$D$1061/$D$1060</f>
        <v>8284.65047636276</v>
      </c>
      <c r="J1063" s="1" t="n">
        <f aca="false">J1062*$D$1061/$D$1060</f>
        <v>7.67176193921852</v>
      </c>
      <c r="K1063" s="1" t="n">
        <f aca="false">K1062*$D$1061/$D$1060</f>
        <v>7.67176193921852</v>
      </c>
      <c r="L1063" s="1" t="n">
        <f aca="false">L1062*$D$1061/$D$1060</f>
        <v>199.465810419682</v>
      </c>
      <c r="M1063" s="1" t="n">
        <f aca="false">M1062*$D$1061/$D$1060</f>
        <v>9177.98453328509</v>
      </c>
      <c r="N1063" s="1" t="n">
        <f aca="false">N1062*$D$1061/$D$1060</f>
        <v>2639.08610709117</v>
      </c>
      <c r="O1063" s="1" t="n">
        <f aca="false">O1062*$D$1061/$D$1060</f>
        <v>340.967197298601</v>
      </c>
      <c r="Y1063" s="0" t="str">
        <f aca="false">IF(B1063&lt;=1997, "prop 99/2000", "")</f>
        <v>prop 99/2000</v>
      </c>
    </row>
    <row r="1064" customFormat="false" ht="12.8" hidden="false" customHeight="false" outlineLevel="0" collapsed="false">
      <c r="A1064" s="0" t="s">
        <v>114</v>
      </c>
      <c r="B1064" s="0" t="n">
        <v>1996</v>
      </c>
      <c r="D1064" s="1" t="n">
        <f aca="false">D1063*$D$1061/$D$1060</f>
        <v>16884.3861049839</v>
      </c>
      <c r="E1064" s="1" t="n">
        <f aca="false">E1063*$D$1061/$D$1060</f>
        <v>0</v>
      </c>
      <c r="F1064" s="1" t="n">
        <f aca="false">F1063*$D$1061/$D$1060</f>
        <v>3059.78180867097</v>
      </c>
      <c r="G1064" s="1" t="n">
        <f aca="false">G1063*$D$1061/$D$1060</f>
        <v>184.56057454344</v>
      </c>
      <c r="H1064" s="1" t="n">
        <f aca="false">H1063*$D$1061/$D$1060</f>
        <v>66.1220956041459</v>
      </c>
      <c r="I1064" s="1" t="n">
        <f aca="false">I1063*$D$1061/$D$1060</f>
        <v>7061.98513380983</v>
      </c>
      <c r="J1064" s="1" t="n">
        <f aca="false">J1063*$D$1061/$D$1060</f>
        <v>6.53954791689355</v>
      </c>
      <c r="K1064" s="1" t="n">
        <f aca="false">K1063*$D$1061/$D$1060</f>
        <v>6.53954791689355</v>
      </c>
      <c r="L1064" s="1" t="n">
        <f aca="false">L1063*$D$1061/$D$1060</f>
        <v>170.028245839232</v>
      </c>
      <c r="M1064" s="1" t="n">
        <f aca="false">M1063*$D$1061/$D$1060</f>
        <v>7823.47915791032</v>
      </c>
      <c r="N1064" s="1" t="n">
        <f aca="false">N1063*$D$1061/$D$1060</f>
        <v>2249.60448341138</v>
      </c>
      <c r="O1064" s="1" t="n">
        <f aca="false">O1063*$D$1061/$D$1060</f>
        <v>290.646574084158</v>
      </c>
      <c r="Y1064" s="0" t="str">
        <f aca="false">IF(B1064&lt;=1997, "prop 99/2000", "")</f>
        <v>prop 99/2000</v>
      </c>
    </row>
    <row r="1065" customFormat="false" ht="12.8" hidden="false" customHeight="false" outlineLevel="0" collapsed="false">
      <c r="A1065" s="0" t="s">
        <v>114</v>
      </c>
      <c r="B1065" s="0" t="n">
        <v>1995</v>
      </c>
      <c r="D1065" s="1" t="n">
        <f aca="false">D1064*$D$1061/$D$1060</f>
        <v>14392.5545208095</v>
      </c>
      <c r="E1065" s="1" t="n">
        <f aca="false">E1064*$D$1061/$D$1060</f>
        <v>0</v>
      </c>
      <c r="F1065" s="1" t="n">
        <f aca="false">F1064*$D$1061/$D$1060</f>
        <v>2608.21306911946</v>
      </c>
      <c r="G1065" s="1" t="n">
        <f aca="false">G1064*$D$1061/$D$1060</f>
        <v>157.322754584741</v>
      </c>
      <c r="H1065" s="1" t="n">
        <f aca="false">H1064*$D$1061/$D$1060</f>
        <v>56.3636640441395</v>
      </c>
      <c r="I1065" s="1" t="n">
        <f aca="false">I1064*$D$1061/$D$1060</f>
        <v>6019.76319609881</v>
      </c>
      <c r="J1065" s="1" t="n">
        <f aca="false">J1064*$D$1061/$D$1060</f>
        <v>5.57442831205775</v>
      </c>
      <c r="K1065" s="1" t="n">
        <f aca="false">K1064*$D$1061/$D$1060</f>
        <v>5.57442831205775</v>
      </c>
      <c r="L1065" s="1" t="n">
        <f aca="false">L1064*$D$1061/$D$1060</f>
        <v>144.935136113501</v>
      </c>
      <c r="M1065" s="1" t="n">
        <f aca="false">M1064*$D$1061/$D$1060</f>
        <v>6668.87440399175</v>
      </c>
      <c r="N1065" s="1" t="n">
        <f aca="false">N1064*$D$1061/$D$1060</f>
        <v>1917.60333934787</v>
      </c>
      <c r="O1065" s="1" t="n">
        <f aca="false">O1064*$D$1061/$D$1060</f>
        <v>247.752369424789</v>
      </c>
      <c r="Y1065" s="0" t="str">
        <f aca="false">IF(B1065&lt;=1997, "prop 99/2000", "")</f>
        <v>prop 99/2000</v>
      </c>
    </row>
    <row r="1066" customFormat="false" ht="12.8" hidden="false" customHeight="false" outlineLevel="0" collapsed="false">
      <c r="A1066" s="0" t="s">
        <v>114</v>
      </c>
      <c r="B1066" s="0" t="n">
        <v>1994</v>
      </c>
      <c r="D1066" s="1" t="n">
        <f aca="false">D1065*$D$1061/$D$1060</f>
        <v>12268.4724423194</v>
      </c>
      <c r="E1066" s="1" t="n">
        <f aca="false">E1065*$D$1061/$D$1060</f>
        <v>0</v>
      </c>
      <c r="F1066" s="1" t="n">
        <f aca="false">F1065*$D$1061/$D$1060</f>
        <v>2223.28775033812</v>
      </c>
      <c r="G1066" s="1" t="n">
        <f aca="false">G1065*$D$1061/$D$1060</f>
        <v>134.104746755137</v>
      </c>
      <c r="H1066" s="1" t="n">
        <f aca="false">H1065*$D$1061/$D$1060</f>
        <v>48.0454013965254</v>
      </c>
      <c r="I1066" s="1" t="n">
        <f aca="false">I1065*$D$1061/$D$1060</f>
        <v>5131.3544634377</v>
      </c>
      <c r="J1066" s="1" t="n">
        <f aca="false">J1065*$D$1061/$D$1060</f>
        <v>4.75174299526076</v>
      </c>
      <c r="K1066" s="1" t="n">
        <f aca="false">K1065*$D$1061/$D$1060</f>
        <v>4.75174299526076</v>
      </c>
      <c r="L1066" s="1" t="n">
        <f aca="false">L1065*$D$1061/$D$1060</f>
        <v>123.54531787678</v>
      </c>
      <c r="M1066" s="1" t="n">
        <f aca="false">M1065*$D$1061/$D$1060</f>
        <v>5684.66853666362</v>
      </c>
      <c r="N1066" s="1" t="n">
        <f aca="false">N1065*$D$1061/$D$1060</f>
        <v>1634.5995903697</v>
      </c>
      <c r="O1066" s="1" t="n">
        <f aca="false">O1065*$D$1061/$D$1060</f>
        <v>211.188577567145</v>
      </c>
      <c r="Y1066" s="0" t="str">
        <f aca="false">IF(B1066&lt;=1997, "prop 99/2000", "")</f>
        <v>prop 99/2000</v>
      </c>
    </row>
    <row r="1067" customFormat="false" ht="12.8" hidden="false" customHeight="false" outlineLevel="0" collapsed="false">
      <c r="A1067" s="0" t="s">
        <v>114</v>
      </c>
      <c r="B1067" s="0" t="n">
        <v>1993</v>
      </c>
      <c r="D1067" s="1" t="n">
        <f aca="false">D1066*$D$1061/$D$1060</f>
        <v>10457.8666594819</v>
      </c>
      <c r="E1067" s="1" t="n">
        <f aca="false">E1066*$D$1061/$D$1060</f>
        <v>0</v>
      </c>
      <c r="F1067" s="1" t="n">
        <f aca="false">F1066*$D$1061/$D$1060</f>
        <v>1895.17048255275</v>
      </c>
      <c r="G1067" s="1" t="n">
        <f aca="false">G1066*$D$1061/$D$1060</f>
        <v>114.313299113844</v>
      </c>
      <c r="H1067" s="1" t="n">
        <f aca="false">H1066*$D$1061/$D$1060</f>
        <v>40.9547646431489</v>
      </c>
      <c r="I1067" s="1" t="n">
        <f aca="false">I1066*$D$1061/$D$1060</f>
        <v>4374.05887436005</v>
      </c>
      <c r="J1067" s="1" t="n">
        <f aca="false">J1066*$D$1061/$D$1060</f>
        <v>4.0504712284433</v>
      </c>
      <c r="K1067" s="1" t="n">
        <f aca="false">K1066*$D$1061/$D$1060</f>
        <v>4.0504712284433</v>
      </c>
      <c r="L1067" s="1" t="n">
        <f aca="false">L1066*$D$1061/$D$1060</f>
        <v>105.312251939526</v>
      </c>
      <c r="M1067" s="1" t="n">
        <f aca="false">M1066*$D$1061/$D$1060</f>
        <v>4845.71374629433</v>
      </c>
      <c r="N1067" s="1" t="n">
        <f aca="false">N1066*$D$1061/$D$1060</f>
        <v>1393.36210258449</v>
      </c>
      <c r="O1067" s="1" t="n">
        <f aca="false">O1066*$D$1061/$D$1060</f>
        <v>180.020943486369</v>
      </c>
      <c r="Y1067" s="0" t="str">
        <f aca="false">IF(B1067&lt;=1997, "prop 99/2000", "")</f>
        <v>prop 99/2000</v>
      </c>
    </row>
    <row r="1068" customFormat="false" ht="12.8" hidden="false" customHeight="false" outlineLevel="0" collapsed="false">
      <c r="A1068" s="0" t="s">
        <v>114</v>
      </c>
      <c r="B1068" s="0" t="n">
        <v>1992</v>
      </c>
      <c r="D1068" s="1" t="n">
        <f aca="false">D1067*$D$1061/$D$1060</f>
        <v>8914.47371151505</v>
      </c>
      <c r="E1068" s="1" t="n">
        <f aca="false">E1067*$D$1061/$D$1060</f>
        <v>0</v>
      </c>
      <c r="F1068" s="1" t="n">
        <f aca="false">F1067*$D$1061/$D$1060</f>
        <v>1615.47741959762</v>
      </c>
      <c r="G1068" s="1" t="n">
        <f aca="false">G1067*$D$1061/$D$1060</f>
        <v>97.4427130320103</v>
      </c>
      <c r="H1068" s="1" t="n">
        <f aca="false">H1067*$D$1061/$D$1060</f>
        <v>34.9105782909958</v>
      </c>
      <c r="I1068" s="1" t="n">
        <f aca="false">I1067*$D$1061/$D$1060</f>
        <v>3728.52648802405</v>
      </c>
      <c r="J1068" s="1" t="n">
        <f aca="false">J1067*$D$1061/$D$1060</f>
        <v>3.45269455625233</v>
      </c>
      <c r="K1068" s="1" t="n">
        <f aca="false">K1067*$D$1061/$D$1060</f>
        <v>3.45269455625233</v>
      </c>
      <c r="L1068" s="1" t="n">
        <f aca="false">L1067*$D$1061/$D$1060</f>
        <v>89.7700584625606</v>
      </c>
      <c r="M1068" s="1" t="n">
        <f aca="false">M1067*$D$1061/$D$1060</f>
        <v>4130.57358746321</v>
      </c>
      <c r="N1068" s="1" t="n">
        <f aca="false">N1067*$D$1061/$D$1060</f>
        <v>1187.7269273508</v>
      </c>
      <c r="O1068" s="1" t="n">
        <f aca="false">O1067*$D$1061/$D$1060</f>
        <v>153.453091388993</v>
      </c>
      <c r="Y1068" s="0" t="str">
        <f aca="false">IF(B1068&lt;=1997, "prop 99/2000", "")</f>
        <v>prop 99/2000</v>
      </c>
    </row>
    <row r="1069" customFormat="false" ht="12.8" hidden="false" customHeight="false" outlineLevel="0" collapsed="false">
      <c r="A1069" s="0" t="s">
        <v>114</v>
      </c>
      <c r="B1069" s="0" t="n">
        <v>1991</v>
      </c>
      <c r="D1069" s="1" t="n">
        <f aca="false">D1068*$D$1061/$D$1060</f>
        <v>7598.85779201836</v>
      </c>
      <c r="E1069" s="1" t="n">
        <f aca="false">E1068*$D$1061/$D$1060</f>
        <v>0</v>
      </c>
      <c r="F1069" s="1" t="n">
        <f aca="false">F1068*$D$1061/$D$1060</f>
        <v>1377.06202014844</v>
      </c>
      <c r="G1069" s="1" t="n">
        <f aca="false">G1068*$D$1061/$D$1060</f>
        <v>83.0619218992411</v>
      </c>
      <c r="H1069" s="1" t="n">
        <f aca="false">H1068*$D$1061/$D$1060</f>
        <v>29.7584050898856</v>
      </c>
      <c r="I1069" s="1" t="n">
        <f aca="false">I1068*$D$1061/$D$1060</f>
        <v>3178.26306668789</v>
      </c>
      <c r="J1069" s="1" t="n">
        <f aca="false">J1068*$D$1061/$D$1060</f>
        <v>2.94313896493374</v>
      </c>
      <c r="K1069" s="1" t="n">
        <f aca="false">K1068*$D$1061/$D$1060</f>
        <v>2.94313896493374</v>
      </c>
      <c r="L1069" s="1" t="n">
        <f aca="false">L1068*$D$1061/$D$1060</f>
        <v>76.5216130882772</v>
      </c>
      <c r="M1069" s="1" t="n">
        <f aca="false">M1068*$D$1061/$D$1060</f>
        <v>3520.97524838239</v>
      </c>
      <c r="N1069" s="1" t="n">
        <f aca="false">N1068*$D$1061/$D$1060</f>
        <v>1012.43980393721</v>
      </c>
      <c r="O1069" s="1" t="n">
        <f aca="false">O1068*$D$1061/$D$1060</f>
        <v>130.806176219277</v>
      </c>
      <c r="Y1069" s="0" t="str">
        <f aca="false">IF(B1069&lt;=1997, "prop 99/2000", "")</f>
        <v>prop 99/2000</v>
      </c>
    </row>
    <row r="1070" customFormat="false" ht="12.8" hidden="false" customHeight="false" outlineLevel="0" collapsed="false">
      <c r="A1070" s="0" t="s">
        <v>114</v>
      </c>
      <c r="B1070" s="0" t="n">
        <v>1990</v>
      </c>
      <c r="D1070" s="1" t="n">
        <f aca="false">D1069*$D$1061/$D$1060</f>
        <v>6477.40311003784</v>
      </c>
      <c r="E1070" s="1" t="n">
        <f aca="false">E1069*$D$1061/$D$1060</f>
        <v>0</v>
      </c>
      <c r="F1070" s="1" t="n">
        <f aca="false">F1069*$D$1061/$D$1060</f>
        <v>1173.83244379091</v>
      </c>
      <c r="G1070" s="1" t="n">
        <f aca="false">G1069*$D$1061/$D$1060</f>
        <v>70.8034767805488</v>
      </c>
      <c r="H1070" s="1" t="n">
        <f aca="false">H1069*$D$1061/$D$1060</f>
        <v>25.3665999489368</v>
      </c>
      <c r="I1070" s="1" t="n">
        <f aca="false">I1069*$D$1061/$D$1060</f>
        <v>2709.20862531557</v>
      </c>
      <c r="J1070" s="1" t="n">
        <f aca="false">J1069*$D$1061/$D$1060</f>
        <v>2.50878461033441</v>
      </c>
      <c r="K1070" s="1" t="n">
        <f aca="false">K1069*$D$1061/$D$1060</f>
        <v>2.50878461033441</v>
      </c>
      <c r="L1070" s="1" t="n">
        <f aca="false">L1069*$D$1061/$D$1060</f>
        <v>65.2283998686945</v>
      </c>
      <c r="M1070" s="1" t="n">
        <f aca="false">M1069*$D$1061/$D$1060</f>
        <v>3001.34265549673</v>
      </c>
      <c r="N1070" s="1" t="n">
        <f aca="false">N1069*$D$1061/$D$1060</f>
        <v>863.021905955035</v>
      </c>
      <c r="O1070" s="1" t="n">
        <f aca="false">O1069*$D$1061/$D$1060</f>
        <v>111.501538237085</v>
      </c>
      <c r="Y1070" s="0" t="str">
        <f aca="false">IF(B1070&lt;=1997, "prop 99/2000", "")</f>
        <v>prop 99/2000</v>
      </c>
    </row>
    <row r="1071" customFormat="false" ht="12.8" hidden="false" customHeight="false" outlineLevel="0" collapsed="false">
      <c r="A1071" s="0" t="s">
        <v>114</v>
      </c>
      <c r="B1071" s="0" t="n">
        <v>1989</v>
      </c>
      <c r="D1071" s="1" t="n">
        <f aca="false">D1070*$D$1061/$D$1060</f>
        <v>5521.45496050711</v>
      </c>
      <c r="E1071" s="1" t="n">
        <f aca="false">E1070*$D$1061/$D$1060</f>
        <v>0</v>
      </c>
      <c r="F1071" s="1" t="n">
        <f aca="false">F1070*$D$1061/$D$1060</f>
        <v>1000.59589614388</v>
      </c>
      <c r="G1071" s="1" t="n">
        <f aca="false">G1070*$D$1061/$D$1060</f>
        <v>60.3541575921508</v>
      </c>
      <c r="H1071" s="1" t="n">
        <f aca="false">H1070*$D$1061/$D$1060</f>
        <v>21.6229462239595</v>
      </c>
      <c r="I1071" s="1" t="n">
        <f aca="false">I1070*$D$1061/$D$1060</f>
        <v>2309.37817967761</v>
      </c>
      <c r="J1071" s="1" t="n">
        <f aca="false">J1070*$D$1061/$D$1060</f>
        <v>2.13853314302896</v>
      </c>
      <c r="K1071" s="1" t="n">
        <f aca="false">K1070*$D$1061/$D$1060</f>
        <v>2.13853314302896</v>
      </c>
      <c r="L1071" s="1" t="n">
        <f aca="false">L1070*$D$1061/$D$1060</f>
        <v>55.601861718753</v>
      </c>
      <c r="M1071" s="1" t="n">
        <f aca="false">M1070*$D$1061/$D$1060</f>
        <v>2558.39848344365</v>
      </c>
      <c r="N1071" s="1" t="n">
        <f aca="false">N1070*$D$1061/$D$1060</f>
        <v>735.655401201963</v>
      </c>
      <c r="O1071" s="1" t="n">
        <f aca="false">O1070*$D$1061/$D$1060</f>
        <v>95.0459174679539</v>
      </c>
      <c r="Y1071" s="0" t="str">
        <f aca="false">IF(B1071&lt;=1997, "prop 99/2000", "")</f>
        <v>prop 99/2000</v>
      </c>
    </row>
    <row r="1072" customFormat="false" ht="12.8" hidden="false" customHeight="false" outlineLevel="0" collapsed="false">
      <c r="A1072" s="0" t="s">
        <v>114</v>
      </c>
      <c r="B1072" s="0" t="n">
        <v>1988</v>
      </c>
      <c r="D1072" s="1" t="n">
        <f aca="false">D1071*$D$1061/$D$1060</f>
        <v>4706.58755723642</v>
      </c>
      <c r="E1072" s="1" t="n">
        <f aca="false">E1071*$D$1061/$D$1060</f>
        <v>0</v>
      </c>
      <c r="F1072" s="1" t="n">
        <f aca="false">F1071*$D$1061/$D$1060</f>
        <v>852.925945841656</v>
      </c>
      <c r="G1072" s="1" t="n">
        <f aca="false">G1071*$D$1061/$D$1060</f>
        <v>51.4469698987843</v>
      </c>
      <c r="H1072" s="1" t="n">
        <f aca="false">H1071*$D$1061/$D$1060</f>
        <v>18.4317884283046</v>
      </c>
      <c r="I1072" s="1" t="n">
        <f aca="false">I1071*$D$1061/$D$1060</f>
        <v>1968.55551356805</v>
      </c>
      <c r="J1072" s="1" t="n">
        <f aca="false">J1071*$D$1061/$D$1060</f>
        <v>1.82292413027188</v>
      </c>
      <c r="K1072" s="1" t="n">
        <f aca="false">K1071*$D$1061/$D$1060</f>
        <v>1.82292413027188</v>
      </c>
      <c r="L1072" s="1" t="n">
        <f aca="false">L1071*$D$1061/$D$1060</f>
        <v>47.396027387069</v>
      </c>
      <c r="M1072" s="1" t="n">
        <f aca="false">M1071*$D$1061/$D$1060</f>
        <v>2180.82490118193</v>
      </c>
      <c r="N1072" s="1" t="n">
        <f aca="false">N1071*$D$1061/$D$1060</f>
        <v>627.085900813528</v>
      </c>
      <c r="O1072" s="1" t="n">
        <f aca="false">O1071*$D$1061/$D$1060</f>
        <v>81.018850234306</v>
      </c>
      <c r="Y1072" s="0" t="str">
        <f aca="false">IF(B1072&lt;=1997, "prop 99/2000", "")</f>
        <v>prop 99/2000</v>
      </c>
    </row>
    <row r="1073" customFormat="false" ht="12.8" hidden="false" customHeight="false" outlineLevel="0" collapsed="false">
      <c r="A1073" s="0" t="s">
        <v>114</v>
      </c>
      <c r="B1073" s="0" t="n">
        <v>1987</v>
      </c>
      <c r="D1073" s="1" t="n">
        <f aca="false">D1072*$D$1061/$D$1060</f>
        <v>4011.97992057843</v>
      </c>
      <c r="E1073" s="1" t="n">
        <f aca="false">E1072*$D$1061/$D$1060</f>
        <v>0</v>
      </c>
      <c r="F1073" s="1" t="n">
        <f aca="false">F1072*$D$1061/$D$1060</f>
        <v>727.04942314222</v>
      </c>
      <c r="G1073" s="1" t="n">
        <f aca="false">G1072*$D$1061/$D$1060</f>
        <v>43.854322839735</v>
      </c>
      <c r="H1073" s="1" t="n">
        <f aca="false">H1072*$D$1061/$D$1060</f>
        <v>15.7115881039995</v>
      </c>
      <c r="I1073" s="1" t="n">
        <f aca="false">I1072*$D$1061/$D$1060</f>
        <v>1678.03214047002</v>
      </c>
      <c r="J1073" s="1" t="n">
        <f aca="false">J1072*$D$1061/$D$1060</f>
        <v>1.55389332896699</v>
      </c>
      <c r="K1073" s="1" t="n">
        <f aca="false">K1072*$D$1061/$D$1060</f>
        <v>1.55389332896699</v>
      </c>
      <c r="L1073" s="1" t="n">
        <f aca="false">L1072*$D$1061/$D$1060</f>
        <v>40.4012265531416</v>
      </c>
      <c r="M1073" s="1" t="n">
        <f aca="false">M1072*$D$1061/$D$1060</f>
        <v>1858.9743858875</v>
      </c>
      <c r="N1073" s="1" t="n">
        <f aca="false">N1072*$D$1061/$D$1060</f>
        <v>534.539305164643</v>
      </c>
      <c r="O1073" s="1" t="n">
        <f aca="false">O1072*$D$1061/$D$1060</f>
        <v>69.061925731866</v>
      </c>
      <c r="Y1073" s="0" t="str">
        <f aca="false">IF(B1073&lt;=1997, "prop 99/2000", "")</f>
        <v>prop 99/2000</v>
      </c>
    </row>
    <row r="1074" customFormat="false" ht="12.8" hidden="false" customHeight="false" outlineLevel="0" collapsed="false">
      <c r="A1074" s="0" t="s">
        <v>114</v>
      </c>
      <c r="B1074" s="0" t="n">
        <v>1986</v>
      </c>
      <c r="D1074" s="1" t="n">
        <f aca="false">D1073*$D$1061/$D$1060</f>
        <v>3419.88387284473</v>
      </c>
      <c r="E1074" s="1" t="n">
        <f aca="false">E1073*$D$1061/$D$1060</f>
        <v>0</v>
      </c>
      <c r="F1074" s="1" t="n">
        <f aca="false">F1073*$D$1061/$D$1060</f>
        <v>619.750010265918</v>
      </c>
      <c r="G1074" s="1" t="n">
        <f aca="false">G1073*$D$1061/$D$1060</f>
        <v>37.3822138702311</v>
      </c>
      <c r="H1074" s="1" t="n">
        <f aca="false">H1073*$D$1061/$D$1060</f>
        <v>13.3928404023269</v>
      </c>
      <c r="I1074" s="1" t="n">
        <f aca="false">I1073*$D$1061/$D$1060</f>
        <v>1430.38478978258</v>
      </c>
      <c r="J1074" s="1" t="n">
        <f aca="false">J1073*$D$1061/$D$1060</f>
        <v>1.32456663319717</v>
      </c>
      <c r="K1074" s="1" t="n">
        <f aca="false">K1073*$D$1061/$D$1060</f>
        <v>1.32456663319717</v>
      </c>
      <c r="L1074" s="1" t="n">
        <f aca="false">L1073*$D$1061/$D$1060</f>
        <v>34.4387324631263</v>
      </c>
      <c r="M1074" s="1" t="n">
        <f aca="false">M1073*$D$1061/$D$1060</f>
        <v>1584.62321551488</v>
      </c>
      <c r="N1074" s="1" t="n">
        <f aca="false">N1073*$D$1061/$D$1060</f>
        <v>455.650921819825</v>
      </c>
      <c r="O1074" s="1" t="n">
        <f aca="false">O1073*$D$1061/$D$1060</f>
        <v>58.8696281420963</v>
      </c>
      <c r="Y1074" s="0" t="str">
        <f aca="false">IF(B1074&lt;=1997, "prop 99/2000", "")</f>
        <v>prop 99/2000</v>
      </c>
    </row>
    <row r="1075" customFormat="false" ht="12.8" hidden="false" customHeight="false" outlineLevel="0" collapsed="false">
      <c r="A1075" s="0" t="s">
        <v>114</v>
      </c>
      <c r="B1075" s="0" t="n">
        <v>1985</v>
      </c>
      <c r="D1075" s="1" t="n">
        <f aca="false">D1074*$D$1061/$D$1060</f>
        <v>2915.17054802638</v>
      </c>
      <c r="E1075" s="1" t="n">
        <f aca="false">E1074*$D$1061/$D$1060</f>
        <v>0</v>
      </c>
      <c r="F1075" s="1" t="n">
        <f aca="false">F1074*$D$1061/$D$1060</f>
        <v>528.286060065374</v>
      </c>
      <c r="G1075" s="1" t="n">
        <f aca="false">G1074*$D$1061/$D$1060</f>
        <v>31.865271730374</v>
      </c>
      <c r="H1075" s="1" t="n">
        <f aca="false">H1074*$D$1061/$D$1060</f>
        <v>11.4162981396222</v>
      </c>
      <c r="I1075" s="1" t="n">
        <f aca="false">I1074*$D$1061/$D$1060</f>
        <v>1219.28573207679</v>
      </c>
      <c r="J1075" s="1" t="n">
        <f aca="false">J1074*$D$1061/$D$1060</f>
        <v>1.1290844313912</v>
      </c>
      <c r="K1075" s="1" t="n">
        <f aca="false">K1074*$D$1061/$D$1060</f>
        <v>1.1290844313912</v>
      </c>
      <c r="L1075" s="1" t="n">
        <f aca="false">L1074*$D$1061/$D$1060</f>
        <v>29.3561952161713</v>
      </c>
      <c r="M1075" s="1" t="n">
        <f aca="false">M1074*$D$1061/$D$1060</f>
        <v>1350.76134142101</v>
      </c>
      <c r="N1075" s="1" t="n">
        <f aca="false">N1074*$D$1061/$D$1060</f>
        <v>388.405044398574</v>
      </c>
      <c r="O1075" s="1" t="n">
        <f aca="false">O1074*$D$1061/$D$1060</f>
        <v>50.1815302840535</v>
      </c>
      <c r="Y1075" s="0" t="str">
        <f aca="false">IF(B1075&lt;=1997, "prop 99/2000", "")</f>
        <v>prop 99/2000</v>
      </c>
    </row>
    <row r="1076" customFormat="false" ht="12.8" hidden="false" customHeight="false" outlineLevel="0" collapsed="false">
      <c r="A1076" s="0" t="s">
        <v>114</v>
      </c>
      <c r="B1076" s="0" t="n">
        <v>1984</v>
      </c>
      <c r="D1076" s="1" t="n">
        <f aca="false">D1075*$D$1061/$D$1060</f>
        <v>2484.94382851995</v>
      </c>
      <c r="E1076" s="1" t="n">
        <f aca="false">E1075*$D$1061/$D$1060</f>
        <v>0</v>
      </c>
      <c r="F1076" s="1" t="n">
        <f aca="false">F1075*$D$1061/$D$1060</f>
        <v>450.320543181027</v>
      </c>
      <c r="G1076" s="1" t="n">
        <f aca="false">G1075*$D$1061/$D$1060</f>
        <v>27.1625309826599</v>
      </c>
      <c r="H1076" s="1" t="n">
        <f aca="false">H1075*$D$1061/$D$1060</f>
        <v>9.73145795048052</v>
      </c>
      <c r="I1076" s="1" t="n">
        <f aca="false">I1075*$D$1061/$D$1060</f>
        <v>1039.34109693099</v>
      </c>
      <c r="J1076" s="1" t="n">
        <f aca="false">J1075*$D$1061/$D$1060</f>
        <v>0.962451885212359</v>
      </c>
      <c r="K1076" s="1" t="n">
        <f aca="false">K1075*$D$1061/$D$1060</f>
        <v>0.962451885212359</v>
      </c>
      <c r="L1076" s="1" t="n">
        <f aca="false">L1075*$D$1061/$D$1060</f>
        <v>25.0237490155213</v>
      </c>
      <c r="M1076" s="1" t="n">
        <f aca="false">M1075*$D$1061/$D$1060</f>
        <v>1151.41327200905</v>
      </c>
      <c r="N1076" s="1" t="n">
        <f aca="false">N1075*$D$1061/$D$1060</f>
        <v>331.083448513051</v>
      </c>
      <c r="O1076" s="1" t="n">
        <f aca="false">O1075*$D$1061/$D$1060</f>
        <v>42.7756393427715</v>
      </c>
      <c r="Y1076" s="0" t="str">
        <f aca="false">IF(B1076&lt;=1997, "prop 99/2000", "")</f>
        <v>prop 99/2000</v>
      </c>
    </row>
    <row r="1077" customFormat="false" ht="12.8" hidden="false" customHeight="false" outlineLevel="0" collapsed="false">
      <c r="A1077" s="0" t="s">
        <v>114</v>
      </c>
      <c r="B1077" s="0" t="n">
        <v>1983</v>
      </c>
      <c r="D1077" s="1" t="n">
        <f aca="false">D1076*$D$1061/$D$1060</f>
        <v>2118.21083163726</v>
      </c>
      <c r="E1077" s="1" t="n">
        <f aca="false">E1076*$D$1061/$D$1060</f>
        <v>0</v>
      </c>
      <c r="F1077" s="1" t="n">
        <f aca="false">F1076*$D$1061/$D$1060</f>
        <v>383.861333736046</v>
      </c>
      <c r="G1077" s="1" t="n">
        <f aca="false">G1076*$D$1061/$D$1060</f>
        <v>23.1538301517349</v>
      </c>
      <c r="H1077" s="1" t="n">
        <f aca="false">H1076*$D$1061/$D$1060</f>
        <v>8.29526985751133</v>
      </c>
      <c r="I1077" s="1" t="n">
        <f aca="false">I1076*$D$1061/$D$1060</f>
        <v>885.953052144534</v>
      </c>
      <c r="J1077" s="1" t="n">
        <f aca="false">J1076*$D$1061/$D$1060</f>
        <v>0.820411304589032</v>
      </c>
      <c r="K1077" s="1" t="n">
        <f aca="false">K1076*$D$1061/$D$1060</f>
        <v>0.820411304589032</v>
      </c>
      <c r="L1077" s="1" t="n">
        <f aca="false">L1076*$D$1061/$D$1060</f>
        <v>21.3306939193148</v>
      </c>
      <c r="M1077" s="1" t="n">
        <f aca="false">M1076*$D$1061/$D$1060</f>
        <v>981.485390723346</v>
      </c>
      <c r="N1077" s="1" t="n">
        <f aca="false">N1076*$D$1061/$D$1060</f>
        <v>282.221488778627</v>
      </c>
      <c r="O1077" s="1" t="n">
        <f aca="false">O1076*$D$1061/$D$1060</f>
        <v>36.4627246484014</v>
      </c>
      <c r="Y1077" s="0" t="str">
        <f aca="false">IF(B1077&lt;=1997, "prop 99/2000", "")</f>
        <v>prop 99/2000</v>
      </c>
    </row>
    <row r="1078" customFormat="false" ht="12.8" hidden="false" customHeight="false" outlineLevel="0" collapsed="false">
      <c r="A1078" s="0" t="s">
        <v>114</v>
      </c>
      <c r="B1078" s="0" t="n">
        <v>1982</v>
      </c>
      <c r="D1078" s="1" t="n">
        <f aca="false">D1077*$D$1061/$D$1060</f>
        <v>1805.60102637724</v>
      </c>
      <c r="E1078" s="1" t="n">
        <f aca="false">E1077*$D$1061/$D$1060</f>
        <v>0</v>
      </c>
      <c r="F1078" s="1" t="n">
        <f aca="false">F1077*$D$1061/$D$1060</f>
        <v>327.210307788206</v>
      </c>
      <c r="G1078" s="1" t="n">
        <f aca="false">G1077*$D$1061/$D$1060</f>
        <v>19.7367414339123</v>
      </c>
      <c r="H1078" s="1" t="n">
        <f aca="false">H1077*$D$1061/$D$1060</f>
        <v>7.07103728537801</v>
      </c>
      <c r="I1078" s="1" t="n">
        <f aca="false">I1077*$D$1061/$D$1060</f>
        <v>755.202322819658</v>
      </c>
      <c r="J1078" s="1" t="n">
        <f aca="false">J1077*$D$1061/$D$1060</f>
        <v>0.699333357894528</v>
      </c>
      <c r="K1078" s="1" t="n">
        <f aca="false">K1077*$D$1061/$D$1060</f>
        <v>0.699333357894528</v>
      </c>
      <c r="L1078" s="1" t="n">
        <f aca="false">L1077*$D$1061/$D$1060</f>
        <v>18.1826673052577</v>
      </c>
      <c r="M1078" s="1" t="n">
        <f aca="false">M1077*$D$1061/$D$1060</f>
        <v>836.635807161154</v>
      </c>
      <c r="N1078" s="1" t="n">
        <f aca="false">N1077*$D$1061/$D$1060</f>
        <v>240.570675115718</v>
      </c>
      <c r="O1078" s="1" t="n">
        <f aca="false">O1077*$D$1061/$D$1060</f>
        <v>31.0814825730901</v>
      </c>
      <c r="Y1078" s="0" t="str">
        <f aca="false">IF(B1078&lt;=1997, "prop 99/2000", "")</f>
        <v>prop 99/2000</v>
      </c>
    </row>
    <row r="1079" customFormat="false" ht="12.8" hidden="false" customHeight="false" outlineLevel="0" collapsed="false">
      <c r="A1079" s="0" t="s">
        <v>114</v>
      </c>
      <c r="B1079" s="0" t="n">
        <v>1981</v>
      </c>
      <c r="D1079" s="1" t="n">
        <f aca="false">D1078*$D$1061/$D$1060</f>
        <v>1539.12680350831</v>
      </c>
      <c r="E1079" s="1" t="n">
        <f aca="false">E1078*$D$1061/$D$1060</f>
        <v>0</v>
      </c>
      <c r="F1079" s="1" t="n">
        <f aca="false">F1078*$D$1061/$D$1060</f>
        <v>278.919953934393</v>
      </c>
      <c r="G1079" s="1" t="n">
        <f aca="false">G1078*$D$1061/$D$1060</f>
        <v>16.8239535263206</v>
      </c>
      <c r="H1079" s="1" t="n">
        <f aca="false">H1078*$D$1061/$D$1060</f>
        <v>6.02747941297312</v>
      </c>
      <c r="I1079" s="1" t="n">
        <f aca="false">I1078*$D$1061/$D$1060</f>
        <v>643.74804851303</v>
      </c>
      <c r="J1079" s="1" t="n">
        <f aca="false">J1078*$D$1061/$D$1060</f>
        <v>0.596124337546792</v>
      </c>
      <c r="K1079" s="1" t="n">
        <f aca="false">K1078*$D$1061/$D$1060</f>
        <v>0.596124337546792</v>
      </c>
      <c r="L1079" s="1" t="n">
        <f aca="false">L1078*$D$1061/$D$1060</f>
        <v>15.4992327762166</v>
      </c>
      <c r="M1079" s="1" t="n">
        <f aca="false">M1078*$D$1061/$D$1060</f>
        <v>713.163415818479</v>
      </c>
      <c r="N1079" s="1" t="n">
        <f aca="false">N1078*$D$1061/$D$1060</f>
        <v>205.066772116096</v>
      </c>
      <c r="O1079" s="1" t="n">
        <f aca="false">O1078*$D$1061/$D$1060</f>
        <v>26.4944150020796</v>
      </c>
      <c r="Y1079" s="0" t="str">
        <f aca="false">IF(B1079&lt;=1997, "prop 99/2000", "")</f>
        <v>prop 99/2000</v>
      </c>
    </row>
    <row r="1080" customFormat="false" ht="12.8" hidden="false" customHeight="false" outlineLevel="0" collapsed="false">
      <c r="A1080" s="0" t="s">
        <v>114</v>
      </c>
      <c r="B1080" s="0" t="n">
        <v>1980</v>
      </c>
      <c r="D1080" s="1" t="n">
        <f aca="false">D1079*$D$1061/$D$1060</f>
        <v>1311.97938119846</v>
      </c>
      <c r="E1080" s="1" t="n">
        <f aca="false">E1079*$D$1061/$D$1060</f>
        <v>0</v>
      </c>
      <c r="F1080" s="1" t="n">
        <f aca="false">F1079*$D$1061/$D$1060</f>
        <v>237.756387409163</v>
      </c>
      <c r="G1080" s="1" t="n">
        <f aca="false">G1079*$D$1061/$D$1060</f>
        <v>14.3410407033786</v>
      </c>
      <c r="H1080" s="1" t="n">
        <f aca="false">H1079*$D$1061/$D$1060</f>
        <v>5.13793190554115</v>
      </c>
      <c r="I1080" s="1" t="n">
        <f aca="false">I1079*$D$1061/$D$1060</f>
        <v>548.74241966983</v>
      </c>
      <c r="J1080" s="1" t="n">
        <f aca="false">J1079*$D$1061/$D$1060</f>
        <v>0.508147111537037</v>
      </c>
      <c r="K1080" s="1" t="n">
        <f aca="false">K1079*$D$1061/$D$1060</f>
        <v>0.508147111537037</v>
      </c>
      <c r="L1080" s="1" t="n">
        <f aca="false">L1079*$D$1061/$D$1060</f>
        <v>13.211824899963</v>
      </c>
      <c r="M1080" s="1" t="n">
        <f aca="false">M1079*$D$1061/$D$1060</f>
        <v>607.913327768809</v>
      </c>
      <c r="N1080" s="1" t="n">
        <f aca="false">N1079*$D$1061/$D$1060</f>
        <v>174.802606368741</v>
      </c>
      <c r="O1080" s="1" t="n">
        <f aca="false">O1079*$D$1061/$D$1060</f>
        <v>22.5843160683128</v>
      </c>
      <c r="Y1080" s="0" t="str">
        <f aca="false">IF(B1080&lt;=1997, "prop 99/2000", "")</f>
        <v>prop 99/2000</v>
      </c>
    </row>
    <row r="1081" customFormat="false" ht="12.8" hidden="false" customHeight="false" outlineLevel="0" collapsed="false">
      <c r="A1081" s="0" t="s">
        <v>114</v>
      </c>
      <c r="B1081" s="0" t="n">
        <v>1979</v>
      </c>
      <c r="D1081" s="1" t="n">
        <f aca="false">D1080*$D$1061/$D$1060</f>
        <v>1118.35483130198</v>
      </c>
      <c r="E1081" s="1" t="n">
        <f aca="false">E1080*$D$1061/$D$1060</f>
        <v>0</v>
      </c>
      <c r="F1081" s="1" t="n">
        <f aca="false">F1080*$D$1061/$D$1060</f>
        <v>202.667822636856</v>
      </c>
      <c r="G1081" s="1" t="n">
        <f aca="false">G1080*$D$1061/$D$1060</f>
        <v>12.2245611374404</v>
      </c>
      <c r="H1081" s="1" t="n">
        <f aca="false">H1080*$D$1061/$D$1060</f>
        <v>4.37966560435857</v>
      </c>
      <c r="I1081" s="1" t="n">
        <f aca="false">I1080*$D$1061/$D$1060</f>
        <v>467.757912184186</v>
      </c>
      <c r="J1081" s="1" t="n">
        <f aca="false">J1080*$D$1061/$D$1060</f>
        <v>0.433153741090408</v>
      </c>
      <c r="K1081" s="1" t="n">
        <f aca="false">K1080*$D$1061/$D$1060</f>
        <v>0.433153741090408</v>
      </c>
      <c r="L1081" s="1" t="n">
        <f aca="false">L1080*$D$1061/$D$1060</f>
        <v>11.2619972683506</v>
      </c>
      <c r="M1081" s="1" t="n">
        <f aca="false">M1080*$D$1061/$D$1060</f>
        <v>518.196258924492</v>
      </c>
      <c r="N1081" s="1" t="n">
        <f aca="false">N1080*$D$1061/$D$1060</f>
        <v>149.0048869351</v>
      </c>
      <c r="O1081" s="1" t="n">
        <f aca="false">O1080*$D$1061/$D$1060</f>
        <v>19.2512773817959</v>
      </c>
      <c r="Y1081" s="0" t="str">
        <f aca="false">IF(B1081&lt;=1997, "prop 99/2000", "")</f>
        <v>prop 99/2000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2020-02-11T18:11:01Z</dcterms:created>
  <dc:creator/>
  <dc:description/>
  <dc:language>en-US</dc:language>
  <cp:lastModifiedBy/>
  <dcterms:modified xsi:type="dcterms:W3CDTF">2020-11-17T20:19:48Z</dcterms:modified>
  <cp:revision>123</cp:revision>
  <dc:subject/>
  <dc:title/>
</cp:coreProperties>
</file>