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ate1904="1"/>
  <mc:AlternateContent xmlns:mc="http://schemas.openxmlformats.org/markup-compatibility/2006">
    <mc:Choice Requires="x15">
      <x15ac:absPath xmlns:x15ac="http://schemas.microsoft.com/office/spreadsheetml/2010/11/ac" url="/Users/annevaleriepreto/Documents/EPFL/matsim-sbb/test/input/scenarios/mobi50test/"/>
    </mc:Choice>
  </mc:AlternateContent>
  <xr:revisionPtr revIDLastSave="0" documentId="13_ncr:1_{A2BCDBFA-4C7D-6845-94DC-91F300C98923}" xr6:coauthVersionLast="47" xr6:coauthVersionMax="47" xr10:uidLastSave="{00000000-0000-0000-0000-000000000000}"/>
  <bookViews>
    <workbookView xWindow="140" yWindow="900" windowWidth="29080" windowHeight="18060" tabRatio="674" activeTab="1" xr2:uid="{00000000-000D-0000-FFFF-FFFF00000000}"/>
  </bookViews>
  <sheets>
    <sheet name="ScoringParams" sheetId="25" r:id="rId1"/>
    <sheet name="DummyGroupForScoringOnlyDefault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1" l="1"/>
  <c r="AE7" i="11"/>
  <c r="AD7" i="11"/>
  <c r="AC7" i="11"/>
  <c r="AB7" i="11"/>
  <c r="Y7" i="11"/>
  <c r="X7" i="11"/>
  <c r="W7" i="11"/>
  <c r="V7" i="11"/>
  <c r="AE6" i="11"/>
  <c r="AC6" i="11"/>
  <c r="AB6" i="11"/>
  <c r="AA6" i="11"/>
  <c r="Z6" i="11"/>
  <c r="Y6" i="11"/>
  <c r="W6" i="11"/>
  <c r="V6" i="11"/>
  <c r="AE5" i="11"/>
  <c r="AD5" i="11"/>
  <c r="AC5" i="11"/>
  <c r="AB5" i="11"/>
  <c r="AA5" i="11"/>
  <c r="Z5" i="11"/>
  <c r="Y5" i="11"/>
  <c r="X5" i="11"/>
  <c r="W5" i="11"/>
  <c r="V5" i="11"/>
  <c r="AE4" i="11"/>
  <c r="AD4" i="11"/>
  <c r="AC4" i="11"/>
  <c r="AB4" i="11"/>
  <c r="AA4" i="11"/>
  <c r="Z4" i="11"/>
  <c r="Y4" i="11"/>
  <c r="X4" i="11"/>
  <c r="W4" i="11"/>
  <c r="V4" i="11"/>
  <c r="AE3" i="11"/>
  <c r="AD3" i="11"/>
  <c r="AC3" i="11"/>
  <c r="AB3" i="11"/>
  <c r="AA3" i="11"/>
  <c r="Z3" i="11"/>
  <c r="Y3" i="11"/>
  <c r="X3" i="11"/>
  <c r="W3" i="11"/>
  <c r="V3" i="11"/>
  <c r="U3" i="11"/>
  <c r="X6" i="11" l="1"/>
  <c r="N7" i="11" l="1"/>
  <c r="M7" i="11"/>
  <c r="Z7" i="11" l="1"/>
  <c r="AA7" i="11"/>
  <c r="AD6" i="11" l="1"/>
  <c r="T10" i="11"/>
  <c r="T9" i="11" l="1"/>
  <c r="T8" i="11" l="1"/>
  <c r="A1" i="11" l="1"/>
  <c r="U6" i="11" l="1"/>
  <c r="U4" i="11"/>
  <c r="U5" i="11"/>
  <c r="U7" i="11" l="1"/>
</calcChain>
</file>

<file path=xl/sharedStrings.xml><?xml version="1.0" encoding="utf-8"?>
<sst xmlns="http://schemas.openxmlformats.org/spreadsheetml/2006/main" count="238" uniqueCount="71">
  <si>
    <t>adaptation time</t>
  </si>
  <si>
    <t>waiting time</t>
  </si>
  <si>
    <t>constant</t>
  </si>
  <si>
    <t>[utils/CHF]</t>
  </si>
  <si>
    <t>marginalUtilityOfMoney</t>
  </si>
  <si>
    <t>duration</t>
  </si>
  <si>
    <t>performing</t>
  </si>
  <si>
    <t>waiting</t>
  </si>
  <si>
    <t>lateArrival</t>
  </si>
  <si>
    <t>earlyDeparture</t>
  </si>
  <si>
    <t>waitingPt</t>
  </si>
  <si>
    <t>utilityOfLineSwitch</t>
  </si>
  <si>
    <t>monetaryDistanceRate</t>
  </si>
  <si>
    <t>marginalUtilityOfTraveling_util_hr</t>
  </si>
  <si>
    <t>marginalUtilityOfDistance_util_m</t>
  </si>
  <si>
    <t>Bemerkungen</t>
  </si>
  <si>
    <t>Legende</t>
  </si>
  <si>
    <t>Parameterset "scoringParameters"</t>
  </si>
  <si>
    <t>Parameterset "modeParams"</t>
  </si>
  <si>
    <t>car</t>
  </si>
  <si>
    <t>ride</t>
  </si>
  <si>
    <t>pt</t>
  </si>
  <si>
    <t>Auto</t>
  </si>
  <si>
    <t>Mitfahrer</t>
  </si>
  <si>
    <t>mode-unab-
hängige 
Parameter</t>
  </si>
  <si>
    <t>bike</t>
  </si>
  <si>
    <t>walk</t>
  </si>
  <si>
    <t>Vom Script nicht berücksichtige Zellen
(können beliebige Werte enthalten)</t>
  </si>
  <si>
    <t>Velo</t>
  </si>
  <si>
    <t>ÖV (Bus, Zug,
etc.)</t>
  </si>
  <si>
    <t>general</t>
  </si>
  <si>
    <t>MATSim Param Name</t>
  </si>
  <si>
    <t>transfer penalty</t>
  </si>
  <si>
    <t>Korrekturwerte</t>
  </si>
  <si>
    <t>Absolutwerte, Informativ</t>
  </si>
  <si>
    <t>BehaviorGroup</t>
  </si>
  <si>
    <t>subpopulation</t>
  </si>
  <si>
    <t>regular</t>
  </si>
  <si>
    <t>cost / distance [CHF/m]</t>
  </si>
  <si>
    <t>distance [Utils/m]</t>
  </si>
  <si>
    <t>travel time [utils/h]</t>
  </si>
  <si>
    <t>marginalUtilityOfParkingPrice</t>
  </si>
  <si>
    <t>[utils/hour]</t>
  </si>
  <si>
    <t>transferUtilityPerTravelTime</t>
  </si>
  <si>
    <t>global</t>
  </si>
  <si>
    <t>SBBBehaviourGroupsConfigGroup</t>
  </si>
  <si>
    <t>[utils/transfer]</t>
  </si>
  <si>
    <t>transferUtilityBase</t>
  </si>
  <si>
    <t>transferUtilityMinimum</t>
  </si>
  <si>
    <t>transferUtilityMaximum</t>
  </si>
  <si>
    <t>[utils]</t>
  </si>
  <si>
    <t>Zugangsweg (pt &amp; car) + Umsteigeweg (pt)</t>
  </si>
  <si>
    <t>car_feeder</t>
  </si>
  <si>
    <t>ride_feeder</t>
  </si>
  <si>
    <t>bike_feeder</t>
  </si>
  <si>
    <t>P&amp;R (mit Auto zu/vom ÖV)</t>
  </si>
  <si>
    <t>Kiss&amp;Ride, Taxi (mit Auto als Mitfahrer zu/vom ÖV)</t>
  </si>
  <si>
    <t>Bike&amp;Ride (mit Velo zu/vom ÖV)</t>
  </si>
  <si>
    <t>walk_main</t>
  </si>
  <si>
    <t>Walk-
Trip als main mode</t>
  </si>
  <si>
    <t>avtaxi</t>
  </si>
  <si>
    <t>av_feeder</t>
  </si>
  <si>
    <t>AV-Feeder zum Bf</t>
  </si>
  <si>
    <t>AV Taxi
(Tür-zu-Tür)</t>
  </si>
  <si>
    <t>mobi31test</t>
  </si>
  <si>
    <t>Dieses Excel ist nur für den Integration Test !!!</t>
  </si>
  <si>
    <t/>
  </si>
  <si>
    <t>rail</t>
  </si>
  <si>
    <t>tram</t>
  </si>
  <si>
    <t>bus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</si>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</sst>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000000"/>
    <numFmt numFmtId="167" formatCode="0.0"/>
    <numFmt numFmtId="168" formatCode="0.0000"/>
    <numFmt numFmtId="169" formatCode="0.00000"/>
  </numFmts>
  <fonts count="19" x14ac:knownFonts="1">
    <font>
      <sz val="10"/>
      <color theme="1"/>
      <name val="Arial"/>
      <family val="2"/>
    </font>
    <font>
      <sz val="1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color theme="0" tint="-0.34998626667073579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5" tint="-0.249977111117893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8"/>
      <color theme="7" tint="-0.749992370372631"/>
      <name val="Arial"/>
      <family val="2"/>
    </font>
    <font>
      <b/>
      <sz val="12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0" tint="-0.34998626667073579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164" fontId="3" fillId="0" borderId="0" xfId="0" applyNumberFormat="1" applyFont="1"/>
    <xf numFmtId="164" fontId="5" fillId="0" borderId="0" xfId="0" applyNumberFormat="1" applyFont="1"/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0" borderId="6" xfId="0" applyFont="1" applyBorder="1"/>
    <xf numFmtId="0" fontId="6" fillId="0" borderId="6" xfId="0" applyFont="1" applyBorder="1"/>
    <xf numFmtId="0" fontId="1" fillId="4" borderId="7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4" fillId="0" borderId="0" xfId="0" applyFont="1"/>
    <xf numFmtId="0" fontId="14" fillId="5" borderId="14" xfId="0" applyFont="1" applyFill="1" applyBorder="1" applyAlignment="1">
      <alignment vertical="center"/>
    </xf>
    <xf numFmtId="0" fontId="0" fillId="0" borderId="12" xfId="0" applyBorder="1"/>
    <xf numFmtId="2" fontId="0" fillId="5" borderId="0" xfId="0" applyNumberFormat="1" applyFill="1"/>
    <xf numFmtId="165" fontId="0" fillId="5" borderId="2" xfId="0" applyNumberFormat="1" applyFill="1" applyBorder="1"/>
    <xf numFmtId="2" fontId="0" fillId="5" borderId="6" xfId="0" applyNumberFormat="1" applyFill="1" applyBorder="1"/>
    <xf numFmtId="2" fontId="0" fillId="5" borderId="5" xfId="0" applyNumberFormat="1" applyFill="1" applyBorder="1"/>
    <xf numFmtId="165" fontId="0" fillId="5" borderId="3" xfId="0" applyNumberFormat="1" applyFill="1" applyBorder="1"/>
    <xf numFmtId="165" fontId="0" fillId="5" borderId="1" xfId="0" applyNumberFormat="1" applyFill="1" applyBorder="1"/>
    <xf numFmtId="0" fontId="0" fillId="0" borderId="0" xfId="0" applyAlignment="1">
      <alignment vertical="center"/>
    </xf>
    <xf numFmtId="165" fontId="15" fillId="0" borderId="6" xfId="0" applyNumberFormat="1" applyFont="1" applyBorder="1" applyAlignment="1">
      <alignment vertical="center"/>
    </xf>
    <xf numFmtId="2" fontId="15" fillId="0" borderId="0" xfId="0" applyNumberFormat="1" applyFont="1" applyAlignment="1">
      <alignment vertical="center"/>
    </xf>
    <xf numFmtId="2" fontId="15" fillId="0" borderId="6" xfId="0" applyNumberFormat="1" applyFont="1" applyBorder="1" applyAlignment="1">
      <alignment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66" fontId="15" fillId="0" borderId="2" xfId="0" applyNumberFormat="1" applyFont="1" applyBorder="1" applyAlignment="1">
      <alignment vertical="center"/>
    </xf>
    <xf numFmtId="166" fontId="15" fillId="0" borderId="1" xfId="0" applyNumberFormat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164" fontId="15" fillId="0" borderId="8" xfId="0" applyNumberFormat="1" applyFont="1" applyBorder="1" applyAlignment="1">
      <alignment vertical="center"/>
    </xf>
    <xf numFmtId="164" fontId="15" fillId="0" borderId="0" xfId="0" applyNumberFormat="1" applyFont="1" applyAlignment="1">
      <alignment vertical="center"/>
    </xf>
    <xf numFmtId="164" fontId="15" fillId="0" borderId="5" xfId="0" applyNumberFormat="1" applyFont="1" applyBorder="1" applyAlignment="1">
      <alignment vertical="center"/>
    </xf>
    <xf numFmtId="2" fontId="1" fillId="6" borderId="6" xfId="0" applyNumberFormat="1" applyFont="1" applyFill="1" applyBorder="1" applyAlignment="1">
      <alignment vertical="center"/>
    </xf>
    <xf numFmtId="2" fontId="1" fillId="6" borderId="0" xfId="0" applyNumberFormat="1" applyFont="1" applyFill="1" applyAlignment="1">
      <alignment vertical="center"/>
    </xf>
    <xf numFmtId="2" fontId="1" fillId="2" borderId="6" xfId="0" applyNumberFormat="1" applyFont="1" applyFill="1" applyBorder="1" applyAlignment="1">
      <alignment vertical="center"/>
    </xf>
    <xf numFmtId="165" fontId="0" fillId="5" borderId="0" xfId="0" applyNumberFormat="1" applyFill="1"/>
    <xf numFmtId="165" fontId="0" fillId="5" borderId="6" xfId="0" applyNumberFormat="1" applyFill="1" applyBorder="1"/>
    <xf numFmtId="0" fontId="1" fillId="2" borderId="0" xfId="0" applyFont="1" applyFill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165" fontId="15" fillId="0" borderId="0" xfId="0" applyNumberFormat="1" applyFont="1" applyAlignment="1">
      <alignment vertical="center"/>
    </xf>
    <xf numFmtId="165" fontId="15" fillId="0" borderId="3" xfId="0" applyNumberFormat="1" applyFont="1" applyBorder="1" applyAlignment="1">
      <alignment vertical="center"/>
    </xf>
    <xf numFmtId="165" fontId="15" fillId="0" borderId="2" xfId="0" applyNumberFormat="1" applyFont="1" applyBorder="1" applyAlignment="1">
      <alignment vertical="center"/>
    </xf>
    <xf numFmtId="2" fontId="15" fillId="0" borderId="10" xfId="0" applyNumberFormat="1" applyFont="1" applyBorder="1" applyAlignment="1">
      <alignment vertical="center"/>
    </xf>
    <xf numFmtId="2" fontId="15" fillId="0" borderId="9" xfId="0" applyNumberFormat="1" applyFont="1" applyBorder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49" fontId="18" fillId="0" borderId="0" xfId="0" applyNumberFormat="1" applyFont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4" xfId="0" applyBorder="1"/>
    <xf numFmtId="2" fontId="0" fillId="5" borderId="11" xfId="0" applyNumberFormat="1" applyFill="1" applyBorder="1"/>
    <xf numFmtId="2" fontId="0" fillId="5" borderId="4" xfId="0" applyNumberFormat="1" applyFill="1" applyBorder="1"/>
    <xf numFmtId="0" fontId="0" fillId="0" borderId="7" xfId="0" applyBorder="1"/>
    <xf numFmtId="2" fontId="0" fillId="5" borderId="7" xfId="0" applyNumberFormat="1" applyFill="1" applyBorder="1"/>
    <xf numFmtId="2" fontId="1" fillId="7" borderId="11" xfId="0" applyNumberFormat="1" applyFont="1" applyFill="1" applyBorder="1" applyAlignment="1">
      <alignment vertical="center"/>
    </xf>
    <xf numFmtId="2" fontId="1" fillId="7" borderId="7" xfId="0" applyNumberFormat="1" applyFont="1" applyFill="1" applyBorder="1" applyAlignment="1">
      <alignment vertical="center"/>
    </xf>
    <xf numFmtId="2" fontId="1" fillId="7" borderId="4" xfId="0" applyNumberFormat="1" applyFont="1" applyFill="1" applyBorder="1" applyAlignment="1">
      <alignment vertical="center"/>
    </xf>
    <xf numFmtId="2" fontId="1" fillId="2" borderId="9" xfId="0" applyNumberFormat="1" applyFont="1" applyFill="1" applyBorder="1" applyAlignment="1">
      <alignment vertical="center"/>
    </xf>
    <xf numFmtId="2" fontId="15" fillId="0" borderId="11" xfId="0" applyNumberFormat="1" applyFont="1" applyBorder="1" applyAlignment="1">
      <alignment vertical="center"/>
    </xf>
    <xf numFmtId="2" fontId="15" fillId="0" borderId="7" xfId="0" applyNumberFormat="1" applyFont="1" applyBorder="1" applyAlignment="1">
      <alignment vertical="center"/>
    </xf>
    <xf numFmtId="2" fontId="15" fillId="0" borderId="4" xfId="0" applyNumberFormat="1" applyFont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164" fontId="1" fillId="7" borderId="7" xfId="0" applyNumberFormat="1" applyFont="1" applyFill="1" applyBorder="1" applyAlignment="1">
      <alignment vertical="center"/>
    </xf>
    <xf numFmtId="2" fontId="1" fillId="6" borderId="5" xfId="0" applyNumberFormat="1" applyFont="1" applyFill="1" applyBorder="1" applyAlignment="1">
      <alignment vertical="center"/>
    </xf>
    <xf numFmtId="167" fontId="3" fillId="6" borderId="6" xfId="0" applyNumberFormat="1" applyFont="1" applyFill="1" applyBorder="1" applyAlignment="1">
      <alignment vertical="center"/>
    </xf>
    <xf numFmtId="167" fontId="3" fillId="6" borderId="0" xfId="0" applyNumberFormat="1" applyFont="1" applyFill="1" applyAlignment="1">
      <alignment vertical="center"/>
    </xf>
    <xf numFmtId="167" fontId="3" fillId="6" borderId="5" xfId="0" applyNumberFormat="1" applyFont="1" applyFill="1" applyBorder="1" applyAlignment="1">
      <alignment vertical="center"/>
    </xf>
    <xf numFmtId="2" fontId="0" fillId="6" borderId="6" xfId="0" applyNumberFormat="1" applyFill="1" applyBorder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6" borderId="5" xfId="0" applyNumberFormat="1" applyFill="1" applyBorder="1" applyAlignment="1">
      <alignment vertical="center"/>
    </xf>
    <xf numFmtId="168" fontId="16" fillId="8" borderId="10" xfId="0" applyNumberFormat="1" applyFont="1" applyFill="1" applyBorder="1" applyAlignment="1">
      <alignment vertical="center"/>
    </xf>
    <xf numFmtId="0" fontId="16" fillId="8" borderId="9" xfId="0" applyFont="1" applyFill="1" applyBorder="1" applyAlignment="1">
      <alignment vertical="center"/>
    </xf>
    <xf numFmtId="2" fontId="16" fillId="8" borderId="10" xfId="0" applyNumberFormat="1" applyFont="1" applyFill="1" applyBorder="1" applyAlignment="1">
      <alignment vertical="center"/>
    </xf>
    <xf numFmtId="0" fontId="16" fillId="8" borderId="10" xfId="0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0" fontId="16" fillId="8" borderId="6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6" fillId="8" borderId="5" xfId="0" applyFont="1" applyFill="1" applyBorder="1" applyAlignment="1">
      <alignment vertical="center"/>
    </xf>
    <xf numFmtId="164" fontId="16" fillId="8" borderId="14" xfId="0" applyNumberFormat="1" applyFont="1" applyFill="1" applyBorder="1" applyAlignment="1">
      <alignment vertical="center"/>
    </xf>
    <xf numFmtId="164" fontId="16" fillId="8" borderId="13" xfId="0" applyNumberFormat="1" applyFont="1" applyFill="1" applyBorder="1" applyAlignment="1">
      <alignment vertical="center"/>
    </xf>
    <xf numFmtId="164" fontId="16" fillId="8" borderId="12" xfId="0" applyNumberFormat="1" applyFont="1" applyFill="1" applyBorder="1" applyAlignment="1">
      <alignment vertical="center"/>
    </xf>
    <xf numFmtId="164" fontId="16" fillId="8" borderId="10" xfId="0" applyNumberFormat="1" applyFont="1" applyFill="1" applyBorder="1" applyAlignment="1">
      <alignment vertical="center"/>
    </xf>
    <xf numFmtId="164" fontId="16" fillId="8" borderId="8" xfId="0" applyNumberFormat="1" applyFont="1" applyFill="1" applyBorder="1" applyAlignment="1">
      <alignment vertical="center"/>
    </xf>
    <xf numFmtId="164" fontId="16" fillId="8" borderId="9" xfId="0" applyNumberFormat="1" applyFont="1" applyFill="1" applyBorder="1" applyAlignment="1">
      <alignment vertical="center"/>
    </xf>
    <xf numFmtId="164" fontId="16" fillId="8" borderId="6" xfId="0" applyNumberFormat="1" applyFont="1" applyFill="1" applyBorder="1" applyAlignment="1">
      <alignment vertical="center"/>
    </xf>
    <xf numFmtId="164" fontId="16" fillId="8" borderId="5" xfId="0" applyNumberFormat="1" applyFont="1" applyFill="1" applyBorder="1" applyAlignment="1">
      <alignment vertical="center"/>
    </xf>
    <xf numFmtId="164" fontId="16" fillId="8" borderId="0" xfId="0" applyNumberFormat="1" applyFont="1" applyFill="1" applyAlignment="1">
      <alignment vertical="center"/>
    </xf>
    <xf numFmtId="164" fontId="16" fillId="8" borderId="3" xfId="0" applyNumberFormat="1" applyFont="1" applyFill="1" applyBorder="1" applyAlignment="1">
      <alignment vertical="center"/>
    </xf>
    <xf numFmtId="164" fontId="16" fillId="8" borderId="1" xfId="0" applyNumberFormat="1" applyFont="1" applyFill="1" applyBorder="1" applyAlignment="1">
      <alignment vertical="center"/>
    </xf>
    <xf numFmtId="164" fontId="16" fillId="8" borderId="2" xfId="0" applyNumberFormat="1" applyFont="1" applyFill="1" applyBorder="1" applyAlignment="1">
      <alignment vertical="center"/>
    </xf>
    <xf numFmtId="0" fontId="12" fillId="8" borderId="15" xfId="0" applyFont="1" applyFill="1" applyBorder="1" applyAlignment="1">
      <alignment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169" fontId="3" fillId="6" borderId="0" xfId="0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11" fontId="3" fillId="6" borderId="0" xfId="0" applyNumberFormat="1" applyFont="1" applyFill="1" applyAlignment="1">
      <alignment vertical="center"/>
    </xf>
    <xf numFmtId="2" fontId="0" fillId="6" borderId="9" xfId="0" applyNumberFormat="1" applyFill="1" applyBorder="1" applyAlignment="1">
      <alignment vertical="center"/>
    </xf>
    <xf numFmtId="0" fontId="9" fillId="4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</dxfs>
  <tableStyles count="0" defaultTableStyle="TableStyleMedium2" defaultPivotStyle="PivotStyleLight16"/>
  <colors>
    <mruColors>
      <color rgb="FFDCBEAE"/>
      <color rgb="FF94E896"/>
      <color rgb="FF25A72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">
  <a:themeElements>
    <a:clrScheme name="Custom 1">
      <a:dk1>
        <a:sysClr val="windowText" lastClr="000000"/>
      </a:dk1>
      <a:lt1>
        <a:sysClr val="window" lastClr="FFFFFF"/>
      </a:lt1>
      <a:dk2>
        <a:srgbClr val="B7B7B7"/>
      </a:dk2>
      <a:lt2>
        <a:srgbClr val="4C4C4C"/>
      </a:lt2>
      <a:accent1>
        <a:srgbClr val="ABADCB"/>
      </a:accent1>
      <a:accent2>
        <a:srgbClr val="6C6FA4"/>
      </a:accent2>
      <a:accent3>
        <a:srgbClr val="2D327D"/>
      </a:accent3>
      <a:accent4>
        <a:srgbClr val="FF9999"/>
      </a:accent4>
      <a:accent5>
        <a:srgbClr val="FF4C4C"/>
      </a:accent5>
      <a:accent6>
        <a:srgbClr val="FF0000"/>
      </a:accent6>
      <a:hlink>
        <a:srgbClr val="2D327D"/>
      </a:hlink>
      <a:folHlink>
        <a:srgbClr val="D5D6E5"/>
      </a:folHlink>
    </a:clrScheme>
    <a:fontScheme name="SBB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wrap="square" lIns="216000" tIns="108000" rIns="432000" bIns="144000" rtlCol="0" anchor="t" anchorCtr="0">
        <a:spAutoFit/>
      </a:bodyPr>
      <a:lstStyle>
        <a:defPPr>
          <a:defRPr sz="2400" b="1" dirty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rgbClr val="B7B7B7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>
          <a:defRPr sz="2000" dirty="0" smtClean="0">
            <a:latin typeface="Arial" pitchFamily="34" charset="0"/>
            <a:cs typeface="Arial" pitchFamily="34" charset="0"/>
          </a:defRPr>
        </a:defPPr>
      </a:lstStyle>
    </a:txDef>
  </a:objectDefaults>
  <a:extraClrSchemeLst>
    <a:extraClrScheme>
      <a:clrScheme name="SBB">
        <a:dk1>
          <a:sysClr val="windowText" lastClr="000000"/>
        </a:dk1>
        <a:lt1>
          <a:sysClr val="window" lastClr="FFFFFF"/>
        </a:lt1>
        <a:dk2>
          <a:srgbClr val="B7B7B7"/>
        </a:dk2>
        <a:lt2>
          <a:srgbClr val="4C4C4C"/>
        </a:lt2>
        <a:accent1>
          <a:srgbClr val="ABADCB"/>
        </a:accent1>
        <a:accent2>
          <a:srgbClr val="6C6FA4"/>
        </a:accent2>
        <a:accent3>
          <a:srgbClr val="2D327D"/>
        </a:accent3>
        <a:accent4>
          <a:srgbClr val="FF9999"/>
        </a:accent4>
        <a:accent5>
          <a:srgbClr val="FF4C4C"/>
        </a:accent5>
        <a:accent6>
          <a:srgbClr val="FF0000"/>
        </a:accent6>
        <a:hlink>
          <a:srgbClr val="2D327D"/>
        </a:hlink>
        <a:folHlink>
          <a:srgbClr val="D5D6E5"/>
        </a:folHlink>
      </a:clrScheme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baseColWidth="10" defaultColWidth="11.5" defaultRowHeight="13" x14ac:dyDescent="0.15"/>
  <cols>
    <col min="1" max="1" width="30.33203125" customWidth="1"/>
    <col min="2" max="2" width="19.5" customWidth="1"/>
    <col min="3" max="3" width="10.83203125" customWidth="1"/>
    <col min="4" max="6" width="10" customWidth="1"/>
    <col min="7" max="11" width="11.33203125" customWidth="1"/>
    <col min="12" max="12" width="12.1640625" customWidth="1"/>
    <col min="13" max="16" width="12.5" customWidth="1"/>
    <col min="17" max="17" width="10.33203125" customWidth="1"/>
    <col min="18" max="18" width="10.1640625" customWidth="1"/>
    <col min="19" max="19" width="5.5" style="2" customWidth="1"/>
    <col min="20" max="20" width="33.6640625" customWidth="1"/>
    <col min="23" max="23" width="24.5" style="1" customWidth="1"/>
    <col min="24" max="24" width="8.5" style="1" customWidth="1"/>
    <col min="26" max="28" width="7.83203125" customWidth="1"/>
    <col min="29" max="29" width="7.33203125" customWidth="1"/>
    <col min="30" max="30" width="7.83203125" customWidth="1"/>
    <col min="31" max="31" width="8.33203125" bestFit="1" customWidth="1"/>
    <col min="32" max="34" width="7.83203125" customWidth="1"/>
    <col min="35" max="35" width="28" bestFit="1" customWidth="1"/>
  </cols>
  <sheetData>
    <row r="1" spans="1:20" ht="50.25" customHeight="1" x14ac:dyDescent="0.15">
      <c r="A1" s="59" t="s">
        <v>64</v>
      </c>
      <c r="B1" s="122" t="s">
        <v>65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5"/>
    </row>
    <row r="2" spans="1:20" ht="36" customHeight="1" x14ac:dyDescent="0.15">
      <c r="A2" s="18" t="s">
        <v>31</v>
      </c>
      <c r="B2" s="18"/>
      <c r="C2" s="8" t="s">
        <v>30</v>
      </c>
      <c r="D2" s="10" t="s">
        <v>19</v>
      </c>
      <c r="E2" s="9" t="s">
        <v>20</v>
      </c>
      <c r="F2" s="9" t="s">
        <v>60</v>
      </c>
      <c r="G2" s="121" t="s">
        <v>21</v>
      </c>
      <c r="H2" s="121" t="s">
        <v>67</v>
      </c>
      <c r="I2" s="121" t="s">
        <v>68</v>
      </c>
      <c r="J2" s="121" t="s">
        <v>69</v>
      </c>
      <c r="K2" s="121" t="s">
        <v>70</v>
      </c>
      <c r="L2" s="21" t="s">
        <v>26</v>
      </c>
      <c r="M2" s="22" t="s">
        <v>52</v>
      </c>
      <c r="N2" s="22" t="s">
        <v>53</v>
      </c>
      <c r="O2" s="22" t="s">
        <v>54</v>
      </c>
      <c r="P2" s="23" t="s">
        <v>61</v>
      </c>
      <c r="Q2" s="10" t="s">
        <v>58</v>
      </c>
      <c r="R2" s="9" t="s">
        <v>25</v>
      </c>
      <c r="S2" s="11"/>
    </row>
    <row r="3" spans="1:20" ht="50.5" customHeight="1" x14ac:dyDescent="0.15">
      <c r="A3" s="17"/>
      <c r="B3" s="107" t="s">
        <v>15</v>
      </c>
      <c r="C3" s="108" t="s">
        <v>24</v>
      </c>
      <c r="D3" s="115" t="s">
        <v>22</v>
      </c>
      <c r="E3" s="116" t="s">
        <v>23</v>
      </c>
      <c r="F3" s="116" t="s">
        <v>63</v>
      </c>
      <c r="G3" s="115" t="s">
        <v>29</v>
      </c>
      <c r="H3" s="115" t="s">
        <v>29</v>
      </c>
      <c r="I3" s="115" t="s">
        <v>29</v>
      </c>
      <c r="J3" s="115" t="s">
        <v>29</v>
      </c>
      <c r="K3" s="115" t="s">
        <v>29</v>
      </c>
      <c r="L3" s="115" t="s">
        <v>51</v>
      </c>
      <c r="M3" s="116" t="s">
        <v>55</v>
      </c>
      <c r="N3" s="116" t="s">
        <v>56</v>
      </c>
      <c r="O3" s="116" t="s">
        <v>57</v>
      </c>
      <c r="P3" s="108" t="s">
        <v>62</v>
      </c>
      <c r="Q3" s="115" t="s">
        <v>59</v>
      </c>
      <c r="R3" s="108" t="s">
        <v>28</v>
      </c>
      <c r="S3" s="11"/>
      <c r="T3" s="18" t="s">
        <v>16</v>
      </c>
    </row>
    <row r="4" spans="1:20" ht="17.25" customHeight="1" x14ac:dyDescent="0.15">
      <c r="A4" s="14" t="s">
        <v>2</v>
      </c>
      <c r="B4" s="109" t="s">
        <v>2</v>
      </c>
      <c r="C4" s="110"/>
      <c r="D4" s="84">
        <v>-7.0000000000000007E-2</v>
      </c>
      <c r="E4" s="85">
        <v>-0.7</v>
      </c>
      <c r="F4" s="85">
        <v>0</v>
      </c>
      <c r="G4" s="84">
        <v>-0.02</v>
      </c>
      <c r="H4" s="84">
        <v>-0.02</v>
      </c>
      <c r="I4" s="84">
        <v>-0.02</v>
      </c>
      <c r="J4" s="84">
        <v>-0.02</v>
      </c>
      <c r="K4" s="84">
        <v>-0.02</v>
      </c>
      <c r="L4" s="84">
        <v>0</v>
      </c>
      <c r="M4" s="120">
        <v>-0.43</v>
      </c>
      <c r="N4" s="85">
        <v>-0.26</v>
      </c>
      <c r="O4" s="85">
        <v>-0.06</v>
      </c>
      <c r="P4" s="86">
        <v>-0.17</v>
      </c>
      <c r="Q4" s="84">
        <v>0.02</v>
      </c>
      <c r="R4" s="86">
        <v>-0.24</v>
      </c>
      <c r="S4" s="12"/>
      <c r="T4" s="19" t="s">
        <v>17</v>
      </c>
    </row>
    <row r="5" spans="1:20" s="3" customFormat="1" ht="17.25" customHeight="1" x14ac:dyDescent="0.15">
      <c r="A5" s="14" t="s">
        <v>14</v>
      </c>
      <c r="B5" s="111" t="s">
        <v>39</v>
      </c>
      <c r="C5" s="112"/>
      <c r="D5" s="81">
        <v>0</v>
      </c>
      <c r="E5" s="82">
        <v>0</v>
      </c>
      <c r="F5" s="119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2">
        <v>0</v>
      </c>
      <c r="N5" s="82">
        <v>0</v>
      </c>
      <c r="O5" s="82">
        <v>0</v>
      </c>
      <c r="P5" s="83">
        <v>0</v>
      </c>
      <c r="Q5" s="81">
        <v>0</v>
      </c>
      <c r="R5" s="82">
        <v>0</v>
      </c>
      <c r="S5" s="12"/>
      <c r="T5" s="20" t="s">
        <v>18</v>
      </c>
    </row>
    <row r="6" spans="1:20" ht="17.25" customHeight="1" x14ac:dyDescent="0.15">
      <c r="A6" s="14" t="s">
        <v>13</v>
      </c>
      <c r="B6" s="111" t="s">
        <v>40</v>
      </c>
      <c r="C6" s="110"/>
      <c r="D6" s="47">
        <v>-0.44</v>
      </c>
      <c r="E6" s="48">
        <v>-0.79</v>
      </c>
      <c r="F6" s="48">
        <v>-0.17</v>
      </c>
      <c r="G6" s="47">
        <v>-7.0000000000000007E-2</v>
      </c>
      <c r="H6" s="47">
        <v>-7.0000000000000007E-2</v>
      </c>
      <c r="I6" s="47">
        <v>-7.0000000000000007E-2</v>
      </c>
      <c r="J6" s="47">
        <v>-7.0000000000000007E-2</v>
      </c>
      <c r="K6" s="47">
        <v>-7.0000000000000007E-2</v>
      </c>
      <c r="L6" s="47">
        <v>-0.31</v>
      </c>
      <c r="M6" s="48">
        <v>-0.22</v>
      </c>
      <c r="N6" s="48">
        <v>-0.09</v>
      </c>
      <c r="O6" s="48">
        <v>-0.57999999999999996</v>
      </c>
      <c r="P6" s="80">
        <v>-3.25</v>
      </c>
      <c r="Q6" s="47">
        <v>-0.05</v>
      </c>
      <c r="R6" s="48">
        <v>-0.7</v>
      </c>
      <c r="S6" s="13"/>
      <c r="T6" s="63" t="s">
        <v>45</v>
      </c>
    </row>
    <row r="7" spans="1:20" ht="17.25" customHeight="1" x14ac:dyDescent="0.15">
      <c r="A7" s="14" t="s">
        <v>12</v>
      </c>
      <c r="B7" s="111" t="s">
        <v>38</v>
      </c>
      <c r="C7" s="110"/>
      <c r="D7" s="81">
        <v>0</v>
      </c>
      <c r="E7" s="82">
        <v>0</v>
      </c>
      <c r="F7" s="117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2">
        <v>0</v>
      </c>
      <c r="N7" s="82">
        <v>0</v>
      </c>
      <c r="O7" s="82">
        <v>0</v>
      </c>
      <c r="P7" s="83">
        <v>0</v>
      </c>
      <c r="Q7" s="81">
        <v>0</v>
      </c>
      <c r="R7" s="82">
        <v>0</v>
      </c>
      <c r="S7" s="11"/>
      <c r="T7" s="124" t="s">
        <v>27</v>
      </c>
    </row>
    <row r="8" spans="1:20" ht="0.75" customHeight="1" x14ac:dyDescent="0.15">
      <c r="A8" s="14"/>
      <c r="B8" s="111"/>
      <c r="C8" s="34"/>
      <c r="D8" s="35" t="s">
        <v>66</v>
      </c>
      <c r="E8" s="36"/>
      <c r="F8" s="36" t="s">
        <v>66</v>
      </c>
      <c r="G8" s="35" t="s">
        <v>66</v>
      </c>
      <c r="H8" s="35" t="s">
        <v>66</v>
      </c>
      <c r="I8" s="35" t="s">
        <v>66</v>
      </c>
      <c r="J8" s="35" t="s">
        <v>66</v>
      </c>
      <c r="K8" s="35" t="s">
        <v>66</v>
      </c>
      <c r="L8" s="37" t="s">
        <v>66</v>
      </c>
      <c r="M8" s="34" t="s">
        <v>66</v>
      </c>
      <c r="N8" s="34" t="s">
        <v>66</v>
      </c>
      <c r="O8" s="34" t="s">
        <v>66</v>
      </c>
      <c r="P8" s="118" t="s">
        <v>66</v>
      </c>
      <c r="Q8" s="37" t="s">
        <v>66</v>
      </c>
      <c r="R8" s="36" t="s">
        <v>66</v>
      </c>
      <c r="S8" s="11"/>
      <c r="T8" s="124"/>
    </row>
    <row r="9" spans="1:20" ht="17.25" customHeight="1" x14ac:dyDescent="0.15">
      <c r="A9" s="15" t="s">
        <v>11</v>
      </c>
      <c r="B9" s="109" t="s">
        <v>32</v>
      </c>
      <c r="C9" s="74">
        <v>-0.04</v>
      </c>
      <c r="D9" s="87"/>
      <c r="E9" s="88"/>
      <c r="F9" s="88"/>
      <c r="G9" s="89" t="s">
        <v>66</v>
      </c>
      <c r="H9" s="89" t="s">
        <v>66</v>
      </c>
      <c r="I9" s="89" t="s">
        <v>66</v>
      </c>
      <c r="J9" s="89" t="s">
        <v>66</v>
      </c>
      <c r="K9" s="89" t="s">
        <v>66</v>
      </c>
      <c r="L9" s="90" t="s">
        <v>66</v>
      </c>
      <c r="M9" s="88" t="s">
        <v>66</v>
      </c>
      <c r="N9" s="88" t="s">
        <v>66</v>
      </c>
      <c r="O9" s="88" t="s">
        <v>66</v>
      </c>
      <c r="P9" s="91" t="s">
        <v>66</v>
      </c>
      <c r="Q9" s="90" t="s">
        <v>66</v>
      </c>
      <c r="R9" s="88" t="s">
        <v>66</v>
      </c>
      <c r="S9" s="12"/>
      <c r="T9" s="125"/>
    </row>
    <row r="10" spans="1:20" ht="17.25" customHeight="1" x14ac:dyDescent="0.15">
      <c r="A10" s="14" t="s">
        <v>10</v>
      </c>
      <c r="B10" s="111" t="s">
        <v>1</v>
      </c>
      <c r="C10" s="52">
        <v>0.08</v>
      </c>
      <c r="D10" s="92"/>
      <c r="E10" s="93"/>
      <c r="F10" s="93"/>
      <c r="G10" s="92">
        <v>7.0000000000000007E-2</v>
      </c>
      <c r="H10" s="92">
        <v>7.0000000000000007E-2</v>
      </c>
      <c r="I10" s="92">
        <v>7.0000000000000007E-2</v>
      </c>
      <c r="J10" s="92">
        <v>7.0000000000000007E-2</v>
      </c>
      <c r="K10" s="92">
        <v>7.0000000000000007E-2</v>
      </c>
      <c r="L10" s="92" t="s">
        <v>66</v>
      </c>
      <c r="M10" s="93" t="s">
        <v>66</v>
      </c>
      <c r="N10" s="93" t="s">
        <v>66</v>
      </c>
      <c r="O10" s="93" t="s">
        <v>66</v>
      </c>
      <c r="P10" s="94" t="s">
        <v>66</v>
      </c>
      <c r="Q10" s="92" t="s">
        <v>66</v>
      </c>
      <c r="R10" s="93" t="s">
        <v>66</v>
      </c>
      <c r="S10" s="12"/>
    </row>
    <row r="11" spans="1:20" ht="17.25" customHeight="1" x14ac:dyDescent="0.15">
      <c r="A11" s="15" t="s">
        <v>9</v>
      </c>
      <c r="B11" s="109" t="s">
        <v>0</v>
      </c>
      <c r="C11" s="53">
        <v>0</v>
      </c>
      <c r="D11" s="90"/>
      <c r="E11" s="88"/>
      <c r="F11" s="88"/>
      <c r="G11" s="90" t="s">
        <v>66</v>
      </c>
      <c r="H11" s="90" t="s">
        <v>66</v>
      </c>
      <c r="I11" s="90" t="s">
        <v>66</v>
      </c>
      <c r="J11" s="90" t="s">
        <v>66</v>
      </c>
      <c r="K11" s="90" t="s">
        <v>66</v>
      </c>
      <c r="L11" s="90" t="s">
        <v>66</v>
      </c>
      <c r="M11" s="88" t="s">
        <v>66</v>
      </c>
      <c r="N11" s="88" t="s">
        <v>66</v>
      </c>
      <c r="O11" s="88" t="s">
        <v>66</v>
      </c>
      <c r="P11" s="91" t="s">
        <v>66</v>
      </c>
      <c r="Q11" s="90" t="s">
        <v>66</v>
      </c>
      <c r="R11" s="88" t="s">
        <v>66</v>
      </c>
      <c r="S11" s="12"/>
    </row>
    <row r="12" spans="1:20" ht="17.25" customHeight="1" x14ac:dyDescent="0.15">
      <c r="A12" s="14" t="s">
        <v>8</v>
      </c>
      <c r="B12" s="111" t="s">
        <v>0</v>
      </c>
      <c r="C12" s="49">
        <v>-0.68</v>
      </c>
      <c r="D12" s="92"/>
      <c r="E12" s="93"/>
      <c r="F12" s="93"/>
      <c r="G12" s="92" t="s">
        <v>66</v>
      </c>
      <c r="H12" s="92" t="s">
        <v>66</v>
      </c>
      <c r="I12" s="92" t="s">
        <v>66</v>
      </c>
      <c r="J12" s="92" t="s">
        <v>66</v>
      </c>
      <c r="K12" s="92" t="s">
        <v>66</v>
      </c>
      <c r="L12" s="92" t="s">
        <v>66</v>
      </c>
      <c r="M12" s="93" t="s">
        <v>66</v>
      </c>
      <c r="N12" s="93" t="s">
        <v>66</v>
      </c>
      <c r="O12" s="93" t="s">
        <v>66</v>
      </c>
      <c r="P12" s="94" t="s">
        <v>66</v>
      </c>
      <c r="Q12" s="92" t="s">
        <v>66</v>
      </c>
      <c r="R12" s="93" t="s">
        <v>66</v>
      </c>
      <c r="S12" s="12"/>
    </row>
    <row r="13" spans="1:20" ht="17.25" customHeight="1" x14ac:dyDescent="0.15">
      <c r="A13" s="14" t="s">
        <v>7</v>
      </c>
      <c r="B13" s="111" t="s">
        <v>1</v>
      </c>
      <c r="C13" s="49">
        <v>0</v>
      </c>
      <c r="D13" s="92"/>
      <c r="E13" s="93"/>
      <c r="F13" s="93"/>
      <c r="G13" s="92" t="s">
        <v>66</v>
      </c>
      <c r="H13" s="92" t="s">
        <v>66</v>
      </c>
      <c r="I13" s="92" t="s">
        <v>66</v>
      </c>
      <c r="J13" s="92" t="s">
        <v>66</v>
      </c>
      <c r="K13" s="92" t="s">
        <v>66</v>
      </c>
      <c r="L13" s="92" t="s">
        <v>66</v>
      </c>
      <c r="M13" s="93" t="s">
        <v>66</v>
      </c>
      <c r="N13" s="93" t="s">
        <v>66</v>
      </c>
      <c r="O13" s="93" t="s">
        <v>66</v>
      </c>
      <c r="P13" s="94" t="s">
        <v>66</v>
      </c>
      <c r="Q13" s="92" t="s">
        <v>66</v>
      </c>
      <c r="R13" s="93" t="s">
        <v>66</v>
      </c>
      <c r="S13" s="12"/>
    </row>
    <row r="14" spans="1:20" ht="17.25" customHeight="1" x14ac:dyDescent="0.15">
      <c r="A14" s="14" t="s">
        <v>6</v>
      </c>
      <c r="B14" s="111" t="s">
        <v>5</v>
      </c>
      <c r="C14" s="49">
        <v>1.18</v>
      </c>
      <c r="D14" s="92"/>
      <c r="E14" s="93"/>
      <c r="F14" s="93"/>
      <c r="G14" s="92" t="s">
        <v>66</v>
      </c>
      <c r="H14" s="92" t="s">
        <v>66</v>
      </c>
      <c r="I14" s="92" t="s">
        <v>66</v>
      </c>
      <c r="J14" s="92" t="s">
        <v>66</v>
      </c>
      <c r="K14" s="92" t="s">
        <v>66</v>
      </c>
      <c r="L14" s="92" t="s">
        <v>66</v>
      </c>
      <c r="M14" s="93" t="s">
        <v>66</v>
      </c>
      <c r="N14" s="93" t="s">
        <v>66</v>
      </c>
      <c r="O14" s="93" t="s">
        <v>66</v>
      </c>
      <c r="P14" s="94" t="s">
        <v>66</v>
      </c>
      <c r="Q14" s="92" t="s">
        <v>66</v>
      </c>
      <c r="R14" s="93" t="s">
        <v>66</v>
      </c>
      <c r="S14" s="12"/>
    </row>
    <row r="15" spans="1:20" ht="17.25" customHeight="1" x14ac:dyDescent="0.15">
      <c r="A15" s="16" t="s">
        <v>4</v>
      </c>
      <c r="B15" s="113" t="s">
        <v>3</v>
      </c>
      <c r="C15" s="78">
        <v>0.04</v>
      </c>
      <c r="D15" s="95">
        <v>0.1</v>
      </c>
      <c r="E15" s="96">
        <v>0.01</v>
      </c>
      <c r="F15" s="96">
        <v>0.04</v>
      </c>
      <c r="G15" s="95">
        <v>0.08</v>
      </c>
      <c r="H15" s="95">
        <v>0.08</v>
      </c>
      <c r="I15" s="95">
        <v>0.08</v>
      </c>
      <c r="J15" s="95">
        <v>0.08</v>
      </c>
      <c r="K15" s="95">
        <v>0.08</v>
      </c>
      <c r="L15" s="95">
        <v>0</v>
      </c>
      <c r="M15" s="96">
        <v>0.05</v>
      </c>
      <c r="N15" s="96">
        <v>0.14000000000000001</v>
      </c>
      <c r="O15" s="96">
        <v>0.09</v>
      </c>
      <c r="P15" s="97">
        <v>0.1</v>
      </c>
      <c r="Q15" s="95">
        <v>0.16</v>
      </c>
      <c r="R15" s="96">
        <v>0.01</v>
      </c>
      <c r="S15" s="12"/>
    </row>
    <row r="16" spans="1:20" ht="17.25" customHeight="1" x14ac:dyDescent="0.15">
      <c r="A16" s="15" t="s">
        <v>41</v>
      </c>
      <c r="B16" s="109" t="s">
        <v>3</v>
      </c>
      <c r="C16" s="71">
        <v>-0.1</v>
      </c>
      <c r="D16" s="98"/>
      <c r="E16" s="100"/>
      <c r="F16" s="99"/>
      <c r="G16" s="98" t="s">
        <v>66</v>
      </c>
      <c r="H16" s="98" t="s">
        <v>66</v>
      </c>
      <c r="I16" s="98" t="s">
        <v>66</v>
      </c>
      <c r="J16" s="98" t="s">
        <v>66</v>
      </c>
      <c r="K16" s="98" t="s">
        <v>66</v>
      </c>
      <c r="L16" s="98" t="s">
        <v>66</v>
      </c>
      <c r="M16" s="100" t="s">
        <v>66</v>
      </c>
      <c r="N16" s="100" t="s">
        <v>66</v>
      </c>
      <c r="O16" s="100" t="s">
        <v>66</v>
      </c>
      <c r="P16" s="99" t="s">
        <v>66</v>
      </c>
      <c r="Q16" s="98" t="s">
        <v>66</v>
      </c>
      <c r="R16" s="99" t="s">
        <v>66</v>
      </c>
      <c r="S16" s="4"/>
    </row>
    <row r="17" spans="1:19" ht="17.25" customHeight="1" x14ac:dyDescent="0.15">
      <c r="A17" s="14" t="s">
        <v>47</v>
      </c>
      <c r="B17" s="111" t="s">
        <v>46</v>
      </c>
      <c r="C17" s="72">
        <v>0.04</v>
      </c>
      <c r="D17" s="101"/>
      <c r="E17" s="103"/>
      <c r="F17" s="102"/>
      <c r="G17" s="101">
        <v>0.03</v>
      </c>
      <c r="H17" s="101">
        <v>0.03</v>
      </c>
      <c r="I17" s="101">
        <v>0.03</v>
      </c>
      <c r="J17" s="101">
        <v>0.03</v>
      </c>
      <c r="K17" s="101">
        <v>0.03</v>
      </c>
      <c r="L17" s="101" t="s">
        <v>66</v>
      </c>
      <c r="M17" s="103" t="s">
        <v>66</v>
      </c>
      <c r="N17" s="103" t="s">
        <v>66</v>
      </c>
      <c r="O17" s="103" t="s">
        <v>66</v>
      </c>
      <c r="P17" s="102" t="s">
        <v>66</v>
      </c>
      <c r="Q17" s="101" t="s">
        <v>66</v>
      </c>
      <c r="R17" s="102" t="s">
        <v>66</v>
      </c>
      <c r="S17" s="4"/>
    </row>
    <row r="18" spans="1:19" ht="17.25" customHeight="1" x14ac:dyDescent="0.15">
      <c r="A18" s="14" t="s">
        <v>43</v>
      </c>
      <c r="B18" s="111" t="s">
        <v>42</v>
      </c>
      <c r="C18" s="79">
        <v>-0.16</v>
      </c>
      <c r="D18" s="101"/>
      <c r="E18" s="103"/>
      <c r="F18" s="102"/>
      <c r="G18" s="101">
        <v>-0.46</v>
      </c>
      <c r="H18" s="101">
        <v>-0.46</v>
      </c>
      <c r="I18" s="101">
        <v>-0.46</v>
      </c>
      <c r="J18" s="101">
        <v>-0.46</v>
      </c>
      <c r="K18" s="101">
        <v>-0.46</v>
      </c>
      <c r="L18" s="101" t="s">
        <v>66</v>
      </c>
      <c r="M18" s="103" t="s">
        <v>66</v>
      </c>
      <c r="N18" s="103" t="s">
        <v>66</v>
      </c>
      <c r="O18" s="103" t="s">
        <v>66</v>
      </c>
      <c r="P18" s="102" t="s">
        <v>66</v>
      </c>
      <c r="Q18" s="101" t="s">
        <v>66</v>
      </c>
      <c r="R18" s="102" t="s">
        <v>66</v>
      </c>
      <c r="S18" s="4"/>
    </row>
    <row r="19" spans="1:19" ht="17.25" customHeight="1" x14ac:dyDescent="0.15">
      <c r="A19" s="14" t="s">
        <v>48</v>
      </c>
      <c r="B19" s="111" t="s">
        <v>50</v>
      </c>
      <c r="C19" s="72">
        <v>-0.02</v>
      </c>
      <c r="D19" s="101"/>
      <c r="E19" s="103"/>
      <c r="F19" s="102"/>
      <c r="G19" s="101" t="s">
        <v>66</v>
      </c>
      <c r="H19" s="101" t="s">
        <v>66</v>
      </c>
      <c r="I19" s="101" t="s">
        <v>66</v>
      </c>
      <c r="J19" s="101" t="s">
        <v>66</v>
      </c>
      <c r="K19" s="101" t="s">
        <v>66</v>
      </c>
      <c r="L19" s="101" t="s">
        <v>66</v>
      </c>
      <c r="M19" s="103" t="s">
        <v>66</v>
      </c>
      <c r="N19" s="103" t="s">
        <v>66</v>
      </c>
      <c r="O19" s="103" t="s">
        <v>66</v>
      </c>
      <c r="P19" s="102" t="s">
        <v>66</v>
      </c>
      <c r="Q19" s="101" t="s">
        <v>66</v>
      </c>
      <c r="R19" s="102" t="s">
        <v>66</v>
      </c>
      <c r="S19" s="4"/>
    </row>
    <row r="20" spans="1:19" ht="17.25" customHeight="1" x14ac:dyDescent="0.15">
      <c r="A20" s="62" t="s">
        <v>49</v>
      </c>
      <c r="B20" s="114" t="s">
        <v>50</v>
      </c>
      <c r="C20" s="73">
        <v>-0.36</v>
      </c>
      <c r="D20" s="104"/>
      <c r="E20" s="106"/>
      <c r="F20" s="105"/>
      <c r="G20" s="104" t="s">
        <v>66</v>
      </c>
      <c r="H20" s="104" t="s">
        <v>66</v>
      </c>
      <c r="I20" s="104" t="s">
        <v>66</v>
      </c>
      <c r="J20" s="104" t="s">
        <v>66</v>
      </c>
      <c r="K20" s="104" t="s">
        <v>66</v>
      </c>
      <c r="L20" s="104" t="s">
        <v>66</v>
      </c>
      <c r="M20" s="106" t="s">
        <v>66</v>
      </c>
      <c r="N20" s="106" t="s">
        <v>66</v>
      </c>
      <c r="O20" s="106" t="s">
        <v>66</v>
      </c>
      <c r="P20" s="105" t="s">
        <v>66</v>
      </c>
      <c r="Q20" s="104" t="s">
        <v>66</v>
      </c>
      <c r="R20" s="105" t="s">
        <v>66</v>
      </c>
      <c r="S20" s="4"/>
    </row>
    <row r="21" spans="1:19" ht="3" customHeight="1" x14ac:dyDescent="0.15">
      <c r="A21" s="3"/>
      <c r="B21" s="3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6"/>
      <c r="R21" s="6"/>
      <c r="S21" s="4"/>
    </row>
    <row r="22" spans="1:19" ht="30" customHeight="1" x14ac:dyDescent="0.15">
      <c r="S22" s="4"/>
    </row>
  </sheetData>
  <mergeCells count="2">
    <mergeCell ref="B1:R1"/>
    <mergeCell ref="T7:T9"/>
  </mergeCells>
  <pageMargins left="0.31496062992125984" right="0.31496062992125984" top="0.39370078740157483" bottom="0.39370078740157483" header="0.31496062992125984" footer="0.31496062992125984"/>
  <pageSetup paperSize="8" scale="90" orientation="landscape" r:id="rId1"/>
  <headerFooter>
    <oddHeader>&amp;L&amp;A&amp;R&amp;D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AE10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baseColWidth="10" defaultColWidth="11.5" defaultRowHeight="13" x14ac:dyDescent="0.15"/>
  <cols>
    <col min="1" max="1" width="30.5" customWidth="1"/>
    <col min="2" max="2" width="29.5" customWidth="1"/>
    <col min="3" max="3" width="11.1640625" customWidth="1"/>
    <col min="4" max="5" width="9.6640625" customWidth="1"/>
    <col min="6" max="6" width="10.1640625" customWidth="1"/>
    <col min="7" max="12" width="9.6640625" customWidth="1"/>
    <col min="13" max="16" width="12.5" customWidth="1"/>
    <col min="17" max="17" width="10.5" customWidth="1"/>
    <col min="18" max="18" width="9.6640625" customWidth="1"/>
    <col min="19" max="19" width="8.5" customWidth="1"/>
    <col min="20" max="20" width="13.1640625" customWidth="1"/>
    <col min="21" max="21" width="10.1640625" customWidth="1"/>
    <col min="23" max="25" width="10.1640625" customWidth="1"/>
    <col min="26" max="29" width="12.5" customWidth="1"/>
    <col min="30" max="31" width="10.1640625" customWidth="1"/>
  </cols>
  <sheetData>
    <row r="1" spans="1:31" ht="50.25" customHeight="1" x14ac:dyDescent="0.15">
      <c r="A1" s="61" t="str">
        <f>ScoringParams!A1</f>
        <v>mobi31test</v>
      </c>
      <c r="T1" s="5"/>
      <c r="AB1" s="1"/>
      <c r="AC1" s="1"/>
    </row>
    <row r="2" spans="1:31" s="25" customFormat="1" ht="19.5" customHeight="1" x14ac:dyDescent="0.2">
      <c r="A2" s="60" t="s">
        <v>35</v>
      </c>
      <c r="C2" s="25" t="s">
        <v>33</v>
      </c>
      <c r="T2" s="25" t="s">
        <v>34</v>
      </c>
    </row>
    <row r="3" spans="1:31" ht="34.5" customHeight="1" x14ac:dyDescent="0.15">
      <c r="A3" s="26" t="s">
        <v>36</v>
      </c>
      <c r="B3" s="27"/>
      <c r="C3" s="21" t="s">
        <v>44</v>
      </c>
      <c r="D3" s="21" t="s">
        <v>19</v>
      </c>
      <c r="E3" s="22" t="s">
        <v>20</v>
      </c>
      <c r="F3" s="22" t="s">
        <v>60</v>
      </c>
      <c r="G3" s="22" t="s">
        <v>21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26</v>
      </c>
      <c r="M3" s="22" t="s">
        <v>52</v>
      </c>
      <c r="N3" s="22" t="s">
        <v>53</v>
      </c>
      <c r="O3" s="22" t="s">
        <v>54</v>
      </c>
      <c r="P3" s="22" t="s">
        <v>61</v>
      </c>
      <c r="Q3" s="22" t="s">
        <v>58</v>
      </c>
      <c r="R3" s="23" t="s">
        <v>25</v>
      </c>
      <c r="T3" s="21" t="str">
        <f>C3</f>
        <v>global</v>
      </c>
      <c r="U3" s="21" t="str">
        <f>D3</f>
        <v>car</v>
      </c>
      <c r="V3" s="22" t="str">
        <f>E3</f>
        <v>ride</v>
      </c>
      <c r="W3" s="22" t="str">
        <f>F3</f>
        <v>avtaxi</v>
      </c>
      <c r="X3" s="22" t="str">
        <f>G3</f>
        <v>pt</v>
      </c>
      <c r="Y3" s="22" t="str">
        <f t="shared" ref="Y3:AE3" si="0">L3</f>
        <v>walk</v>
      </c>
      <c r="Z3" s="22" t="str">
        <f t="shared" si="0"/>
        <v>car_feeder</v>
      </c>
      <c r="AA3" s="22" t="str">
        <f t="shared" si="0"/>
        <v>ride_feeder</v>
      </c>
      <c r="AB3" s="22" t="str">
        <f t="shared" si="0"/>
        <v>bike_feeder</v>
      </c>
      <c r="AC3" s="22" t="str">
        <f t="shared" si="0"/>
        <v>av_feeder</v>
      </c>
      <c r="AD3" s="22" t="str">
        <f t="shared" si="0"/>
        <v>walk_main</v>
      </c>
      <c r="AE3" s="23" t="str">
        <f t="shared" si="0"/>
        <v>bike</v>
      </c>
    </row>
    <row r="4" spans="1:31" x14ac:dyDescent="0.15">
      <c r="A4" s="38" t="s">
        <v>37</v>
      </c>
      <c r="B4" s="24" t="s">
        <v>2</v>
      </c>
      <c r="C4" s="64"/>
      <c r="D4" s="30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31">
        <v>0</v>
      </c>
      <c r="T4" s="65"/>
      <c r="U4" s="57">
        <f>D4+ScoringParams!D4</f>
        <v>-7.0000000000000007E-2</v>
      </c>
      <c r="V4" s="58">
        <f>E4+ScoringParams!E4</f>
        <v>-0.7</v>
      </c>
      <c r="W4" s="43">
        <f>F4+ScoringParams!F4</f>
        <v>0</v>
      </c>
      <c r="X4" s="58">
        <f>G4+ScoringParams!G4</f>
        <v>-0.02</v>
      </c>
      <c r="Y4" s="58">
        <f>L4+ScoringParams!L4</f>
        <v>0</v>
      </c>
      <c r="Z4" s="58">
        <f>M4+ScoringParams!M4</f>
        <v>-0.43</v>
      </c>
      <c r="AA4" s="58">
        <f>N4+ScoringParams!N4</f>
        <v>-0.26</v>
      </c>
      <c r="AB4" s="43">
        <f>O4+ScoringParams!O4</f>
        <v>-0.06</v>
      </c>
      <c r="AC4" s="43">
        <f>P4+ScoringParams!P4</f>
        <v>-0.17</v>
      </c>
      <c r="AD4" s="43">
        <f>Q4+ScoringParams!Q4</f>
        <v>0.02</v>
      </c>
      <c r="AE4" s="44">
        <f>R4+ScoringParams!R4</f>
        <v>-0.24</v>
      </c>
    </row>
    <row r="5" spans="1:31" x14ac:dyDescent="0.15">
      <c r="A5" s="39" t="s">
        <v>37</v>
      </c>
      <c r="B5" s="14" t="s">
        <v>14</v>
      </c>
      <c r="C5" s="64"/>
      <c r="D5" s="51">
        <v>-1.2E-5</v>
      </c>
      <c r="E5" s="50">
        <v>-3.3000000000000002E-6</v>
      </c>
      <c r="F5" s="50">
        <v>0</v>
      </c>
      <c r="G5" s="50">
        <v>1.5E-5</v>
      </c>
      <c r="H5" s="50">
        <v>1.5E-5</v>
      </c>
      <c r="I5" s="50">
        <v>1.5E-5</v>
      </c>
      <c r="J5" s="50">
        <v>1.5E-5</v>
      </c>
      <c r="K5" s="50">
        <v>1.5E-5</v>
      </c>
      <c r="L5" s="28">
        <v>0</v>
      </c>
      <c r="M5" s="50">
        <v>0</v>
      </c>
      <c r="N5" s="50">
        <v>0</v>
      </c>
      <c r="O5" s="50">
        <v>0</v>
      </c>
      <c r="P5" s="50">
        <v>0</v>
      </c>
      <c r="Q5" s="28">
        <v>0</v>
      </c>
      <c r="R5" s="31">
        <v>0</v>
      </c>
      <c r="T5" s="69"/>
      <c r="U5" s="35">
        <f>D5+ScoringParams!D5</f>
        <v>-1.2E-5</v>
      </c>
      <c r="V5" s="54">
        <f>E5+ScoringParams!E5</f>
        <v>-3.3000000000000002E-6</v>
      </c>
      <c r="W5" s="45">
        <f>F5+ScoringParams!F5</f>
        <v>0</v>
      </c>
      <c r="X5" s="54">
        <f>G5+ScoringParams!G5</f>
        <v>1.5E-5</v>
      </c>
      <c r="Y5" s="54">
        <f>L5+ScoringParams!L5</f>
        <v>0</v>
      </c>
      <c r="Z5" s="54">
        <f>M5+ScoringParams!M5</f>
        <v>0</v>
      </c>
      <c r="AA5" s="54">
        <f>N5+ScoringParams!N5</f>
        <v>0</v>
      </c>
      <c r="AB5" s="45">
        <f>O5+ScoringParams!O5</f>
        <v>0</v>
      </c>
      <c r="AC5" s="45">
        <f>P5+ScoringParams!P5</f>
        <v>0</v>
      </c>
      <c r="AD5" s="45">
        <f>Q5+ScoringParams!Q5</f>
        <v>0</v>
      </c>
      <c r="AE5" s="46">
        <f>R5+ScoringParams!R5</f>
        <v>0</v>
      </c>
    </row>
    <row r="6" spans="1:31" x14ac:dyDescent="0.15">
      <c r="A6" s="39" t="s">
        <v>37</v>
      </c>
      <c r="B6" s="14" t="s">
        <v>13</v>
      </c>
      <c r="C6" s="64"/>
      <c r="D6" s="30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31">
        <v>0</v>
      </c>
      <c r="T6" s="69"/>
      <c r="U6" s="37">
        <f>D6+ScoringParams!D6</f>
        <v>-0.44</v>
      </c>
      <c r="V6" s="36">
        <f>E6+ScoringParams!E6</f>
        <v>-0.79</v>
      </c>
      <c r="W6" s="45">
        <f>F6+ScoringParams!F6</f>
        <v>-0.17</v>
      </c>
      <c r="X6" s="36">
        <f>G6+ScoringParams!G6</f>
        <v>-7.0000000000000007E-2</v>
      </c>
      <c r="Y6" s="36">
        <f>L6+ScoringParams!L6</f>
        <v>-0.31</v>
      </c>
      <c r="Z6" s="36">
        <f>M6+ScoringParams!M6</f>
        <v>-0.22</v>
      </c>
      <c r="AA6" s="36">
        <f>N6+ScoringParams!N6</f>
        <v>-0.09</v>
      </c>
      <c r="AB6" s="45">
        <f>O6+ScoringParams!O6</f>
        <v>-0.57999999999999996</v>
      </c>
      <c r="AC6" s="45">
        <f>P6+ScoringParams!P6</f>
        <v>-3.25</v>
      </c>
      <c r="AD6" s="45">
        <f>Q6+ScoringParams!Q6</f>
        <v>-0.05</v>
      </c>
      <c r="AE6" s="46">
        <f>R6+ScoringParams!R6</f>
        <v>-0.7</v>
      </c>
    </row>
    <row r="7" spans="1:31" x14ac:dyDescent="0.15">
      <c r="A7" s="39" t="s">
        <v>37</v>
      </c>
      <c r="B7" s="14" t="s">
        <v>12</v>
      </c>
      <c r="C7" s="64"/>
      <c r="D7" s="32">
        <v>-2.1800000000000001E-4</v>
      </c>
      <c r="E7" s="29">
        <v>-2.1800000000000001E-4</v>
      </c>
      <c r="F7" s="29">
        <v>0</v>
      </c>
      <c r="G7" s="29">
        <v>-3.4200000000000002E-4</v>
      </c>
      <c r="H7" s="29">
        <v>-3.4200000000000002E-4</v>
      </c>
      <c r="I7" s="29">
        <v>-3.4200000000000002E-4</v>
      </c>
      <c r="J7" s="29">
        <v>-3.4200000000000002E-4</v>
      </c>
      <c r="K7" s="29">
        <v>-3.4200000000000002E-4</v>
      </c>
      <c r="L7" s="29">
        <v>0</v>
      </c>
      <c r="M7" s="29">
        <f>D7</f>
        <v>-2.1800000000000001E-4</v>
      </c>
      <c r="N7" s="29">
        <f>E7</f>
        <v>-2.1800000000000001E-4</v>
      </c>
      <c r="O7" s="29">
        <v>0</v>
      </c>
      <c r="P7" s="29">
        <v>0</v>
      </c>
      <c r="Q7" s="29">
        <v>0</v>
      </c>
      <c r="R7" s="33">
        <v>0</v>
      </c>
      <c r="T7" s="66"/>
      <c r="U7" s="55">
        <f>D7+ScoringParams!D7</f>
        <v>-2.1800000000000001E-4</v>
      </c>
      <c r="V7" s="56">
        <f>E7+ScoringParams!E7</f>
        <v>-2.1800000000000001E-4</v>
      </c>
      <c r="W7" s="41">
        <f>F7+ScoringParams!F7</f>
        <v>0</v>
      </c>
      <c r="X7" s="56">
        <f>G7+ScoringParams!G7</f>
        <v>-3.4200000000000002E-4</v>
      </c>
      <c r="Y7" s="56">
        <f>L7+ScoringParams!L7</f>
        <v>0</v>
      </c>
      <c r="Z7" s="56">
        <f>M7+ScoringParams!M7</f>
        <v>-2.1800000000000001E-4</v>
      </c>
      <c r="AA7" s="56">
        <f>N7+ScoringParams!N7</f>
        <v>-2.1800000000000001E-4</v>
      </c>
      <c r="AB7" s="41">
        <f>O7+ScoringParams!O7</f>
        <v>0</v>
      </c>
      <c r="AC7" s="41">
        <f>P7+ScoringParams!P7</f>
        <v>0</v>
      </c>
      <c r="AD7" s="41">
        <f>Q7+ScoringParams!Q7</f>
        <v>0</v>
      </c>
      <c r="AE7" s="42">
        <f>R7+ScoringParams!R7</f>
        <v>0</v>
      </c>
    </row>
    <row r="8" spans="1:31" x14ac:dyDescent="0.15">
      <c r="A8" s="38" t="s">
        <v>37</v>
      </c>
      <c r="B8" s="15" t="s">
        <v>41</v>
      </c>
      <c r="C8" s="67">
        <v>0</v>
      </c>
      <c r="T8" s="75">
        <f>C8+ScoringParams!C16</f>
        <v>-0.1</v>
      </c>
    </row>
    <row r="9" spans="1:31" x14ac:dyDescent="0.15">
      <c r="A9" s="39" t="s">
        <v>37</v>
      </c>
      <c r="B9" s="14" t="s">
        <v>47</v>
      </c>
      <c r="C9" s="70">
        <v>0</v>
      </c>
      <c r="T9" s="76">
        <f>C9+ScoringParams!C17</f>
        <v>0.04</v>
      </c>
    </row>
    <row r="10" spans="1:31" x14ac:dyDescent="0.15">
      <c r="A10" s="40" t="s">
        <v>37</v>
      </c>
      <c r="B10" s="62" t="s">
        <v>43</v>
      </c>
      <c r="C10" s="68">
        <v>0</v>
      </c>
      <c r="T10" s="77">
        <f>C10+ScoringParams!C18</f>
        <v>-0.16</v>
      </c>
    </row>
  </sheetData>
  <conditionalFormatting sqref="C8:C10">
    <cfRule type="cellIs" dxfId="5" priority="10" operator="equal">
      <formula>0</formula>
    </cfRule>
    <cfRule type="cellIs" dxfId="4" priority="11" operator="notEqual">
      <formula>0</formula>
    </cfRule>
  </conditionalFormatting>
  <conditionalFormatting sqref="D4:R7">
    <cfRule type="cellIs" dxfId="3" priority="5" operator="equal">
      <formula>0</formula>
    </cfRule>
    <cfRule type="cellIs" dxfId="2" priority="6" operator="notEqual">
      <formula>0</formula>
    </cfRule>
  </conditionalFormatting>
  <conditionalFormatting sqref="T8:T10">
    <cfRule type="cellIs" dxfId="1" priority="14" operator="between">
      <formula>0</formula>
      <formula>0</formula>
    </cfRule>
  </conditionalFormatting>
  <conditionalFormatting sqref="U4:AE7">
    <cfRule type="cellIs" dxfId="0" priority="1" operator="between">
      <formula>0</formula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ScoringParams</vt:lpstr>
      <vt:lpstr>DummyGroupForScoringOnlyDefault</vt:lpstr>
    </vt:vector>
  </TitlesOfParts>
  <Company>SBB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 Wolfgang (P-UE-NAE-ETM)</dc:creator>
  <cp:lastModifiedBy>Preto Anne-Valérie (MP-FV-APL-VPL - Extern)</cp:lastModifiedBy>
  <cp:lastPrinted>2018-06-11T15:49:08Z</cp:lastPrinted>
  <dcterms:created xsi:type="dcterms:W3CDTF">2011-05-11T22:09:44Z</dcterms:created>
  <dcterms:modified xsi:type="dcterms:W3CDTF">2024-11-08T09:09:43Z</dcterms:modified>
</cp:coreProperties>
</file>