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codeName="ThisWorkbook" autoCompressPictures="0"/>
  <bookViews>
    <workbookView xWindow="-80" yWindow="0" windowWidth="28800" windowHeight="18000" tabRatio="500" activeTab="1"/>
  </bookViews>
  <sheets>
    <sheet name="Results" sheetId="2" r:id="rId1"/>
    <sheet name="Calculation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R24" i="1" l="1"/>
  <c r="C3" i="1"/>
  <c r="Q24" i="1"/>
  <c r="D3" i="1"/>
  <c r="N43" i="1"/>
  <c r="C13" i="2"/>
  <c r="P24" i="1"/>
  <c r="K3" i="1"/>
  <c r="N44" i="1"/>
  <c r="C12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N38" i="1" a="1"/>
  <c r="O38" i="1"/>
  <c r="N38" i="1"/>
  <c r="N41" i="1"/>
  <c r="N42" i="1"/>
  <c r="C11" i="2"/>
  <c r="S24" i="1"/>
  <c r="O24" i="1"/>
  <c r="E3" i="1"/>
  <c r="F3" i="1"/>
  <c r="B4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M3" i="1"/>
  <c r="I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J4" i="1"/>
  <c r="P38" i="1"/>
  <c r="N39" i="1"/>
  <c r="O39" i="1"/>
  <c r="P39" i="1"/>
  <c r="N40" i="1"/>
  <c r="O40" i="1"/>
  <c r="P4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C6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4" i="1"/>
</calcChain>
</file>

<file path=xl/sharedStrings.xml><?xml version="1.0" encoding="utf-8"?>
<sst xmlns="http://schemas.openxmlformats.org/spreadsheetml/2006/main" count="34" uniqueCount="32">
  <si>
    <t>g</t>
  </si>
  <si>
    <t>t</t>
  </si>
  <si>
    <t>x</t>
  </si>
  <si>
    <t>v</t>
  </si>
  <si>
    <t>iteration of y</t>
  </si>
  <si>
    <t>t step(sec)</t>
  </si>
  <si>
    <t>iteration of x</t>
  </si>
  <si>
    <t>y</t>
  </si>
  <si>
    <t>t (sec)</t>
  </si>
  <si>
    <t>flight time</t>
  </si>
  <si>
    <t>distance traveled</t>
  </si>
  <si>
    <t>initial conditions</t>
  </si>
  <si>
    <t>gravitation constant</t>
  </si>
  <si>
    <t>initial velocity magnitute</t>
  </si>
  <si>
    <t>intial velocity angle</t>
  </si>
  <si>
    <t>initial height</t>
  </si>
  <si>
    <t>time step</t>
  </si>
  <si>
    <t>PUT INTIAL CONDITIONS HERE</t>
  </si>
  <si>
    <t>max height (m)</t>
  </si>
  <si>
    <t>time to max (sec)</t>
  </si>
  <si>
    <t>OUTPUT HERE</t>
  </si>
  <si>
    <t>• Plot of x-y motion</t>
  </si>
  <si>
    <t xml:space="preserve">Output </t>
  </si>
  <si>
    <t>• Gravitational constant (m/s^2)</t>
  </si>
  <si>
    <t>• Initial velocity magnitude (m/s)</t>
  </si>
  <si>
    <t>• Initial velocity angle (degrees)</t>
  </si>
  <si>
    <t>• Initial height (m)</t>
  </si>
  <si>
    <t>• Time step (sec)</t>
  </si>
  <si>
    <t>• Highest point (m)</t>
  </si>
  <si>
    <t>• Distance to ground (m)</t>
  </si>
  <si>
    <t>• Flight time (sec)</t>
  </si>
  <si>
    <t>Initial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</si>
</sst>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X-Y</a:t>
            </a:r>
            <a:r>
              <a:rPr lang="en-US" baseline="0"/>
              <a:t> Motion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Calculation!$J$3:$J$1048576</c:f>
              <c:numCache>
                <c:formatCode>General</c:formatCode>
                <c:ptCount val="1048574"/>
                <c:pt idx="0">
                  <c:v>15.0</c:v>
                </c:pt>
                <c:pt idx="1">
                  <c:v>207.8362829059618</c:v>
                </c:pt>
                <c:pt idx="2">
                  <c:v>400.6725658119236</c:v>
                </c:pt>
                <c:pt idx="3">
                  <c:v>593.5088487178854</c:v>
                </c:pt>
                <c:pt idx="4">
                  <c:v>786.3451316238472</c:v>
                </c:pt>
                <c:pt idx="5">
                  <c:v>979.181414529809</c:v>
                </c:pt>
                <c:pt idx="6">
                  <c:v>1172.017697435771</c:v>
                </c:pt>
                <c:pt idx="7">
                  <c:v>1364.853980341733</c:v>
                </c:pt>
                <c:pt idx="8">
                  <c:v>1557.690263247694</c:v>
                </c:pt>
                <c:pt idx="9">
                  <c:v>1750.526546153656</c:v>
                </c:pt>
                <c:pt idx="10">
                  <c:v>1943.362829059618</c:v>
                </c:pt>
                <c:pt idx="11">
                  <c:v>2136.19911196558</c:v>
                </c:pt>
                <c:pt idx="12">
                  <c:v>2329.035394871541</c:v>
                </c:pt>
                <c:pt idx="13">
                  <c:v>2521.871677777503</c:v>
                </c:pt>
                <c:pt idx="14">
                  <c:v>2714.707960683465</c:v>
                </c:pt>
                <c:pt idx="15">
                  <c:v>2907.544243589427</c:v>
                </c:pt>
                <c:pt idx="16">
                  <c:v>3100.380526495389</c:v>
                </c:pt>
                <c:pt idx="17">
                  <c:v>3293.216809401351</c:v>
                </c:pt>
                <c:pt idx="18">
                  <c:v>3486.053092307312</c:v>
                </c:pt>
                <c:pt idx="19">
                  <c:v>3678.889375213274</c:v>
                </c:pt>
                <c:pt idx="20">
                  <c:v>3871.725658119236</c:v>
                </c:pt>
                <c:pt idx="21">
                  <c:v>4064.561941025198</c:v>
                </c:pt>
                <c:pt idx="22">
                  <c:v>4257.39822393116</c:v>
                </c:pt>
                <c:pt idx="23">
                  <c:v>4450.234506837121</c:v>
                </c:pt>
                <c:pt idx="24">
                  <c:v>4643.070789743084</c:v>
                </c:pt>
                <c:pt idx="25">
                  <c:v>4835.907072649045</c:v>
                </c:pt>
                <c:pt idx="26">
                  <c:v>5028.743355555007</c:v>
                </c:pt>
                <c:pt idx="27">
                  <c:v>5221.579638460968</c:v>
                </c:pt>
                <c:pt idx="28">
                  <c:v>5414.41592136693</c:v>
                </c:pt>
                <c:pt idx="29">
                  <c:v>5607.252204272892</c:v>
                </c:pt>
                <c:pt idx="30">
                  <c:v>5800.088487178854</c:v>
                </c:pt>
                <c:pt idx="31">
                  <c:v>5992.924770084816</c:v>
                </c:pt>
                <c:pt idx="32">
                  <c:v>6185.761052990778</c:v>
                </c:pt>
                <c:pt idx="33">
                  <c:v>6378.597335896739</c:v>
                </c:pt>
                <c:pt idx="34">
                  <c:v>6571.433618802702</c:v>
                </c:pt>
                <c:pt idx="35">
                  <c:v>6764.269901708663</c:v>
                </c:pt>
                <c:pt idx="36">
                  <c:v>6957.106184614624</c:v>
                </c:pt>
                <c:pt idx="37">
                  <c:v>7149.942467520587</c:v>
                </c:pt>
                <c:pt idx="38">
                  <c:v>7342.778750426549</c:v>
                </c:pt>
                <c:pt idx="39">
                  <c:v>7535.61503333251</c:v>
                </c:pt>
                <c:pt idx="40">
                  <c:v>7728.451316238472</c:v>
                </c:pt>
                <c:pt idx="41">
                  <c:v>7921.287599144434</c:v>
                </c:pt>
                <c:pt idx="42">
                  <c:v>8114.123882050396</c:v>
                </c:pt>
                <c:pt idx="43">
                  <c:v>8306.960164956357</c:v>
                </c:pt>
                <c:pt idx="44">
                  <c:v>8499.79644786232</c:v>
                </c:pt>
                <c:pt idx="45">
                  <c:v>8692.632730768282</c:v>
                </c:pt>
                <c:pt idx="46">
                  <c:v>8885.469013674243</c:v>
                </c:pt>
                <c:pt idx="47">
                  <c:v>9078.305296580205</c:v>
                </c:pt>
                <c:pt idx="48">
                  <c:v>9271.141579486167</c:v>
                </c:pt>
                <c:pt idx="49">
                  <c:v>9463.977862392128</c:v>
                </c:pt>
                <c:pt idx="50">
                  <c:v>9656.814145298091</c:v>
                </c:pt>
                <c:pt idx="51">
                  <c:v>9849.650428204051</c:v>
                </c:pt>
                <c:pt idx="52">
                  <c:v>10042.48671111001</c:v>
                </c:pt>
                <c:pt idx="53">
                  <c:v>10235.32299401598</c:v>
                </c:pt>
                <c:pt idx="54">
                  <c:v>10428.15927692194</c:v>
                </c:pt>
                <c:pt idx="55">
                  <c:v>10620.9955598279</c:v>
                </c:pt>
                <c:pt idx="56">
                  <c:v>10813.83184273386</c:v>
                </c:pt>
                <c:pt idx="57">
                  <c:v>11006.66812563982</c:v>
                </c:pt>
                <c:pt idx="58">
                  <c:v>11199.50440854578</c:v>
                </c:pt>
                <c:pt idx="59">
                  <c:v>11392.34069145175</c:v>
                </c:pt>
                <c:pt idx="60">
                  <c:v>11585.17697435771</c:v>
                </c:pt>
                <c:pt idx="61">
                  <c:v>11778.01325726367</c:v>
                </c:pt>
                <c:pt idx="62">
                  <c:v>11970.84954016963</c:v>
                </c:pt>
                <c:pt idx="63">
                  <c:v>12163.68582307559</c:v>
                </c:pt>
                <c:pt idx="64">
                  <c:v>12356.52210598156</c:v>
                </c:pt>
                <c:pt idx="65">
                  <c:v>12549.35838888752</c:v>
                </c:pt>
                <c:pt idx="66">
                  <c:v>12742.19467179348</c:v>
                </c:pt>
                <c:pt idx="67">
                  <c:v>12935.03095469944</c:v>
                </c:pt>
                <c:pt idx="68">
                  <c:v>13127.8672376054</c:v>
                </c:pt>
                <c:pt idx="69">
                  <c:v>13320.70352051136</c:v>
                </c:pt>
                <c:pt idx="70">
                  <c:v>13513.53980341733</c:v>
                </c:pt>
                <c:pt idx="71">
                  <c:v>13706.37608632329</c:v>
                </c:pt>
                <c:pt idx="72">
                  <c:v>13899.21236922925</c:v>
                </c:pt>
                <c:pt idx="73">
                  <c:v>14092.04865213521</c:v>
                </c:pt>
                <c:pt idx="74">
                  <c:v>14284.88493504117</c:v>
                </c:pt>
                <c:pt idx="75">
                  <c:v>14477.72121794714</c:v>
                </c:pt>
                <c:pt idx="76">
                  <c:v>14670.5575008531</c:v>
                </c:pt>
                <c:pt idx="77">
                  <c:v>14863.39378375906</c:v>
                </c:pt>
                <c:pt idx="78">
                  <c:v>15056.23006666502</c:v>
                </c:pt>
                <c:pt idx="79">
                  <c:v>15249.06634957098</c:v>
                </c:pt>
                <c:pt idx="80">
                  <c:v>15441.90263247694</c:v>
                </c:pt>
                <c:pt idx="81">
                  <c:v>15634.73891538291</c:v>
                </c:pt>
                <c:pt idx="82">
                  <c:v>15827.57519828887</c:v>
                </c:pt>
                <c:pt idx="83">
                  <c:v>16020.41148119483</c:v>
                </c:pt>
                <c:pt idx="84">
                  <c:v>16213.2477641008</c:v>
                </c:pt>
                <c:pt idx="85">
                  <c:v>16406.08404700675</c:v>
                </c:pt>
                <c:pt idx="86">
                  <c:v>16598.92032991271</c:v>
                </c:pt>
                <c:pt idx="87">
                  <c:v>16791.75661281868</c:v>
                </c:pt>
                <c:pt idx="88">
                  <c:v>16984.59289572463</c:v>
                </c:pt>
                <c:pt idx="89">
                  <c:v>17177.4291786306</c:v>
                </c:pt>
                <c:pt idx="90">
                  <c:v>17370.26546153656</c:v>
                </c:pt>
                <c:pt idx="91">
                  <c:v>17563.10174444252</c:v>
                </c:pt>
                <c:pt idx="92">
                  <c:v>17755.93802734849</c:v>
                </c:pt>
                <c:pt idx="93">
                  <c:v>17948.77431025445</c:v>
                </c:pt>
                <c:pt idx="94">
                  <c:v>18141.61059316041</c:v>
                </c:pt>
                <c:pt idx="95">
                  <c:v>18334.44687606637</c:v>
                </c:pt>
                <c:pt idx="96">
                  <c:v>18527.28315897234</c:v>
                </c:pt>
                <c:pt idx="97">
                  <c:v>18720.11944187829</c:v>
                </c:pt>
                <c:pt idx="98">
                  <c:v>18912.95572478425</c:v>
                </c:pt>
                <c:pt idx="99">
                  <c:v>19105.79200769022</c:v>
                </c:pt>
                <c:pt idx="100">
                  <c:v>19298.62829059618</c:v>
                </c:pt>
                <c:pt idx="101">
                  <c:v>19491.46457350214</c:v>
                </c:pt>
                <c:pt idx="102">
                  <c:v>19684.3008564081</c:v>
                </c:pt>
                <c:pt idx="103">
                  <c:v>19877.13713931407</c:v>
                </c:pt>
                <c:pt idx="104">
                  <c:v>20069.97342222003</c:v>
                </c:pt>
                <c:pt idx="105">
                  <c:v>20262.809705126</c:v>
                </c:pt>
                <c:pt idx="106">
                  <c:v>20455.64598803195</c:v>
                </c:pt>
                <c:pt idx="107">
                  <c:v>20648.48227093792</c:v>
                </c:pt>
                <c:pt idx="108">
                  <c:v>20841.31855384387</c:v>
                </c:pt>
                <c:pt idx="109">
                  <c:v>21034.15483674984</c:v>
                </c:pt>
                <c:pt idx="110">
                  <c:v>21226.9911196558</c:v>
                </c:pt>
                <c:pt idx="111">
                  <c:v>21419.82740256176</c:v>
                </c:pt>
                <c:pt idx="112">
                  <c:v>21612.66368546772</c:v>
                </c:pt>
                <c:pt idx="113">
                  <c:v>21805.49996837369</c:v>
                </c:pt>
                <c:pt idx="114">
                  <c:v>21998.33625127964</c:v>
                </c:pt>
                <c:pt idx="115">
                  <c:v>22191.17253418561</c:v>
                </c:pt>
                <c:pt idx="116">
                  <c:v>22384.00881709157</c:v>
                </c:pt>
                <c:pt idx="117">
                  <c:v>22576.84509999753</c:v>
                </c:pt>
                <c:pt idx="118">
                  <c:v>22769.6813829035</c:v>
                </c:pt>
                <c:pt idx="119">
                  <c:v>22962.51766580946</c:v>
                </c:pt>
                <c:pt idx="120">
                  <c:v>23155.35394871542</c:v>
                </c:pt>
                <c:pt idx="121">
                  <c:v>23348.19023162138</c:v>
                </c:pt>
                <c:pt idx="122">
                  <c:v>23541.02651452734</c:v>
                </c:pt>
                <c:pt idx="123">
                  <c:v>23733.8627974333</c:v>
                </c:pt>
                <c:pt idx="124">
                  <c:v>23926.69908033927</c:v>
                </c:pt>
                <c:pt idx="125">
                  <c:v>24119.53536324523</c:v>
                </c:pt>
                <c:pt idx="126">
                  <c:v>24312.37164615119</c:v>
                </c:pt>
                <c:pt idx="127">
                  <c:v>24505.20792905715</c:v>
                </c:pt>
                <c:pt idx="128">
                  <c:v>24698.04421196311</c:v>
                </c:pt>
                <c:pt idx="129">
                  <c:v>24890.88049486907</c:v>
                </c:pt>
                <c:pt idx="130">
                  <c:v>25083.71677777504</c:v>
                </c:pt>
                <c:pt idx="131">
                  <c:v>25276.553060681</c:v>
                </c:pt>
                <c:pt idx="132">
                  <c:v>25469.38934358696</c:v>
                </c:pt>
                <c:pt idx="133">
                  <c:v>25662.22562649292</c:v>
                </c:pt>
                <c:pt idx="134">
                  <c:v>25855.06190939888</c:v>
                </c:pt>
                <c:pt idx="135">
                  <c:v>26047.89819230484</c:v>
                </c:pt>
                <c:pt idx="136">
                  <c:v>26240.73447521081</c:v>
                </c:pt>
                <c:pt idx="137">
                  <c:v>26433.57075811677</c:v>
                </c:pt>
                <c:pt idx="138">
                  <c:v>26626.40704102273</c:v>
                </c:pt>
                <c:pt idx="139">
                  <c:v>26819.2433239287</c:v>
                </c:pt>
                <c:pt idx="140">
                  <c:v>27012.07960683465</c:v>
                </c:pt>
                <c:pt idx="141">
                  <c:v>27204.91588974061</c:v>
                </c:pt>
                <c:pt idx="142">
                  <c:v>27397.75217264658</c:v>
                </c:pt>
                <c:pt idx="143">
                  <c:v>27590.58845555254</c:v>
                </c:pt>
              </c:numCache>
            </c:numRef>
          </c:xVal>
          <c:yVal>
            <c:numRef>
              <c:f>Calculation!$C$3:$C$1048576</c:f>
              <c:numCache>
                <c:formatCode>General</c:formatCode>
                <c:ptCount val="1048574"/>
                <c:pt idx="0">
                  <c:v>500.0</c:v>
                </c:pt>
                <c:pt idx="1">
                  <c:v>648.3088886237956</c:v>
                </c:pt>
                <c:pt idx="2">
                  <c:v>786.817777247591</c:v>
                </c:pt>
                <c:pt idx="3">
                  <c:v>915.5266658713869</c:v>
                </c:pt>
                <c:pt idx="4">
                  <c:v>1034.435554495182</c:v>
                </c:pt>
                <c:pt idx="5">
                  <c:v>1143.544443118978</c:v>
                </c:pt>
                <c:pt idx="6">
                  <c:v>1242.853331742774</c:v>
                </c:pt>
                <c:pt idx="7">
                  <c:v>1332.362220366569</c:v>
                </c:pt>
                <c:pt idx="8">
                  <c:v>1412.071108990365</c:v>
                </c:pt>
                <c:pt idx="9">
                  <c:v>1481.979997614161</c:v>
                </c:pt>
                <c:pt idx="10">
                  <c:v>1542.088886237956</c:v>
                </c:pt>
                <c:pt idx="11">
                  <c:v>1592.397774861752</c:v>
                </c:pt>
                <c:pt idx="12">
                  <c:v>1632.906663485547</c:v>
                </c:pt>
                <c:pt idx="13">
                  <c:v>1663.615552109343</c:v>
                </c:pt>
                <c:pt idx="14">
                  <c:v>1684.524440733138</c:v>
                </c:pt>
                <c:pt idx="15">
                  <c:v>1695.633329356934</c:v>
                </c:pt>
                <c:pt idx="16">
                  <c:v>1696.94221798073</c:v>
                </c:pt>
                <c:pt idx="17">
                  <c:v>1688.451106604525</c:v>
                </c:pt>
                <c:pt idx="18">
                  <c:v>1670.159995228321</c:v>
                </c:pt>
                <c:pt idx="19">
                  <c:v>1642.068883852116</c:v>
                </c:pt>
                <c:pt idx="20">
                  <c:v>1604.177772475912</c:v>
                </c:pt>
                <c:pt idx="21">
                  <c:v>1556.486661099708</c:v>
                </c:pt>
                <c:pt idx="22">
                  <c:v>1498.995549723503</c:v>
                </c:pt>
                <c:pt idx="23">
                  <c:v>1431.704438347299</c:v>
                </c:pt>
                <c:pt idx="24">
                  <c:v>1354.613326971095</c:v>
                </c:pt>
                <c:pt idx="25">
                  <c:v>1267.72221559489</c:v>
                </c:pt>
                <c:pt idx="26">
                  <c:v>1171.031104218685</c:v>
                </c:pt>
                <c:pt idx="27">
                  <c:v>1064.539992842481</c:v>
                </c:pt>
                <c:pt idx="28">
                  <c:v>948.2488814662765</c:v>
                </c:pt>
                <c:pt idx="29">
                  <c:v>822.1577700900725</c:v>
                </c:pt>
                <c:pt idx="30">
                  <c:v>686.2666587138683</c:v>
                </c:pt>
                <c:pt idx="31">
                  <c:v>540.575547337664</c:v>
                </c:pt>
                <c:pt idx="32">
                  <c:v>385.0844359614593</c:v>
                </c:pt>
                <c:pt idx="33">
                  <c:v>219.7933245852546</c:v>
                </c:pt>
                <c:pt idx="34">
                  <c:v>44.70221320905057</c:v>
                </c:pt>
                <c:pt idx="35">
                  <c:v>-140.1888981671536</c:v>
                </c:pt>
                <c:pt idx="36">
                  <c:v>-334.880009543358</c:v>
                </c:pt>
                <c:pt idx="37">
                  <c:v>-539.3711209195626</c:v>
                </c:pt>
                <c:pt idx="38">
                  <c:v>-753.6622322957674</c:v>
                </c:pt>
                <c:pt idx="39">
                  <c:v>-977.7533436719713</c:v>
                </c:pt>
                <c:pt idx="40">
                  <c:v>-1211.644455048176</c:v>
                </c:pt>
                <c:pt idx="41">
                  <c:v>-1455.335566424381</c:v>
                </c:pt>
                <c:pt idx="42">
                  <c:v>-1708.826677800585</c:v>
                </c:pt>
                <c:pt idx="43">
                  <c:v>-1972.11778917679</c:v>
                </c:pt>
                <c:pt idx="44">
                  <c:v>-2245.208900552994</c:v>
                </c:pt>
                <c:pt idx="45">
                  <c:v>-2528.100011929198</c:v>
                </c:pt>
                <c:pt idx="46">
                  <c:v>-2820.791123305403</c:v>
                </c:pt>
                <c:pt idx="47">
                  <c:v>-3123.282234681606</c:v>
                </c:pt>
                <c:pt idx="48">
                  <c:v>-3435.57334605781</c:v>
                </c:pt>
                <c:pt idx="49">
                  <c:v>-3757.664457434016</c:v>
                </c:pt>
                <c:pt idx="50">
                  <c:v>-4089.55556881022</c:v>
                </c:pt>
                <c:pt idx="51">
                  <c:v>-4431.246680186425</c:v>
                </c:pt>
                <c:pt idx="52">
                  <c:v>-4782.737791562629</c:v>
                </c:pt>
                <c:pt idx="53">
                  <c:v>-5144.028902938831</c:v>
                </c:pt>
                <c:pt idx="54">
                  <c:v>-5515.120014315038</c:v>
                </c:pt>
                <c:pt idx="55">
                  <c:v>-5896.011125691242</c:v>
                </c:pt>
                <c:pt idx="56">
                  <c:v>-6286.702237067447</c:v>
                </c:pt>
                <c:pt idx="57">
                  <c:v>-6687.19334844365</c:v>
                </c:pt>
                <c:pt idx="58">
                  <c:v>-7097.484459819856</c:v>
                </c:pt>
                <c:pt idx="59">
                  <c:v>-7517.575571196061</c:v>
                </c:pt>
                <c:pt idx="60">
                  <c:v>-7947.466682572263</c:v>
                </c:pt>
                <c:pt idx="61">
                  <c:v>-8387.157793948469</c:v>
                </c:pt>
                <c:pt idx="62">
                  <c:v>-8836.648905324673</c:v>
                </c:pt>
                <c:pt idx="63">
                  <c:v>-9295.940016700879</c:v>
                </c:pt>
                <c:pt idx="64">
                  <c:v>-9765.031128077082</c:v>
                </c:pt>
                <c:pt idx="65">
                  <c:v>-10243.92223945328</c:v>
                </c:pt>
                <c:pt idx="66">
                  <c:v>-10732.6133508295</c:v>
                </c:pt>
                <c:pt idx="67">
                  <c:v>-11231.1044622057</c:v>
                </c:pt>
                <c:pt idx="68">
                  <c:v>-11739.3955735819</c:v>
                </c:pt>
                <c:pt idx="69">
                  <c:v>-12257.4866849581</c:v>
                </c:pt>
                <c:pt idx="70">
                  <c:v>-12785.37779633431</c:v>
                </c:pt>
                <c:pt idx="71">
                  <c:v>-13323.06890771051</c:v>
                </c:pt>
                <c:pt idx="72">
                  <c:v>-13870.56001908672</c:v>
                </c:pt>
                <c:pt idx="73">
                  <c:v>-14427.85113046292</c:v>
                </c:pt>
                <c:pt idx="74">
                  <c:v>-14994.94224183913</c:v>
                </c:pt>
                <c:pt idx="75">
                  <c:v>-15571.83335321533</c:v>
                </c:pt>
                <c:pt idx="76">
                  <c:v>-16158.52446459154</c:v>
                </c:pt>
                <c:pt idx="77">
                  <c:v>-16755.01557596774</c:v>
                </c:pt>
                <c:pt idx="78">
                  <c:v>-17361.30668734395</c:v>
                </c:pt>
                <c:pt idx="79">
                  <c:v>-17977.39779872015</c:v>
                </c:pt>
                <c:pt idx="80">
                  <c:v>-18603.28891009635</c:v>
                </c:pt>
                <c:pt idx="81">
                  <c:v>-19238.98002147255</c:v>
                </c:pt>
                <c:pt idx="82">
                  <c:v>-19884.47113284876</c:v>
                </c:pt>
                <c:pt idx="83">
                  <c:v>-20539.76224422497</c:v>
                </c:pt>
                <c:pt idx="84">
                  <c:v>-21204.85335560117</c:v>
                </c:pt>
                <c:pt idx="85">
                  <c:v>-21879.74446697737</c:v>
                </c:pt>
                <c:pt idx="86">
                  <c:v>-22564.43557835358</c:v>
                </c:pt>
                <c:pt idx="87">
                  <c:v>-23258.92668972978</c:v>
                </c:pt>
                <c:pt idx="88">
                  <c:v>-23963.217801106</c:v>
                </c:pt>
                <c:pt idx="89">
                  <c:v>-24677.30891248219</c:v>
                </c:pt>
                <c:pt idx="90">
                  <c:v>-25401.20002385839</c:v>
                </c:pt>
                <c:pt idx="91">
                  <c:v>-26134.8911352346</c:v>
                </c:pt>
                <c:pt idx="92">
                  <c:v>-26878.38224661081</c:v>
                </c:pt>
                <c:pt idx="93">
                  <c:v>-27631.67335798701</c:v>
                </c:pt>
                <c:pt idx="94">
                  <c:v>-28394.76446936321</c:v>
                </c:pt>
                <c:pt idx="95">
                  <c:v>-29167.65558073942</c:v>
                </c:pt>
                <c:pt idx="96">
                  <c:v>-29950.34669211562</c:v>
                </c:pt>
                <c:pt idx="97">
                  <c:v>-30742.83780349183</c:v>
                </c:pt>
                <c:pt idx="98">
                  <c:v>-31545.12891486804</c:v>
                </c:pt>
                <c:pt idx="99">
                  <c:v>-32357.22002624423</c:v>
                </c:pt>
                <c:pt idx="100">
                  <c:v>-33179.11113762044</c:v>
                </c:pt>
                <c:pt idx="101">
                  <c:v>-34010.80224899664</c:v>
                </c:pt>
                <c:pt idx="102">
                  <c:v>-34852.29336037285</c:v>
                </c:pt>
                <c:pt idx="103">
                  <c:v>-35703.58447174905</c:v>
                </c:pt>
                <c:pt idx="104">
                  <c:v>-36564.67558312526</c:v>
                </c:pt>
                <c:pt idx="105">
                  <c:v>-37435.56669450147</c:v>
                </c:pt>
                <c:pt idx="106">
                  <c:v>-38316.25780587766</c:v>
                </c:pt>
                <c:pt idx="107">
                  <c:v>-39206.74891725387</c:v>
                </c:pt>
                <c:pt idx="108">
                  <c:v>-40107.04002863008</c:v>
                </c:pt>
                <c:pt idx="109">
                  <c:v>-41017.13114000628</c:v>
                </c:pt>
                <c:pt idx="110">
                  <c:v>-41937.02225138248</c:v>
                </c:pt>
                <c:pt idx="111">
                  <c:v>-42866.71336275869</c:v>
                </c:pt>
                <c:pt idx="112">
                  <c:v>-43806.20447413489</c:v>
                </c:pt>
                <c:pt idx="113">
                  <c:v>-44755.4955855111</c:v>
                </c:pt>
                <c:pt idx="114">
                  <c:v>-45714.5866968873</c:v>
                </c:pt>
                <c:pt idx="115">
                  <c:v>-46683.47780826352</c:v>
                </c:pt>
                <c:pt idx="116">
                  <c:v>-47662.16891963972</c:v>
                </c:pt>
                <c:pt idx="117">
                  <c:v>-48650.66003101592</c:v>
                </c:pt>
                <c:pt idx="118">
                  <c:v>-49648.95114239212</c:v>
                </c:pt>
                <c:pt idx="119">
                  <c:v>-50657.04225376833</c:v>
                </c:pt>
                <c:pt idx="120">
                  <c:v>-51674.93336514452</c:v>
                </c:pt>
                <c:pt idx="121">
                  <c:v>-52702.62447652074</c:v>
                </c:pt>
                <c:pt idx="122">
                  <c:v>-53740.11558789694</c:v>
                </c:pt>
                <c:pt idx="123">
                  <c:v>-54787.40669927314</c:v>
                </c:pt>
                <c:pt idx="124">
                  <c:v>-55844.49781064935</c:v>
                </c:pt>
                <c:pt idx="125">
                  <c:v>-56911.38892202555</c:v>
                </c:pt>
                <c:pt idx="126">
                  <c:v>-57988.08003340176</c:v>
                </c:pt>
                <c:pt idx="127">
                  <c:v>-59074.57114477796</c:v>
                </c:pt>
                <c:pt idx="128">
                  <c:v>-60170.86225615417</c:v>
                </c:pt>
                <c:pt idx="129">
                  <c:v>-61276.95336753038</c:v>
                </c:pt>
                <c:pt idx="130">
                  <c:v>-62392.84447890656</c:v>
                </c:pt>
                <c:pt idx="131">
                  <c:v>-63518.53559028279</c:v>
                </c:pt>
                <c:pt idx="132">
                  <c:v>-64654.02670165899</c:v>
                </c:pt>
                <c:pt idx="133">
                  <c:v>-65799.31781303519</c:v>
                </c:pt>
                <c:pt idx="134">
                  <c:v>-66954.4089244114</c:v>
                </c:pt>
                <c:pt idx="135">
                  <c:v>-68119.3000357876</c:v>
                </c:pt>
                <c:pt idx="136">
                  <c:v>-69293.9911471638</c:v>
                </c:pt>
                <c:pt idx="137">
                  <c:v>-70478.48225854001</c:v>
                </c:pt>
                <c:pt idx="138">
                  <c:v>-71672.7733699162</c:v>
                </c:pt>
                <c:pt idx="139">
                  <c:v>-72876.86448129242</c:v>
                </c:pt>
                <c:pt idx="140">
                  <c:v>-74090.75559266861</c:v>
                </c:pt>
                <c:pt idx="141">
                  <c:v>-75314.44670404482</c:v>
                </c:pt>
                <c:pt idx="142">
                  <c:v>-76547.93781542103</c:v>
                </c:pt>
                <c:pt idx="143">
                  <c:v>-77791.22892679723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567848"/>
        <c:axId val="-2097561384"/>
      </c:scatterChart>
      <c:valAx>
        <c:axId val="-2097567848"/>
        <c:scaling>
          <c:orientation val="minMax"/>
          <c:max val="25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61384"/>
        <c:crosses val="autoZero"/>
        <c:crossBetween val="midCat"/>
      </c:valAx>
      <c:valAx>
        <c:axId val="-209756138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 position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6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Calculation!$J$3:$J$1048576</c:f>
              <c:numCache>
                <c:formatCode>General</c:formatCode>
                <c:ptCount val="1048574"/>
                <c:pt idx="0">
                  <c:v>15.0</c:v>
                </c:pt>
                <c:pt idx="1">
                  <c:v>207.8362829059618</c:v>
                </c:pt>
                <c:pt idx="2">
                  <c:v>400.6725658119236</c:v>
                </c:pt>
                <c:pt idx="3">
                  <c:v>593.5088487178854</c:v>
                </c:pt>
                <c:pt idx="4">
                  <c:v>786.3451316238472</c:v>
                </c:pt>
                <c:pt idx="5">
                  <c:v>979.181414529809</c:v>
                </c:pt>
                <c:pt idx="6">
                  <c:v>1172.017697435771</c:v>
                </c:pt>
                <c:pt idx="7">
                  <c:v>1364.853980341733</c:v>
                </c:pt>
                <c:pt idx="8">
                  <c:v>1557.690263247694</c:v>
                </c:pt>
                <c:pt idx="9">
                  <c:v>1750.526546153656</c:v>
                </c:pt>
                <c:pt idx="10">
                  <c:v>1943.362829059618</c:v>
                </c:pt>
                <c:pt idx="11">
                  <c:v>2136.19911196558</c:v>
                </c:pt>
                <c:pt idx="12">
                  <c:v>2329.035394871541</c:v>
                </c:pt>
                <c:pt idx="13">
                  <c:v>2521.871677777503</c:v>
                </c:pt>
                <c:pt idx="14">
                  <c:v>2714.707960683465</c:v>
                </c:pt>
                <c:pt idx="15">
                  <c:v>2907.544243589427</c:v>
                </c:pt>
                <c:pt idx="16">
                  <c:v>3100.380526495389</c:v>
                </c:pt>
                <c:pt idx="17">
                  <c:v>3293.216809401351</c:v>
                </c:pt>
                <c:pt idx="18">
                  <c:v>3486.053092307312</c:v>
                </c:pt>
                <c:pt idx="19">
                  <c:v>3678.889375213274</c:v>
                </c:pt>
                <c:pt idx="20">
                  <c:v>3871.725658119236</c:v>
                </c:pt>
                <c:pt idx="21">
                  <c:v>4064.561941025198</c:v>
                </c:pt>
                <c:pt idx="22">
                  <c:v>4257.39822393116</c:v>
                </c:pt>
                <c:pt idx="23">
                  <c:v>4450.234506837121</c:v>
                </c:pt>
                <c:pt idx="24">
                  <c:v>4643.070789743084</c:v>
                </c:pt>
                <c:pt idx="25">
                  <c:v>4835.907072649045</c:v>
                </c:pt>
                <c:pt idx="26">
                  <c:v>5028.743355555007</c:v>
                </c:pt>
                <c:pt idx="27">
                  <c:v>5221.579638460968</c:v>
                </c:pt>
                <c:pt idx="28">
                  <c:v>5414.41592136693</c:v>
                </c:pt>
                <c:pt idx="29">
                  <c:v>5607.252204272892</c:v>
                </c:pt>
                <c:pt idx="30">
                  <c:v>5800.088487178854</c:v>
                </c:pt>
                <c:pt idx="31">
                  <c:v>5992.924770084816</c:v>
                </c:pt>
                <c:pt idx="32">
                  <c:v>6185.761052990778</c:v>
                </c:pt>
                <c:pt idx="33">
                  <c:v>6378.597335896739</c:v>
                </c:pt>
                <c:pt idx="34">
                  <c:v>6571.433618802702</c:v>
                </c:pt>
                <c:pt idx="35">
                  <c:v>6764.269901708663</c:v>
                </c:pt>
                <c:pt idx="36">
                  <c:v>6957.106184614624</c:v>
                </c:pt>
                <c:pt idx="37">
                  <c:v>7149.942467520587</c:v>
                </c:pt>
                <c:pt idx="38">
                  <c:v>7342.778750426549</c:v>
                </c:pt>
                <c:pt idx="39">
                  <c:v>7535.61503333251</c:v>
                </c:pt>
                <c:pt idx="40">
                  <c:v>7728.451316238472</c:v>
                </c:pt>
                <c:pt idx="41">
                  <c:v>7921.287599144434</c:v>
                </c:pt>
                <c:pt idx="42">
                  <c:v>8114.123882050396</c:v>
                </c:pt>
                <c:pt idx="43">
                  <c:v>8306.960164956357</c:v>
                </c:pt>
                <c:pt idx="44">
                  <c:v>8499.79644786232</c:v>
                </c:pt>
                <c:pt idx="45">
                  <c:v>8692.632730768282</c:v>
                </c:pt>
                <c:pt idx="46">
                  <c:v>8885.469013674243</c:v>
                </c:pt>
                <c:pt idx="47">
                  <c:v>9078.305296580205</c:v>
                </c:pt>
                <c:pt idx="48">
                  <c:v>9271.141579486167</c:v>
                </c:pt>
                <c:pt idx="49">
                  <c:v>9463.977862392128</c:v>
                </c:pt>
                <c:pt idx="50">
                  <c:v>9656.814145298091</c:v>
                </c:pt>
                <c:pt idx="51">
                  <c:v>9849.650428204051</c:v>
                </c:pt>
                <c:pt idx="52">
                  <c:v>10042.48671111001</c:v>
                </c:pt>
                <c:pt idx="53">
                  <c:v>10235.32299401598</c:v>
                </c:pt>
                <c:pt idx="54">
                  <c:v>10428.15927692194</c:v>
                </c:pt>
                <c:pt idx="55">
                  <c:v>10620.9955598279</c:v>
                </c:pt>
                <c:pt idx="56">
                  <c:v>10813.83184273386</c:v>
                </c:pt>
                <c:pt idx="57">
                  <c:v>11006.66812563982</c:v>
                </c:pt>
                <c:pt idx="58">
                  <c:v>11199.50440854578</c:v>
                </c:pt>
                <c:pt idx="59">
                  <c:v>11392.34069145175</c:v>
                </c:pt>
                <c:pt idx="60">
                  <c:v>11585.17697435771</c:v>
                </c:pt>
                <c:pt idx="61">
                  <c:v>11778.01325726367</c:v>
                </c:pt>
                <c:pt idx="62">
                  <c:v>11970.84954016963</c:v>
                </c:pt>
                <c:pt idx="63">
                  <c:v>12163.68582307559</c:v>
                </c:pt>
                <c:pt idx="64">
                  <c:v>12356.52210598156</c:v>
                </c:pt>
                <c:pt idx="65">
                  <c:v>12549.35838888752</c:v>
                </c:pt>
                <c:pt idx="66">
                  <c:v>12742.19467179348</c:v>
                </c:pt>
                <c:pt idx="67">
                  <c:v>12935.03095469944</c:v>
                </c:pt>
                <c:pt idx="68">
                  <c:v>13127.8672376054</c:v>
                </c:pt>
                <c:pt idx="69">
                  <c:v>13320.70352051136</c:v>
                </c:pt>
                <c:pt idx="70">
                  <c:v>13513.53980341733</c:v>
                </c:pt>
                <c:pt idx="71">
                  <c:v>13706.37608632329</c:v>
                </c:pt>
                <c:pt idx="72">
                  <c:v>13899.21236922925</c:v>
                </c:pt>
                <c:pt idx="73">
                  <c:v>14092.04865213521</c:v>
                </c:pt>
                <c:pt idx="74">
                  <c:v>14284.88493504117</c:v>
                </c:pt>
                <c:pt idx="75">
                  <c:v>14477.72121794714</c:v>
                </c:pt>
                <c:pt idx="76">
                  <c:v>14670.5575008531</c:v>
                </c:pt>
                <c:pt idx="77">
                  <c:v>14863.39378375906</c:v>
                </c:pt>
                <c:pt idx="78">
                  <c:v>15056.23006666502</c:v>
                </c:pt>
                <c:pt idx="79">
                  <c:v>15249.06634957098</c:v>
                </c:pt>
                <c:pt idx="80">
                  <c:v>15441.90263247694</c:v>
                </c:pt>
                <c:pt idx="81">
                  <c:v>15634.73891538291</c:v>
                </c:pt>
                <c:pt idx="82">
                  <c:v>15827.57519828887</c:v>
                </c:pt>
                <c:pt idx="83">
                  <c:v>16020.41148119483</c:v>
                </c:pt>
                <c:pt idx="84">
                  <c:v>16213.2477641008</c:v>
                </c:pt>
                <c:pt idx="85">
                  <c:v>16406.08404700675</c:v>
                </c:pt>
                <c:pt idx="86">
                  <c:v>16598.92032991271</c:v>
                </c:pt>
                <c:pt idx="87">
                  <c:v>16791.75661281868</c:v>
                </c:pt>
                <c:pt idx="88">
                  <c:v>16984.59289572463</c:v>
                </c:pt>
                <c:pt idx="89">
                  <c:v>17177.4291786306</c:v>
                </c:pt>
                <c:pt idx="90">
                  <c:v>17370.26546153656</c:v>
                </c:pt>
                <c:pt idx="91">
                  <c:v>17563.10174444252</c:v>
                </c:pt>
                <c:pt idx="92">
                  <c:v>17755.93802734849</c:v>
                </c:pt>
                <c:pt idx="93">
                  <c:v>17948.77431025445</c:v>
                </c:pt>
                <c:pt idx="94">
                  <c:v>18141.61059316041</c:v>
                </c:pt>
                <c:pt idx="95">
                  <c:v>18334.44687606637</c:v>
                </c:pt>
                <c:pt idx="96">
                  <c:v>18527.28315897234</c:v>
                </c:pt>
                <c:pt idx="97">
                  <c:v>18720.11944187829</c:v>
                </c:pt>
                <c:pt idx="98">
                  <c:v>18912.95572478425</c:v>
                </c:pt>
                <c:pt idx="99">
                  <c:v>19105.79200769022</c:v>
                </c:pt>
                <c:pt idx="100">
                  <c:v>19298.62829059618</c:v>
                </c:pt>
                <c:pt idx="101">
                  <c:v>19491.46457350214</c:v>
                </c:pt>
                <c:pt idx="102">
                  <c:v>19684.3008564081</c:v>
                </c:pt>
                <c:pt idx="103">
                  <c:v>19877.13713931407</c:v>
                </c:pt>
                <c:pt idx="104">
                  <c:v>20069.97342222003</c:v>
                </c:pt>
                <c:pt idx="105">
                  <c:v>20262.809705126</c:v>
                </c:pt>
                <c:pt idx="106">
                  <c:v>20455.64598803195</c:v>
                </c:pt>
                <c:pt idx="107">
                  <c:v>20648.48227093792</c:v>
                </c:pt>
                <c:pt idx="108">
                  <c:v>20841.31855384387</c:v>
                </c:pt>
                <c:pt idx="109">
                  <c:v>21034.15483674984</c:v>
                </c:pt>
                <c:pt idx="110">
                  <c:v>21226.9911196558</c:v>
                </c:pt>
                <c:pt idx="111">
                  <c:v>21419.82740256176</c:v>
                </c:pt>
                <c:pt idx="112">
                  <c:v>21612.66368546772</c:v>
                </c:pt>
                <c:pt idx="113">
                  <c:v>21805.49996837369</c:v>
                </c:pt>
                <c:pt idx="114">
                  <c:v>21998.33625127964</c:v>
                </c:pt>
                <c:pt idx="115">
                  <c:v>22191.17253418561</c:v>
                </c:pt>
                <c:pt idx="116">
                  <c:v>22384.00881709157</c:v>
                </c:pt>
                <c:pt idx="117">
                  <c:v>22576.84509999753</c:v>
                </c:pt>
                <c:pt idx="118">
                  <c:v>22769.6813829035</c:v>
                </c:pt>
                <c:pt idx="119">
                  <c:v>22962.51766580946</c:v>
                </c:pt>
                <c:pt idx="120">
                  <c:v>23155.35394871542</c:v>
                </c:pt>
                <c:pt idx="121">
                  <c:v>23348.19023162138</c:v>
                </c:pt>
                <c:pt idx="122">
                  <c:v>23541.02651452734</c:v>
                </c:pt>
                <c:pt idx="123">
                  <c:v>23733.8627974333</c:v>
                </c:pt>
                <c:pt idx="124">
                  <c:v>23926.69908033927</c:v>
                </c:pt>
                <c:pt idx="125">
                  <c:v>24119.53536324523</c:v>
                </c:pt>
                <c:pt idx="126">
                  <c:v>24312.37164615119</c:v>
                </c:pt>
                <c:pt idx="127">
                  <c:v>24505.20792905715</c:v>
                </c:pt>
                <c:pt idx="128">
                  <c:v>24698.04421196311</c:v>
                </c:pt>
                <c:pt idx="129">
                  <c:v>24890.88049486907</c:v>
                </c:pt>
                <c:pt idx="130">
                  <c:v>25083.71677777504</c:v>
                </c:pt>
                <c:pt idx="131">
                  <c:v>25276.553060681</c:v>
                </c:pt>
                <c:pt idx="132">
                  <c:v>25469.38934358696</c:v>
                </c:pt>
                <c:pt idx="133">
                  <c:v>25662.22562649292</c:v>
                </c:pt>
                <c:pt idx="134">
                  <c:v>25855.06190939888</c:v>
                </c:pt>
                <c:pt idx="135">
                  <c:v>26047.89819230484</c:v>
                </c:pt>
                <c:pt idx="136">
                  <c:v>26240.73447521081</c:v>
                </c:pt>
                <c:pt idx="137">
                  <c:v>26433.57075811677</c:v>
                </c:pt>
                <c:pt idx="138">
                  <c:v>26626.40704102273</c:v>
                </c:pt>
                <c:pt idx="139">
                  <c:v>26819.2433239287</c:v>
                </c:pt>
                <c:pt idx="140">
                  <c:v>27012.07960683465</c:v>
                </c:pt>
                <c:pt idx="141">
                  <c:v>27204.91588974061</c:v>
                </c:pt>
                <c:pt idx="142">
                  <c:v>27397.75217264658</c:v>
                </c:pt>
                <c:pt idx="143">
                  <c:v>27590.58845555254</c:v>
                </c:pt>
              </c:numCache>
            </c:numRef>
          </c:xVal>
          <c:yVal>
            <c:numRef>
              <c:f>Calculation!$C$3:$C$1048576</c:f>
              <c:numCache>
                <c:formatCode>General</c:formatCode>
                <c:ptCount val="1048574"/>
                <c:pt idx="0">
                  <c:v>500.0</c:v>
                </c:pt>
                <c:pt idx="1">
                  <c:v>648.3088886237956</c:v>
                </c:pt>
                <c:pt idx="2">
                  <c:v>786.817777247591</c:v>
                </c:pt>
                <c:pt idx="3">
                  <c:v>915.5266658713869</c:v>
                </c:pt>
                <c:pt idx="4">
                  <c:v>1034.435554495182</c:v>
                </c:pt>
                <c:pt idx="5">
                  <c:v>1143.544443118978</c:v>
                </c:pt>
                <c:pt idx="6">
                  <c:v>1242.853331742774</c:v>
                </c:pt>
                <c:pt idx="7">
                  <c:v>1332.362220366569</c:v>
                </c:pt>
                <c:pt idx="8">
                  <c:v>1412.071108990365</c:v>
                </c:pt>
                <c:pt idx="9">
                  <c:v>1481.979997614161</c:v>
                </c:pt>
                <c:pt idx="10">
                  <c:v>1542.088886237956</c:v>
                </c:pt>
                <c:pt idx="11">
                  <c:v>1592.397774861752</c:v>
                </c:pt>
                <c:pt idx="12">
                  <c:v>1632.906663485547</c:v>
                </c:pt>
                <c:pt idx="13">
                  <c:v>1663.615552109343</c:v>
                </c:pt>
                <c:pt idx="14">
                  <c:v>1684.524440733138</c:v>
                </c:pt>
                <c:pt idx="15">
                  <c:v>1695.633329356934</c:v>
                </c:pt>
                <c:pt idx="16">
                  <c:v>1696.94221798073</c:v>
                </c:pt>
                <c:pt idx="17">
                  <c:v>1688.451106604525</c:v>
                </c:pt>
                <c:pt idx="18">
                  <c:v>1670.159995228321</c:v>
                </c:pt>
                <c:pt idx="19">
                  <c:v>1642.068883852116</c:v>
                </c:pt>
                <c:pt idx="20">
                  <c:v>1604.177772475912</c:v>
                </c:pt>
                <c:pt idx="21">
                  <c:v>1556.486661099708</c:v>
                </c:pt>
                <c:pt idx="22">
                  <c:v>1498.995549723503</c:v>
                </c:pt>
                <c:pt idx="23">
                  <c:v>1431.704438347299</c:v>
                </c:pt>
                <c:pt idx="24">
                  <c:v>1354.613326971095</c:v>
                </c:pt>
                <c:pt idx="25">
                  <c:v>1267.72221559489</c:v>
                </c:pt>
                <c:pt idx="26">
                  <c:v>1171.031104218685</c:v>
                </c:pt>
                <c:pt idx="27">
                  <c:v>1064.539992842481</c:v>
                </c:pt>
                <c:pt idx="28">
                  <c:v>948.2488814662765</c:v>
                </c:pt>
                <c:pt idx="29">
                  <c:v>822.1577700900725</c:v>
                </c:pt>
                <c:pt idx="30">
                  <c:v>686.2666587138683</c:v>
                </c:pt>
                <c:pt idx="31">
                  <c:v>540.575547337664</c:v>
                </c:pt>
                <c:pt idx="32">
                  <c:v>385.0844359614593</c:v>
                </c:pt>
                <c:pt idx="33">
                  <c:v>219.7933245852546</c:v>
                </c:pt>
                <c:pt idx="34">
                  <c:v>44.70221320905057</c:v>
                </c:pt>
                <c:pt idx="35">
                  <c:v>-140.1888981671536</c:v>
                </c:pt>
                <c:pt idx="36">
                  <c:v>-334.880009543358</c:v>
                </c:pt>
                <c:pt idx="37">
                  <c:v>-539.3711209195626</c:v>
                </c:pt>
                <c:pt idx="38">
                  <c:v>-753.6622322957674</c:v>
                </c:pt>
                <c:pt idx="39">
                  <c:v>-977.7533436719713</c:v>
                </c:pt>
                <c:pt idx="40">
                  <c:v>-1211.644455048176</c:v>
                </c:pt>
                <c:pt idx="41">
                  <c:v>-1455.335566424381</c:v>
                </c:pt>
                <c:pt idx="42">
                  <c:v>-1708.826677800585</c:v>
                </c:pt>
                <c:pt idx="43">
                  <c:v>-1972.11778917679</c:v>
                </c:pt>
                <c:pt idx="44">
                  <c:v>-2245.208900552994</c:v>
                </c:pt>
                <c:pt idx="45">
                  <c:v>-2528.100011929198</c:v>
                </c:pt>
                <c:pt idx="46">
                  <c:v>-2820.791123305403</c:v>
                </c:pt>
                <c:pt idx="47">
                  <c:v>-3123.282234681606</c:v>
                </c:pt>
                <c:pt idx="48">
                  <c:v>-3435.57334605781</c:v>
                </c:pt>
                <c:pt idx="49">
                  <c:v>-3757.664457434016</c:v>
                </c:pt>
                <c:pt idx="50">
                  <c:v>-4089.55556881022</c:v>
                </c:pt>
                <c:pt idx="51">
                  <c:v>-4431.246680186425</c:v>
                </c:pt>
                <c:pt idx="52">
                  <c:v>-4782.737791562629</c:v>
                </c:pt>
                <c:pt idx="53">
                  <c:v>-5144.028902938831</c:v>
                </c:pt>
                <c:pt idx="54">
                  <c:v>-5515.120014315038</c:v>
                </c:pt>
                <c:pt idx="55">
                  <c:v>-5896.011125691242</c:v>
                </c:pt>
                <c:pt idx="56">
                  <c:v>-6286.702237067447</c:v>
                </c:pt>
                <c:pt idx="57">
                  <c:v>-6687.19334844365</c:v>
                </c:pt>
                <c:pt idx="58">
                  <c:v>-7097.484459819856</c:v>
                </c:pt>
                <c:pt idx="59">
                  <c:v>-7517.575571196061</c:v>
                </c:pt>
                <c:pt idx="60">
                  <c:v>-7947.466682572263</c:v>
                </c:pt>
                <c:pt idx="61">
                  <c:v>-8387.157793948469</c:v>
                </c:pt>
                <c:pt idx="62">
                  <c:v>-8836.648905324673</c:v>
                </c:pt>
                <c:pt idx="63">
                  <c:v>-9295.940016700879</c:v>
                </c:pt>
                <c:pt idx="64">
                  <c:v>-9765.031128077082</c:v>
                </c:pt>
                <c:pt idx="65">
                  <c:v>-10243.92223945328</c:v>
                </c:pt>
                <c:pt idx="66">
                  <c:v>-10732.6133508295</c:v>
                </c:pt>
                <c:pt idx="67">
                  <c:v>-11231.1044622057</c:v>
                </c:pt>
                <c:pt idx="68">
                  <c:v>-11739.3955735819</c:v>
                </c:pt>
                <c:pt idx="69">
                  <c:v>-12257.4866849581</c:v>
                </c:pt>
                <c:pt idx="70">
                  <c:v>-12785.37779633431</c:v>
                </c:pt>
                <c:pt idx="71">
                  <c:v>-13323.06890771051</c:v>
                </c:pt>
                <c:pt idx="72">
                  <c:v>-13870.56001908672</c:v>
                </c:pt>
                <c:pt idx="73">
                  <c:v>-14427.85113046292</c:v>
                </c:pt>
                <c:pt idx="74">
                  <c:v>-14994.94224183913</c:v>
                </c:pt>
                <c:pt idx="75">
                  <c:v>-15571.83335321533</c:v>
                </c:pt>
                <c:pt idx="76">
                  <c:v>-16158.52446459154</c:v>
                </c:pt>
                <c:pt idx="77">
                  <c:v>-16755.01557596774</c:v>
                </c:pt>
                <c:pt idx="78">
                  <c:v>-17361.30668734395</c:v>
                </c:pt>
                <c:pt idx="79">
                  <c:v>-17977.39779872015</c:v>
                </c:pt>
                <c:pt idx="80">
                  <c:v>-18603.28891009635</c:v>
                </c:pt>
                <c:pt idx="81">
                  <c:v>-19238.98002147255</c:v>
                </c:pt>
                <c:pt idx="82">
                  <c:v>-19884.47113284876</c:v>
                </c:pt>
                <c:pt idx="83">
                  <c:v>-20539.76224422497</c:v>
                </c:pt>
                <c:pt idx="84">
                  <c:v>-21204.85335560117</c:v>
                </c:pt>
                <c:pt idx="85">
                  <c:v>-21879.74446697737</c:v>
                </c:pt>
                <c:pt idx="86">
                  <c:v>-22564.43557835358</c:v>
                </c:pt>
                <c:pt idx="87">
                  <c:v>-23258.92668972978</c:v>
                </c:pt>
                <c:pt idx="88">
                  <c:v>-23963.217801106</c:v>
                </c:pt>
                <c:pt idx="89">
                  <c:v>-24677.30891248219</c:v>
                </c:pt>
                <c:pt idx="90">
                  <c:v>-25401.20002385839</c:v>
                </c:pt>
                <c:pt idx="91">
                  <c:v>-26134.8911352346</c:v>
                </c:pt>
                <c:pt idx="92">
                  <c:v>-26878.38224661081</c:v>
                </c:pt>
                <c:pt idx="93">
                  <c:v>-27631.67335798701</c:v>
                </c:pt>
                <c:pt idx="94">
                  <c:v>-28394.76446936321</c:v>
                </c:pt>
                <c:pt idx="95">
                  <c:v>-29167.65558073942</c:v>
                </c:pt>
                <c:pt idx="96">
                  <c:v>-29950.34669211562</c:v>
                </c:pt>
                <c:pt idx="97">
                  <c:v>-30742.83780349183</c:v>
                </c:pt>
                <c:pt idx="98">
                  <c:v>-31545.12891486804</c:v>
                </c:pt>
                <c:pt idx="99">
                  <c:v>-32357.22002624423</c:v>
                </c:pt>
                <c:pt idx="100">
                  <c:v>-33179.11113762044</c:v>
                </c:pt>
                <c:pt idx="101">
                  <c:v>-34010.80224899664</c:v>
                </c:pt>
                <c:pt idx="102">
                  <c:v>-34852.29336037285</c:v>
                </c:pt>
                <c:pt idx="103">
                  <c:v>-35703.58447174905</c:v>
                </c:pt>
                <c:pt idx="104">
                  <c:v>-36564.67558312526</c:v>
                </c:pt>
                <c:pt idx="105">
                  <c:v>-37435.56669450147</c:v>
                </c:pt>
                <c:pt idx="106">
                  <c:v>-38316.25780587766</c:v>
                </c:pt>
                <c:pt idx="107">
                  <c:v>-39206.74891725387</c:v>
                </c:pt>
                <c:pt idx="108">
                  <c:v>-40107.04002863008</c:v>
                </c:pt>
                <c:pt idx="109">
                  <c:v>-41017.13114000628</c:v>
                </c:pt>
                <c:pt idx="110">
                  <c:v>-41937.02225138248</c:v>
                </c:pt>
                <c:pt idx="111">
                  <c:v>-42866.71336275869</c:v>
                </c:pt>
                <c:pt idx="112">
                  <c:v>-43806.20447413489</c:v>
                </c:pt>
                <c:pt idx="113">
                  <c:v>-44755.4955855111</c:v>
                </c:pt>
                <c:pt idx="114">
                  <c:v>-45714.5866968873</c:v>
                </c:pt>
                <c:pt idx="115">
                  <c:v>-46683.47780826352</c:v>
                </c:pt>
                <c:pt idx="116">
                  <c:v>-47662.16891963972</c:v>
                </c:pt>
                <c:pt idx="117">
                  <c:v>-48650.66003101592</c:v>
                </c:pt>
                <c:pt idx="118">
                  <c:v>-49648.95114239212</c:v>
                </c:pt>
                <c:pt idx="119">
                  <c:v>-50657.04225376833</c:v>
                </c:pt>
                <c:pt idx="120">
                  <c:v>-51674.93336514452</c:v>
                </c:pt>
                <c:pt idx="121">
                  <c:v>-52702.62447652074</c:v>
                </c:pt>
                <c:pt idx="122">
                  <c:v>-53740.11558789694</c:v>
                </c:pt>
                <c:pt idx="123">
                  <c:v>-54787.40669927314</c:v>
                </c:pt>
                <c:pt idx="124">
                  <c:v>-55844.49781064935</c:v>
                </c:pt>
                <c:pt idx="125">
                  <c:v>-56911.38892202555</c:v>
                </c:pt>
                <c:pt idx="126">
                  <c:v>-57988.08003340176</c:v>
                </c:pt>
                <c:pt idx="127">
                  <c:v>-59074.57114477796</c:v>
                </c:pt>
                <c:pt idx="128">
                  <c:v>-60170.86225615417</c:v>
                </c:pt>
                <c:pt idx="129">
                  <c:v>-61276.95336753038</c:v>
                </c:pt>
                <c:pt idx="130">
                  <c:v>-62392.84447890656</c:v>
                </c:pt>
                <c:pt idx="131">
                  <c:v>-63518.53559028279</c:v>
                </c:pt>
                <c:pt idx="132">
                  <c:v>-64654.02670165899</c:v>
                </c:pt>
                <c:pt idx="133">
                  <c:v>-65799.31781303519</c:v>
                </c:pt>
                <c:pt idx="134">
                  <c:v>-66954.4089244114</c:v>
                </c:pt>
                <c:pt idx="135">
                  <c:v>-68119.3000357876</c:v>
                </c:pt>
                <c:pt idx="136">
                  <c:v>-69293.9911471638</c:v>
                </c:pt>
                <c:pt idx="137">
                  <c:v>-70478.48225854001</c:v>
                </c:pt>
                <c:pt idx="138">
                  <c:v>-71672.7733699162</c:v>
                </c:pt>
                <c:pt idx="139">
                  <c:v>-72876.86448129242</c:v>
                </c:pt>
                <c:pt idx="140">
                  <c:v>-74090.75559266861</c:v>
                </c:pt>
                <c:pt idx="141">
                  <c:v>-75314.44670404482</c:v>
                </c:pt>
                <c:pt idx="142">
                  <c:v>-76547.93781542103</c:v>
                </c:pt>
                <c:pt idx="143">
                  <c:v>-77791.22892679723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779640"/>
        <c:axId val="-2137776968"/>
      </c:scatterChart>
      <c:valAx>
        <c:axId val="-2137779640"/>
        <c:scaling>
          <c:orientation val="minMax"/>
          <c:max val="25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76968"/>
        <c:crosses val="autoZero"/>
        <c:crossBetween val="midCat"/>
      </c:valAx>
      <c:valAx>
        <c:axId val="-213777696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7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15</xdr:row>
      <xdr:rowOff>127000</xdr:rowOff>
    </xdr:from>
    <xdr:to>
      <xdr:col>6</xdr:col>
      <xdr:colOff>779577</xdr:colOff>
      <xdr:row>33</xdr:row>
      <xdr:rowOff>139028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962410</xdr:colOff>
      <xdr:row>48</xdr:row>
      <xdr:rowOff>115961</xdr:rowOff>
    </xdr:from>
    <xdr:to>
      <xdr:col>16</xdr:col>
      <xdr:colOff>1383990</xdr:colOff>
      <xdr:row>66</xdr:row>
      <xdr:rowOff>119363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C14"/>
  <sheetViews>
    <sheetView workbookViewId="0">
      <selection activeCell="C7" sqref="C7"/>
    </sheetView>
  </sheetViews>
  <sheetFormatPr baseColWidth="10" defaultRowHeight="15" x14ac:dyDescent="0"/>
  <cols>
    <col min="2" max="2" width="29.1640625" bestFit="1" customWidth="1"/>
  </cols>
  <sheetData>
    <row r="2" spans="2:3">
      <c r="B2" t="s">
        <v>31</v>
      </c>
      <c r="C2" s="1"/>
    </row>
    <row r="3" spans="2:3">
      <c r="B3" s="4" t="s">
        <v>23</v>
      </c>
      <c r="C3">
        <v>-9.8000000000000007</v>
      </c>
    </row>
    <row r="4" spans="2:3">
      <c r="B4" s="4" t="s">
        <v>24</v>
      </c>
      <c r="C4">
        <v>300</v>
      </c>
    </row>
    <row r="5" spans="2:3">
      <c r="B5" s="4" t="s">
        <v>25</v>
      </c>
      <c r="C5">
        <v>50</v>
      </c>
    </row>
    <row r="6" spans="2:3">
      <c r="B6" s="4" t="s">
        <v>26</v>
      </c>
      <c r="C6">
        <v>500</v>
      </c>
    </row>
    <row r="7" spans="2:3">
      <c r="B7" s="4" t="s">
        <v>27</v>
      </c>
      <c r="C7">
        <v>1</v>
      </c>
    </row>
    <row r="10" spans="2:3">
      <c r="B10" s="4" t="s">
        <v>22</v>
      </c>
    </row>
    <row r="11" spans="2:3">
      <c r="B11" s="4" t="s">
        <v>28</v>
      </c>
      <c r="C11">
        <f>Calculation!N42</f>
        <v>1697.6001812927861</v>
      </c>
    </row>
    <row r="12" spans="2:3">
      <c r="B12" s="4" t="s">
        <v>29</v>
      </c>
      <c r="C12">
        <f>Calculation!N44</f>
        <v>6604.0065281954994</v>
      </c>
    </row>
    <row r="13" spans="2:3">
      <c r="B13" s="4" t="s">
        <v>30</v>
      </c>
      <c r="C13">
        <f>Calculation!N43</f>
        <v>34.24670102885149</v>
      </c>
    </row>
    <row r="14" spans="2:3">
      <c r="B14" s="4" t="s">
        <v>21</v>
      </c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S146"/>
  <sheetViews>
    <sheetView tabSelected="1" zoomScale="50" zoomScaleNormal="75" zoomScalePageLayoutView="75" workbookViewId="0">
      <selection activeCell="P30" sqref="P30"/>
    </sheetView>
  </sheetViews>
  <sheetFormatPr baseColWidth="10" defaultRowHeight="15" x14ac:dyDescent="0"/>
  <cols>
    <col min="1" max="1" width="11.5" bestFit="1" customWidth="1"/>
    <col min="8" max="8" width="16.6640625" customWidth="1"/>
    <col min="11" max="11" width="11.6640625" bestFit="1" customWidth="1"/>
    <col min="13" max="13" width="26" customWidth="1"/>
    <col min="14" max="14" width="13.33203125" bestFit="1" customWidth="1"/>
    <col min="15" max="15" width="19" customWidth="1"/>
    <col min="16" max="16" width="21.6640625" customWidth="1"/>
    <col min="17" max="17" width="18.1640625" customWidth="1"/>
    <col min="18" max="18" width="13.6640625" customWidth="1"/>
  </cols>
  <sheetData>
    <row r="2" spans="1:13">
      <c r="A2" t="s">
        <v>4</v>
      </c>
      <c r="B2" t="s">
        <v>8</v>
      </c>
      <c r="C2" t="s">
        <v>7</v>
      </c>
      <c r="D2" t="s">
        <v>3</v>
      </c>
      <c r="E2" t="s">
        <v>0</v>
      </c>
      <c r="F2" t="s">
        <v>5</v>
      </c>
      <c r="H2" t="s">
        <v>6</v>
      </c>
      <c r="I2" t="s">
        <v>1</v>
      </c>
      <c r="J2" t="s">
        <v>2</v>
      </c>
      <c r="K2" t="s">
        <v>3</v>
      </c>
      <c r="M2" t="s">
        <v>5</v>
      </c>
    </row>
    <row r="3" spans="1:13">
      <c r="A3">
        <v>0</v>
      </c>
      <c r="B3">
        <v>0</v>
      </c>
      <c r="C3">
        <f>R24</f>
        <v>500</v>
      </c>
      <c r="D3">
        <f>200*SIN(Q24*PI()/180)</f>
        <v>153.20888862379562</v>
      </c>
      <c r="E3">
        <f>O24</f>
        <v>-9.8000000000000007</v>
      </c>
      <c r="F3">
        <f>S24</f>
        <v>1</v>
      </c>
      <c r="H3">
        <v>0</v>
      </c>
      <c r="I3">
        <v>0</v>
      </c>
      <c r="J3">
        <v>15</v>
      </c>
      <c r="K3">
        <f>P24*COS(Q24*PI()/180)</f>
        <v>192.83628290596181</v>
      </c>
      <c r="M3">
        <f>S24</f>
        <v>1</v>
      </c>
    </row>
    <row r="4" spans="1:13">
      <c r="A4">
        <f>A3+1</f>
        <v>1</v>
      </c>
      <c r="B4">
        <f>B3+F$3</f>
        <v>1</v>
      </c>
      <c r="C4">
        <f>C$3+B4*D$3+(1/2)*E$3*B4^(2)</f>
        <v>648.30888862379561</v>
      </c>
      <c r="D4">
        <f>D$3+E$3*B4</f>
        <v>143.4088886237956</v>
      </c>
      <c r="H4">
        <f>H3+1</f>
        <v>1</v>
      </c>
      <c r="I4">
        <f>I3+M$3</f>
        <v>1</v>
      </c>
      <c r="J4">
        <f>J$3+I4*K$3</f>
        <v>207.83628290596181</v>
      </c>
    </row>
    <row r="5" spans="1:13">
      <c r="A5">
        <f t="shared" ref="A5:A68" si="0">A4+1</f>
        <v>2</v>
      </c>
      <c r="B5">
        <f t="shared" ref="B5:B29" si="1">B4+F$3</f>
        <v>2</v>
      </c>
      <c r="C5">
        <f t="shared" ref="C5:C68" si="2">C$3+B5*D$3+(1/2)*E$3*B5^(2)</f>
        <v>786.81777724759115</v>
      </c>
      <c r="D5">
        <f t="shared" ref="D5:D68" si="3">D$3+E$3*B5</f>
        <v>133.60888862379562</v>
      </c>
      <c r="H5">
        <f t="shared" ref="H5:H68" si="4">H4+1</f>
        <v>2</v>
      </c>
      <c r="I5">
        <f t="shared" ref="I5:I68" si="5">I4+M$3</f>
        <v>2</v>
      </c>
      <c r="J5">
        <f>J$3+I5*K$3</f>
        <v>400.67256581192362</v>
      </c>
    </row>
    <row r="6" spans="1:13">
      <c r="A6">
        <f t="shared" si="0"/>
        <v>3</v>
      </c>
      <c r="B6">
        <f t="shared" si="1"/>
        <v>3</v>
      </c>
      <c r="C6">
        <f>C$3+B6*D$3+(1/2)*E$3*B6^(2)</f>
        <v>915.52666587138685</v>
      </c>
      <c r="D6">
        <f t="shared" si="3"/>
        <v>123.80888862379561</v>
      </c>
      <c r="H6">
        <f t="shared" si="4"/>
        <v>3</v>
      </c>
      <c r="I6">
        <f t="shared" si="5"/>
        <v>3</v>
      </c>
      <c r="J6">
        <f t="shared" ref="J6:J68" si="6">J$3+I6*K$3</f>
        <v>593.50884871788548</v>
      </c>
    </row>
    <row r="7" spans="1:13">
      <c r="A7">
        <f t="shared" si="0"/>
        <v>4</v>
      </c>
      <c r="B7">
        <f t="shared" si="1"/>
        <v>4</v>
      </c>
      <c r="C7">
        <f t="shared" si="2"/>
        <v>1034.4355544951823</v>
      </c>
      <c r="D7">
        <f t="shared" si="3"/>
        <v>114.00888862379561</v>
      </c>
      <c r="H7">
        <f t="shared" si="4"/>
        <v>4</v>
      </c>
      <c r="I7">
        <f t="shared" si="5"/>
        <v>4</v>
      </c>
      <c r="J7">
        <f t="shared" si="6"/>
        <v>786.34513162384724</v>
      </c>
    </row>
    <row r="8" spans="1:13">
      <c r="A8">
        <f t="shared" si="0"/>
        <v>5</v>
      </c>
      <c r="B8">
        <f t="shared" si="1"/>
        <v>5</v>
      </c>
      <c r="C8">
        <f t="shared" si="2"/>
        <v>1143.5444431189781</v>
      </c>
      <c r="D8">
        <f t="shared" si="3"/>
        <v>104.20888862379562</v>
      </c>
      <c r="H8">
        <f t="shared" si="4"/>
        <v>5</v>
      </c>
      <c r="I8">
        <f t="shared" si="5"/>
        <v>5</v>
      </c>
      <c r="J8">
        <f t="shared" si="6"/>
        <v>979.18141452980899</v>
      </c>
    </row>
    <row r="9" spans="1:13">
      <c r="A9">
        <f t="shared" si="0"/>
        <v>6</v>
      </c>
      <c r="B9">
        <f t="shared" si="1"/>
        <v>6</v>
      </c>
      <c r="C9">
        <f t="shared" si="2"/>
        <v>1242.8533317427737</v>
      </c>
      <c r="D9">
        <f t="shared" si="3"/>
        <v>94.408888623795605</v>
      </c>
      <c r="H9">
        <f t="shared" si="4"/>
        <v>6</v>
      </c>
      <c r="I9">
        <f t="shared" si="5"/>
        <v>6</v>
      </c>
      <c r="J9">
        <f t="shared" si="6"/>
        <v>1172.017697435771</v>
      </c>
    </row>
    <row r="10" spans="1:13">
      <c r="A10">
        <f t="shared" si="0"/>
        <v>7</v>
      </c>
      <c r="B10">
        <f t="shared" si="1"/>
        <v>7</v>
      </c>
      <c r="C10">
        <f t="shared" si="2"/>
        <v>1332.3622203665691</v>
      </c>
      <c r="D10">
        <f t="shared" si="3"/>
        <v>84.608888623795607</v>
      </c>
      <c r="H10">
        <f t="shared" si="4"/>
        <v>7</v>
      </c>
      <c r="I10">
        <f t="shared" si="5"/>
        <v>7</v>
      </c>
      <c r="J10">
        <f t="shared" si="6"/>
        <v>1364.8539803417327</v>
      </c>
    </row>
    <row r="11" spans="1:13">
      <c r="A11">
        <f t="shared" si="0"/>
        <v>8</v>
      </c>
      <c r="B11">
        <f t="shared" si="1"/>
        <v>8</v>
      </c>
      <c r="C11">
        <f t="shared" si="2"/>
        <v>1412.0711089903648</v>
      </c>
      <c r="D11">
        <f t="shared" si="3"/>
        <v>74.80888862379561</v>
      </c>
      <c r="H11">
        <f t="shared" si="4"/>
        <v>8</v>
      </c>
      <c r="I11">
        <f t="shared" si="5"/>
        <v>8</v>
      </c>
      <c r="J11">
        <f t="shared" si="6"/>
        <v>1557.6902632476945</v>
      </c>
    </row>
    <row r="12" spans="1:13">
      <c r="A12">
        <f t="shared" si="0"/>
        <v>9</v>
      </c>
      <c r="B12">
        <f>B11+F$3</f>
        <v>9</v>
      </c>
      <c r="C12">
        <f t="shared" si="2"/>
        <v>1481.9799976141605</v>
      </c>
      <c r="D12">
        <f t="shared" si="3"/>
        <v>65.008888623795613</v>
      </c>
      <c r="H12">
        <f t="shared" si="4"/>
        <v>9</v>
      </c>
      <c r="I12">
        <f t="shared" si="5"/>
        <v>9</v>
      </c>
      <c r="J12">
        <f t="shared" si="6"/>
        <v>1750.5265461536562</v>
      </c>
    </row>
    <row r="13" spans="1:13">
      <c r="A13">
        <f t="shared" si="0"/>
        <v>10</v>
      </c>
      <c r="B13">
        <f t="shared" si="1"/>
        <v>10</v>
      </c>
      <c r="C13">
        <f t="shared" si="2"/>
        <v>1542.0888862379561</v>
      </c>
      <c r="D13">
        <f t="shared" si="3"/>
        <v>55.208888623795616</v>
      </c>
      <c r="H13">
        <f t="shared" si="4"/>
        <v>10</v>
      </c>
      <c r="I13">
        <f t="shared" si="5"/>
        <v>10</v>
      </c>
      <c r="J13">
        <f t="shared" si="6"/>
        <v>1943.362829059618</v>
      </c>
    </row>
    <row r="14" spans="1:13">
      <c r="A14">
        <f t="shared" si="0"/>
        <v>11</v>
      </c>
      <c r="B14">
        <f t="shared" si="1"/>
        <v>11</v>
      </c>
      <c r="C14">
        <f t="shared" si="2"/>
        <v>1592.3977748617517</v>
      </c>
      <c r="D14">
        <f>D$3+E$3*B14</f>
        <v>45.408888623795605</v>
      </c>
      <c r="H14">
        <f t="shared" si="4"/>
        <v>11</v>
      </c>
      <c r="I14">
        <f t="shared" si="5"/>
        <v>11</v>
      </c>
      <c r="J14">
        <f t="shared" si="6"/>
        <v>2136.19911196558</v>
      </c>
    </row>
    <row r="15" spans="1:13">
      <c r="A15">
        <f t="shared" si="0"/>
        <v>12</v>
      </c>
      <c r="B15">
        <f t="shared" si="1"/>
        <v>12</v>
      </c>
      <c r="C15">
        <f t="shared" si="2"/>
        <v>1632.9066634855476</v>
      </c>
      <c r="D15">
        <f t="shared" si="3"/>
        <v>35.608888623795607</v>
      </c>
      <c r="H15">
        <f t="shared" si="4"/>
        <v>12</v>
      </c>
      <c r="I15">
        <f t="shared" si="5"/>
        <v>12</v>
      </c>
      <c r="J15">
        <f t="shared" si="6"/>
        <v>2329.0353948715419</v>
      </c>
    </row>
    <row r="16" spans="1:13">
      <c r="A16">
        <f t="shared" si="0"/>
        <v>13</v>
      </c>
      <c r="B16">
        <f t="shared" si="1"/>
        <v>13</v>
      </c>
      <c r="C16">
        <f t="shared" si="2"/>
        <v>1663.6155521093428</v>
      </c>
      <c r="D16">
        <f t="shared" si="3"/>
        <v>25.80888862379561</v>
      </c>
      <c r="H16">
        <f t="shared" si="4"/>
        <v>13</v>
      </c>
      <c r="I16">
        <f t="shared" si="5"/>
        <v>13</v>
      </c>
      <c r="J16">
        <f t="shared" si="6"/>
        <v>2521.8716777775035</v>
      </c>
    </row>
    <row r="17" spans="1:19">
      <c r="A17">
        <f t="shared" si="0"/>
        <v>14</v>
      </c>
      <c r="B17">
        <f t="shared" si="1"/>
        <v>14</v>
      </c>
      <c r="C17">
        <f t="shared" si="2"/>
        <v>1684.5244407331384</v>
      </c>
      <c r="D17">
        <f t="shared" si="3"/>
        <v>16.008888623795599</v>
      </c>
      <c r="H17">
        <f t="shared" si="4"/>
        <v>14</v>
      </c>
      <c r="I17">
        <f t="shared" si="5"/>
        <v>14</v>
      </c>
      <c r="J17">
        <f t="shared" si="6"/>
        <v>2714.7079606834654</v>
      </c>
    </row>
    <row r="18" spans="1:19">
      <c r="A18">
        <f t="shared" si="0"/>
        <v>15</v>
      </c>
      <c r="B18">
        <f t="shared" si="1"/>
        <v>15</v>
      </c>
      <c r="C18">
        <f t="shared" si="2"/>
        <v>1695.6333293569342</v>
      </c>
      <c r="D18">
        <f t="shared" si="3"/>
        <v>6.208888623795616</v>
      </c>
      <c r="H18">
        <f t="shared" si="4"/>
        <v>15</v>
      </c>
      <c r="I18">
        <f t="shared" si="5"/>
        <v>15</v>
      </c>
      <c r="J18">
        <f t="shared" si="6"/>
        <v>2907.544243589427</v>
      </c>
    </row>
    <row r="19" spans="1:19">
      <c r="A19">
        <f t="shared" si="0"/>
        <v>16</v>
      </c>
      <c r="B19">
        <f t="shared" si="1"/>
        <v>16</v>
      </c>
      <c r="C19">
        <f t="shared" si="2"/>
        <v>1696.9422179807298</v>
      </c>
      <c r="D19">
        <f t="shared" si="3"/>
        <v>-3.5911113762043954</v>
      </c>
      <c r="H19">
        <f t="shared" si="4"/>
        <v>16</v>
      </c>
      <c r="I19">
        <f t="shared" si="5"/>
        <v>16</v>
      </c>
      <c r="J19">
        <f t="shared" si="6"/>
        <v>3100.3805264953889</v>
      </c>
    </row>
    <row r="20" spans="1:19">
      <c r="A20">
        <f t="shared" si="0"/>
        <v>17</v>
      </c>
      <c r="B20">
        <f t="shared" si="1"/>
        <v>17</v>
      </c>
      <c r="C20">
        <f t="shared" si="2"/>
        <v>1688.4511066045254</v>
      </c>
      <c r="D20">
        <f t="shared" si="3"/>
        <v>-13.391111376204407</v>
      </c>
      <c r="H20">
        <f t="shared" si="4"/>
        <v>17</v>
      </c>
      <c r="I20">
        <f t="shared" si="5"/>
        <v>17</v>
      </c>
      <c r="J20">
        <f t="shared" si="6"/>
        <v>3293.2168094013509</v>
      </c>
    </row>
    <row r="21" spans="1:19">
      <c r="A21">
        <f t="shared" si="0"/>
        <v>18</v>
      </c>
      <c r="B21">
        <f t="shared" si="1"/>
        <v>18</v>
      </c>
      <c r="C21">
        <f t="shared" si="2"/>
        <v>1670.1599952283211</v>
      </c>
      <c r="D21">
        <f t="shared" si="3"/>
        <v>-23.19111137620439</v>
      </c>
      <c r="H21">
        <f t="shared" si="4"/>
        <v>18</v>
      </c>
      <c r="I21">
        <f t="shared" si="5"/>
        <v>18</v>
      </c>
      <c r="J21">
        <f t="shared" si="6"/>
        <v>3486.0530923073125</v>
      </c>
      <c r="O21" s="2" t="s">
        <v>17</v>
      </c>
      <c r="P21" s="2"/>
    </row>
    <row r="22" spans="1:19">
      <c r="A22">
        <f t="shared" si="0"/>
        <v>19</v>
      </c>
      <c r="B22">
        <f t="shared" si="1"/>
        <v>19</v>
      </c>
      <c r="C22">
        <f t="shared" si="2"/>
        <v>1642.0688838521164</v>
      </c>
      <c r="D22">
        <f t="shared" si="3"/>
        <v>-32.991111376204401</v>
      </c>
      <c r="H22">
        <f t="shared" si="4"/>
        <v>19</v>
      </c>
      <c r="I22">
        <f t="shared" si="5"/>
        <v>19</v>
      </c>
      <c r="J22">
        <f t="shared" si="6"/>
        <v>3678.8893752132744</v>
      </c>
      <c r="O22" s="2" t="s">
        <v>11</v>
      </c>
      <c r="P22" s="2"/>
      <c r="Q22" s="2"/>
      <c r="R22" s="2"/>
      <c r="S22" s="2"/>
    </row>
    <row r="23" spans="1:19">
      <c r="A23">
        <f t="shared" si="0"/>
        <v>20</v>
      </c>
      <c r="B23">
        <f t="shared" si="1"/>
        <v>20</v>
      </c>
      <c r="C23">
        <f t="shared" si="2"/>
        <v>1604.177772475912</v>
      </c>
      <c r="D23">
        <f t="shared" si="3"/>
        <v>-42.791111376204384</v>
      </c>
      <c r="H23">
        <f t="shared" si="4"/>
        <v>20</v>
      </c>
      <c r="I23">
        <f t="shared" si="5"/>
        <v>20</v>
      </c>
      <c r="J23">
        <f t="shared" si="6"/>
        <v>3871.725658119236</v>
      </c>
      <c r="O23" s="2" t="s">
        <v>12</v>
      </c>
      <c r="P23" s="2" t="s">
        <v>13</v>
      </c>
      <c r="Q23" s="2" t="s">
        <v>14</v>
      </c>
      <c r="R23" s="2" t="s">
        <v>15</v>
      </c>
      <c r="S23" s="2" t="s">
        <v>16</v>
      </c>
    </row>
    <row r="24" spans="1:19">
      <c r="A24">
        <f t="shared" si="0"/>
        <v>21</v>
      </c>
      <c r="B24">
        <f t="shared" si="1"/>
        <v>21</v>
      </c>
      <c r="C24">
        <f t="shared" si="2"/>
        <v>1556.4866610997078</v>
      </c>
      <c r="D24">
        <f t="shared" si="3"/>
        <v>-52.591111376204395</v>
      </c>
      <c r="H24">
        <f t="shared" si="4"/>
        <v>21</v>
      </c>
      <c r="I24">
        <f t="shared" si="5"/>
        <v>21</v>
      </c>
      <c r="J24">
        <f t="shared" si="6"/>
        <v>4064.5619410251979</v>
      </c>
      <c r="O24" s="2">
        <f>Results!C3</f>
        <v>-9.8000000000000007</v>
      </c>
      <c r="P24" s="2">
        <f>Results!C4</f>
        <v>300</v>
      </c>
      <c r="Q24" s="2">
        <f>Results!C5</f>
        <v>50</v>
      </c>
      <c r="R24" s="2">
        <f>Results!C6</f>
        <v>500</v>
      </c>
      <c r="S24" s="2">
        <f>Results!C7</f>
        <v>1</v>
      </c>
    </row>
    <row r="25" spans="1:19">
      <c r="A25">
        <f t="shared" si="0"/>
        <v>22</v>
      </c>
      <c r="B25">
        <f t="shared" si="1"/>
        <v>22</v>
      </c>
      <c r="C25">
        <f t="shared" si="2"/>
        <v>1498.9955497235032</v>
      </c>
      <c r="D25">
        <f t="shared" si="3"/>
        <v>-62.391111376204407</v>
      </c>
      <c r="H25">
        <f t="shared" si="4"/>
        <v>22</v>
      </c>
      <c r="I25">
        <f t="shared" si="5"/>
        <v>22</v>
      </c>
      <c r="J25">
        <f t="shared" si="6"/>
        <v>4257.3982239311599</v>
      </c>
    </row>
    <row r="26" spans="1:19">
      <c r="A26">
        <f t="shared" si="0"/>
        <v>23</v>
      </c>
      <c r="B26">
        <f t="shared" si="1"/>
        <v>23</v>
      </c>
      <c r="C26">
        <f t="shared" si="2"/>
        <v>1431.7044383472989</v>
      </c>
      <c r="D26">
        <f t="shared" si="3"/>
        <v>-72.19111137620439</v>
      </c>
      <c r="H26">
        <f t="shared" si="4"/>
        <v>23</v>
      </c>
      <c r="I26">
        <f t="shared" si="5"/>
        <v>23</v>
      </c>
      <c r="J26">
        <f t="shared" si="6"/>
        <v>4450.2345068371214</v>
      </c>
    </row>
    <row r="27" spans="1:19">
      <c r="A27">
        <f t="shared" si="0"/>
        <v>24</v>
      </c>
      <c r="B27">
        <f t="shared" si="1"/>
        <v>24</v>
      </c>
      <c r="C27">
        <f t="shared" si="2"/>
        <v>1354.6133269710949</v>
      </c>
      <c r="D27">
        <f t="shared" si="3"/>
        <v>-81.991111376204401</v>
      </c>
      <c r="H27">
        <f t="shared" si="4"/>
        <v>24</v>
      </c>
      <c r="I27">
        <f t="shared" si="5"/>
        <v>24</v>
      </c>
      <c r="J27">
        <f t="shared" si="6"/>
        <v>4643.0707897430839</v>
      </c>
    </row>
    <row r="28" spans="1:19">
      <c r="A28">
        <f t="shared" si="0"/>
        <v>25</v>
      </c>
      <c r="B28">
        <f t="shared" si="1"/>
        <v>25</v>
      </c>
      <c r="C28">
        <f t="shared" si="2"/>
        <v>1267.7222155948903</v>
      </c>
      <c r="D28">
        <f t="shared" si="3"/>
        <v>-91.791111376204412</v>
      </c>
      <c r="H28">
        <f t="shared" si="4"/>
        <v>25</v>
      </c>
      <c r="I28">
        <f t="shared" si="5"/>
        <v>25</v>
      </c>
      <c r="J28">
        <f t="shared" si="6"/>
        <v>4835.9070726490454</v>
      </c>
    </row>
    <row r="29" spans="1:19">
      <c r="A29">
        <f t="shared" si="0"/>
        <v>26</v>
      </c>
      <c r="B29">
        <f t="shared" si="1"/>
        <v>26</v>
      </c>
      <c r="C29">
        <f t="shared" si="2"/>
        <v>1171.0311042186854</v>
      </c>
      <c r="D29">
        <f t="shared" si="3"/>
        <v>-101.5911113762044</v>
      </c>
      <c r="H29">
        <f t="shared" si="4"/>
        <v>26</v>
      </c>
      <c r="I29">
        <f>I28+M$3</f>
        <v>26</v>
      </c>
      <c r="J29">
        <f t="shared" si="6"/>
        <v>5028.7433555550069</v>
      </c>
    </row>
    <row r="30" spans="1:19">
      <c r="A30">
        <f t="shared" si="0"/>
        <v>27</v>
      </c>
      <c r="B30">
        <f>B29+F$3</f>
        <v>27</v>
      </c>
      <c r="C30">
        <f t="shared" si="2"/>
        <v>1064.5399928424813</v>
      </c>
      <c r="D30">
        <f t="shared" si="3"/>
        <v>-111.39111137620441</v>
      </c>
      <c r="H30">
        <f t="shared" si="4"/>
        <v>27</v>
      </c>
      <c r="I30">
        <f t="shared" si="5"/>
        <v>27</v>
      </c>
      <c r="J30">
        <f t="shared" si="6"/>
        <v>5221.5796384609685</v>
      </c>
    </row>
    <row r="31" spans="1:19">
      <c r="A31">
        <f t="shared" si="0"/>
        <v>28</v>
      </c>
      <c r="B31">
        <f t="shared" ref="B31:B94" si="7">B30+F$3</f>
        <v>28</v>
      </c>
      <c r="C31">
        <f t="shared" si="2"/>
        <v>948.24888146627654</v>
      </c>
      <c r="D31">
        <f t="shared" si="3"/>
        <v>-121.19111137620442</v>
      </c>
      <c r="H31">
        <f t="shared" si="4"/>
        <v>28</v>
      </c>
      <c r="I31">
        <f t="shared" si="5"/>
        <v>28</v>
      </c>
      <c r="J31">
        <f t="shared" si="6"/>
        <v>5414.4159213669309</v>
      </c>
    </row>
    <row r="32" spans="1:19">
      <c r="A32">
        <f t="shared" si="0"/>
        <v>29</v>
      </c>
      <c r="B32">
        <f t="shared" si="7"/>
        <v>29</v>
      </c>
      <c r="C32">
        <f t="shared" si="2"/>
        <v>822.15777009007252</v>
      </c>
      <c r="D32">
        <f t="shared" si="3"/>
        <v>-130.99111137620443</v>
      </c>
      <c r="H32">
        <f t="shared" si="4"/>
        <v>29</v>
      </c>
      <c r="I32">
        <f t="shared" si="5"/>
        <v>29</v>
      </c>
      <c r="J32">
        <f t="shared" si="6"/>
        <v>5607.2522042728924</v>
      </c>
    </row>
    <row r="33" spans="1:16">
      <c r="A33">
        <f t="shared" si="0"/>
        <v>30</v>
      </c>
      <c r="B33">
        <f t="shared" si="7"/>
        <v>30</v>
      </c>
      <c r="C33">
        <f t="shared" si="2"/>
        <v>686.26665871386831</v>
      </c>
      <c r="D33">
        <f t="shared" si="3"/>
        <v>-140.79111137620438</v>
      </c>
      <c r="H33">
        <f t="shared" si="4"/>
        <v>30</v>
      </c>
      <c r="I33">
        <f t="shared" si="5"/>
        <v>30</v>
      </c>
      <c r="J33">
        <f t="shared" si="6"/>
        <v>5800.0884871788539</v>
      </c>
    </row>
    <row r="34" spans="1:16">
      <c r="A34">
        <f t="shared" si="0"/>
        <v>31</v>
      </c>
      <c r="B34">
        <f t="shared" si="7"/>
        <v>31</v>
      </c>
      <c r="C34">
        <f t="shared" si="2"/>
        <v>540.57554733766392</v>
      </c>
      <c r="D34">
        <f t="shared" si="3"/>
        <v>-150.5911113762044</v>
      </c>
      <c r="H34">
        <f t="shared" si="4"/>
        <v>31</v>
      </c>
      <c r="I34">
        <f t="shared" si="5"/>
        <v>31</v>
      </c>
      <c r="J34">
        <f t="shared" si="6"/>
        <v>5992.9247700848164</v>
      </c>
    </row>
    <row r="35" spans="1:16">
      <c r="A35">
        <f t="shared" si="0"/>
        <v>32</v>
      </c>
      <c r="B35">
        <f t="shared" si="7"/>
        <v>32</v>
      </c>
      <c r="C35">
        <f t="shared" si="2"/>
        <v>385.08443596145935</v>
      </c>
      <c r="D35">
        <f t="shared" si="3"/>
        <v>-160.39111137620441</v>
      </c>
      <c r="H35">
        <f t="shared" si="4"/>
        <v>32</v>
      </c>
      <c r="I35">
        <f t="shared" si="5"/>
        <v>32</v>
      </c>
      <c r="J35">
        <f t="shared" si="6"/>
        <v>6185.7610529907779</v>
      </c>
    </row>
    <row r="36" spans="1:16">
      <c r="A36">
        <f t="shared" si="0"/>
        <v>33</v>
      </c>
      <c r="B36">
        <f t="shared" si="7"/>
        <v>33</v>
      </c>
      <c r="C36">
        <f t="shared" si="2"/>
        <v>219.7933245852546</v>
      </c>
      <c r="D36">
        <f t="shared" si="3"/>
        <v>-170.19111137620442</v>
      </c>
      <c r="H36">
        <f t="shared" si="4"/>
        <v>33</v>
      </c>
      <c r="I36">
        <f t="shared" si="5"/>
        <v>33</v>
      </c>
      <c r="J36">
        <f t="shared" si="6"/>
        <v>6378.5973358967394</v>
      </c>
    </row>
    <row r="37" spans="1:16">
      <c r="A37">
        <f t="shared" si="0"/>
        <v>34</v>
      </c>
      <c r="B37">
        <f t="shared" si="7"/>
        <v>34</v>
      </c>
      <c r="C37">
        <f t="shared" si="2"/>
        <v>44.702213209050569</v>
      </c>
      <c r="D37">
        <f t="shared" si="3"/>
        <v>-179.99111137620443</v>
      </c>
      <c r="H37">
        <f t="shared" si="4"/>
        <v>34</v>
      </c>
      <c r="I37">
        <f t="shared" si="5"/>
        <v>34</v>
      </c>
      <c r="J37">
        <f t="shared" si="6"/>
        <v>6571.4336188027019</v>
      </c>
    </row>
    <row r="38" spans="1:16">
      <c r="A38">
        <f t="shared" si="0"/>
        <v>35</v>
      </c>
      <c r="B38">
        <f t="shared" si="7"/>
        <v>35</v>
      </c>
      <c r="C38">
        <f t="shared" si="2"/>
        <v>-140.18889816715364</v>
      </c>
      <c r="D38">
        <f t="shared" si="3"/>
        <v>-189.79111137620438</v>
      </c>
      <c r="H38">
        <f t="shared" si="4"/>
        <v>35</v>
      </c>
      <c r="I38">
        <f t="shared" si="5"/>
        <v>35</v>
      </c>
      <c r="J38">
        <f t="shared" si="6"/>
        <v>6764.2699017086634</v>
      </c>
      <c r="N38">
        <f t="array" ref="N38:P40">LINEST(D3:D146,B3:B146,TRUE(),TRUE())</f>
        <v>-9.7999999999999972</v>
      </c>
      <c r="O38">
        <v>153.20888862379547</v>
      </c>
      <c r="P38" t="e">
        <v>#N/A</v>
      </c>
    </row>
    <row r="39" spans="1:16">
      <c r="A39">
        <f t="shared" si="0"/>
        <v>36</v>
      </c>
      <c r="B39">
        <f t="shared" si="7"/>
        <v>36</v>
      </c>
      <c r="C39">
        <f t="shared" si="2"/>
        <v>-334.88000954335803</v>
      </c>
      <c r="D39">
        <f t="shared" si="3"/>
        <v>-199.5911113762044</v>
      </c>
      <c r="H39">
        <f t="shared" si="4"/>
        <v>36</v>
      </c>
      <c r="I39">
        <f t="shared" si="5"/>
        <v>36</v>
      </c>
      <c r="J39">
        <f t="shared" si="6"/>
        <v>6957.1061846146249</v>
      </c>
      <c r="N39">
        <v>2.2841828382113675E-16</v>
      </c>
      <c r="O39">
        <v>1.8891402714565091E-14</v>
      </c>
      <c r="P39" t="e">
        <v>#N/A</v>
      </c>
    </row>
    <row r="40" spans="1:16">
      <c r="A40">
        <f t="shared" si="0"/>
        <v>37</v>
      </c>
      <c r="B40">
        <f t="shared" si="7"/>
        <v>37</v>
      </c>
      <c r="C40">
        <f t="shared" si="2"/>
        <v>-539.3711209195626</v>
      </c>
      <c r="D40">
        <f t="shared" si="3"/>
        <v>-209.39111137620441</v>
      </c>
      <c r="H40">
        <f t="shared" si="4"/>
        <v>37</v>
      </c>
      <c r="I40">
        <f t="shared" si="5"/>
        <v>37</v>
      </c>
      <c r="J40">
        <f t="shared" si="6"/>
        <v>7149.9424675205873</v>
      </c>
      <c r="N40">
        <v>1</v>
      </c>
      <c r="O40">
        <v>1.1393928953322232E-13</v>
      </c>
      <c r="P40" t="e">
        <v>#N/A</v>
      </c>
    </row>
    <row r="41" spans="1:16">
      <c r="A41">
        <f t="shared" si="0"/>
        <v>38</v>
      </c>
      <c r="B41">
        <f t="shared" si="7"/>
        <v>38</v>
      </c>
      <c r="C41">
        <f t="shared" si="2"/>
        <v>-753.66223229576735</v>
      </c>
      <c r="D41">
        <f t="shared" si="3"/>
        <v>-219.19111137620442</v>
      </c>
      <c r="H41">
        <f t="shared" si="4"/>
        <v>38</v>
      </c>
      <c r="I41">
        <f t="shared" si="5"/>
        <v>38</v>
      </c>
      <c r="J41">
        <f t="shared" si="6"/>
        <v>7342.7787504265489</v>
      </c>
      <c r="M41" t="s">
        <v>19</v>
      </c>
      <c r="N41">
        <f>-O38/N38</f>
        <v>15.633560063652604</v>
      </c>
    </row>
    <row r="42" spans="1:16">
      <c r="A42">
        <f t="shared" si="0"/>
        <v>39</v>
      </c>
      <c r="B42">
        <f t="shared" si="7"/>
        <v>39</v>
      </c>
      <c r="C42">
        <f t="shared" si="2"/>
        <v>-977.75334367197138</v>
      </c>
      <c r="D42">
        <f t="shared" si="3"/>
        <v>-228.99111137620443</v>
      </c>
      <c r="H42">
        <f t="shared" si="4"/>
        <v>39</v>
      </c>
      <c r="I42">
        <f t="shared" si="5"/>
        <v>39</v>
      </c>
      <c r="J42">
        <f t="shared" si="6"/>
        <v>7535.6150333325104</v>
      </c>
      <c r="M42" s="3" t="s">
        <v>18</v>
      </c>
      <c r="N42" s="3">
        <f>C$3+N41*D3+(1/2)*E$3*N41^(2)</f>
        <v>1697.6001812927861</v>
      </c>
    </row>
    <row r="43" spans="1:16">
      <c r="A43">
        <f t="shared" si="0"/>
        <v>40</v>
      </c>
      <c r="B43">
        <f t="shared" si="7"/>
        <v>40</v>
      </c>
      <c r="C43">
        <f t="shared" si="2"/>
        <v>-1211.6444550481765</v>
      </c>
      <c r="D43">
        <f t="shared" si="3"/>
        <v>-238.79111137620438</v>
      </c>
      <c r="H43">
        <f t="shared" si="4"/>
        <v>40</v>
      </c>
      <c r="I43">
        <f t="shared" si="5"/>
        <v>40</v>
      </c>
      <c r="J43">
        <f t="shared" si="6"/>
        <v>7728.4513162384719</v>
      </c>
      <c r="M43" s="3" t="s">
        <v>9</v>
      </c>
      <c r="N43" s="3">
        <f>(-D3-SQRT((D3^(2)-4*E3/2*C3)))/(2*E3/2)</f>
        <v>34.24670102885149</v>
      </c>
    </row>
    <row r="44" spans="1:16">
      <c r="A44">
        <f t="shared" si="0"/>
        <v>41</v>
      </c>
      <c r="B44">
        <f t="shared" si="7"/>
        <v>41</v>
      </c>
      <c r="C44">
        <f t="shared" si="2"/>
        <v>-1455.3355664243809</v>
      </c>
      <c r="D44">
        <f t="shared" si="3"/>
        <v>-248.5911113762044</v>
      </c>
      <c r="H44">
        <f t="shared" si="4"/>
        <v>41</v>
      </c>
      <c r="I44">
        <f t="shared" si="5"/>
        <v>41</v>
      </c>
      <c r="J44">
        <f t="shared" si="6"/>
        <v>7921.2875991444344</v>
      </c>
      <c r="M44" s="3" t="s">
        <v>10</v>
      </c>
      <c r="N44" s="3">
        <f>K3*N43</f>
        <v>6604.0065281954994</v>
      </c>
    </row>
    <row r="45" spans="1:16">
      <c r="A45">
        <f t="shared" si="0"/>
        <v>42</v>
      </c>
      <c r="B45">
        <f t="shared" si="7"/>
        <v>42</v>
      </c>
      <c r="C45">
        <f t="shared" si="2"/>
        <v>-1708.8266778005845</v>
      </c>
      <c r="D45">
        <f t="shared" si="3"/>
        <v>-258.39111137620444</v>
      </c>
      <c r="H45">
        <f t="shared" si="4"/>
        <v>42</v>
      </c>
      <c r="I45">
        <f t="shared" si="5"/>
        <v>42</v>
      </c>
      <c r="J45">
        <f t="shared" si="6"/>
        <v>8114.1238820503959</v>
      </c>
      <c r="M45" s="3" t="s">
        <v>20</v>
      </c>
    </row>
    <row r="46" spans="1:16">
      <c r="A46">
        <f t="shared" si="0"/>
        <v>43</v>
      </c>
      <c r="B46">
        <f t="shared" si="7"/>
        <v>43</v>
      </c>
      <c r="C46">
        <f t="shared" si="2"/>
        <v>-1972.1177891767893</v>
      </c>
      <c r="D46">
        <f t="shared" si="3"/>
        <v>-268.19111137620439</v>
      </c>
      <c r="H46">
        <f t="shared" si="4"/>
        <v>43</v>
      </c>
      <c r="I46">
        <f t="shared" si="5"/>
        <v>43</v>
      </c>
      <c r="J46">
        <f t="shared" si="6"/>
        <v>8306.9601649563574</v>
      </c>
    </row>
    <row r="47" spans="1:16">
      <c r="A47">
        <f t="shared" si="0"/>
        <v>44</v>
      </c>
      <c r="B47">
        <f t="shared" si="7"/>
        <v>44</v>
      </c>
      <c r="C47">
        <f t="shared" si="2"/>
        <v>-2245.2089005529942</v>
      </c>
      <c r="D47">
        <f t="shared" si="3"/>
        <v>-277.99111137620446</v>
      </c>
      <c r="H47">
        <f t="shared" si="4"/>
        <v>44</v>
      </c>
      <c r="I47">
        <f t="shared" si="5"/>
        <v>44</v>
      </c>
      <c r="J47">
        <f t="shared" si="6"/>
        <v>8499.7964478623198</v>
      </c>
    </row>
    <row r="48" spans="1:16">
      <c r="A48">
        <f t="shared" si="0"/>
        <v>45</v>
      </c>
      <c r="B48">
        <f t="shared" si="7"/>
        <v>45</v>
      </c>
      <c r="C48">
        <f t="shared" si="2"/>
        <v>-2528.1000119291975</v>
      </c>
      <c r="D48">
        <f t="shared" si="3"/>
        <v>-287.79111137620441</v>
      </c>
      <c r="H48">
        <f t="shared" si="4"/>
        <v>45</v>
      </c>
      <c r="I48">
        <f t="shared" si="5"/>
        <v>45</v>
      </c>
      <c r="J48">
        <f t="shared" si="6"/>
        <v>8692.6327307682823</v>
      </c>
    </row>
    <row r="49" spans="1:10">
      <c r="A49">
        <f t="shared" si="0"/>
        <v>46</v>
      </c>
      <c r="B49">
        <f t="shared" si="7"/>
        <v>46</v>
      </c>
      <c r="C49">
        <f t="shared" si="2"/>
        <v>-2820.7911233054028</v>
      </c>
      <c r="D49">
        <f t="shared" si="3"/>
        <v>-297.59111137620437</v>
      </c>
      <c r="H49">
        <f t="shared" si="4"/>
        <v>46</v>
      </c>
      <c r="I49">
        <f t="shared" si="5"/>
        <v>46</v>
      </c>
      <c r="J49">
        <f t="shared" si="6"/>
        <v>8885.4690136742429</v>
      </c>
    </row>
    <row r="50" spans="1:10">
      <c r="A50">
        <f t="shared" si="0"/>
        <v>47</v>
      </c>
      <c r="B50">
        <f t="shared" si="7"/>
        <v>47</v>
      </c>
      <c r="C50">
        <f t="shared" si="2"/>
        <v>-3123.2822346816065</v>
      </c>
      <c r="D50">
        <f t="shared" si="3"/>
        <v>-307.39111137620444</v>
      </c>
      <c r="H50">
        <f t="shared" si="4"/>
        <v>47</v>
      </c>
      <c r="I50">
        <f t="shared" si="5"/>
        <v>47</v>
      </c>
      <c r="J50">
        <f t="shared" si="6"/>
        <v>9078.3052965802053</v>
      </c>
    </row>
    <row r="51" spans="1:10">
      <c r="A51">
        <f t="shared" si="0"/>
        <v>48</v>
      </c>
      <c r="B51">
        <f t="shared" si="7"/>
        <v>48</v>
      </c>
      <c r="C51">
        <f t="shared" si="2"/>
        <v>-3435.5733460578103</v>
      </c>
      <c r="D51">
        <f t="shared" si="3"/>
        <v>-317.19111137620439</v>
      </c>
      <c r="H51">
        <f t="shared" si="4"/>
        <v>48</v>
      </c>
      <c r="I51">
        <f t="shared" si="5"/>
        <v>48</v>
      </c>
      <c r="J51">
        <f t="shared" si="6"/>
        <v>9271.1415794861678</v>
      </c>
    </row>
    <row r="52" spans="1:10">
      <c r="A52">
        <f t="shared" si="0"/>
        <v>49</v>
      </c>
      <c r="B52">
        <f t="shared" si="7"/>
        <v>49</v>
      </c>
      <c r="C52">
        <f t="shared" si="2"/>
        <v>-3757.6644574340162</v>
      </c>
      <c r="D52">
        <f t="shared" si="3"/>
        <v>-326.99111137620446</v>
      </c>
      <c r="H52">
        <f t="shared" si="4"/>
        <v>49</v>
      </c>
      <c r="I52">
        <f t="shared" si="5"/>
        <v>49</v>
      </c>
      <c r="J52">
        <f t="shared" si="6"/>
        <v>9463.9778623921284</v>
      </c>
    </row>
    <row r="53" spans="1:10">
      <c r="A53">
        <f t="shared" si="0"/>
        <v>50</v>
      </c>
      <c r="B53">
        <f t="shared" si="7"/>
        <v>50</v>
      </c>
      <c r="C53">
        <f t="shared" si="2"/>
        <v>-4089.5555688102195</v>
      </c>
      <c r="D53">
        <f t="shared" si="3"/>
        <v>-336.79111137620441</v>
      </c>
      <c r="H53">
        <f t="shared" si="4"/>
        <v>50</v>
      </c>
      <c r="I53">
        <f t="shared" si="5"/>
        <v>50</v>
      </c>
      <c r="J53">
        <f t="shared" si="6"/>
        <v>9656.8141452980908</v>
      </c>
    </row>
    <row r="54" spans="1:10">
      <c r="A54">
        <f t="shared" si="0"/>
        <v>51</v>
      </c>
      <c r="B54">
        <f t="shared" si="7"/>
        <v>51</v>
      </c>
      <c r="C54">
        <f t="shared" si="2"/>
        <v>-4431.2466801864248</v>
      </c>
      <c r="D54">
        <f t="shared" si="3"/>
        <v>-346.59111137620437</v>
      </c>
      <c r="H54">
        <f t="shared" si="4"/>
        <v>51</v>
      </c>
      <c r="I54">
        <f t="shared" si="5"/>
        <v>51</v>
      </c>
      <c r="J54">
        <f t="shared" si="6"/>
        <v>9849.6504282040514</v>
      </c>
    </row>
    <row r="55" spans="1:10">
      <c r="A55">
        <f t="shared" si="0"/>
        <v>52</v>
      </c>
      <c r="B55">
        <f t="shared" si="7"/>
        <v>52</v>
      </c>
      <c r="C55">
        <f t="shared" si="2"/>
        <v>-4782.7377915626294</v>
      </c>
      <c r="D55">
        <f t="shared" si="3"/>
        <v>-356.39111137620444</v>
      </c>
      <c r="H55">
        <f t="shared" si="4"/>
        <v>52</v>
      </c>
      <c r="I55">
        <f t="shared" si="5"/>
        <v>52</v>
      </c>
      <c r="J55">
        <f t="shared" si="6"/>
        <v>10042.486711110014</v>
      </c>
    </row>
    <row r="56" spans="1:10">
      <c r="A56">
        <f t="shared" si="0"/>
        <v>53</v>
      </c>
      <c r="B56">
        <f t="shared" si="7"/>
        <v>53</v>
      </c>
      <c r="C56">
        <f t="shared" si="2"/>
        <v>-5144.0289029388314</v>
      </c>
      <c r="D56">
        <f t="shared" si="3"/>
        <v>-366.1911113762045</v>
      </c>
      <c r="H56">
        <f t="shared" si="4"/>
        <v>53</v>
      </c>
      <c r="I56">
        <f t="shared" si="5"/>
        <v>53</v>
      </c>
      <c r="J56">
        <f t="shared" si="6"/>
        <v>10235.322994015976</v>
      </c>
    </row>
    <row r="57" spans="1:10">
      <c r="A57">
        <f t="shared" si="0"/>
        <v>54</v>
      </c>
      <c r="B57">
        <f t="shared" si="7"/>
        <v>54</v>
      </c>
      <c r="C57">
        <f t="shared" si="2"/>
        <v>-5515.1200143150381</v>
      </c>
      <c r="D57">
        <f t="shared" si="3"/>
        <v>-375.99111137620446</v>
      </c>
      <c r="H57">
        <f t="shared" si="4"/>
        <v>54</v>
      </c>
      <c r="I57">
        <f t="shared" si="5"/>
        <v>54</v>
      </c>
      <c r="J57">
        <f t="shared" si="6"/>
        <v>10428.159276921937</v>
      </c>
    </row>
    <row r="58" spans="1:10">
      <c r="A58">
        <f t="shared" si="0"/>
        <v>55</v>
      </c>
      <c r="B58">
        <f t="shared" si="7"/>
        <v>55</v>
      </c>
      <c r="C58">
        <f t="shared" si="2"/>
        <v>-5896.0111256912423</v>
      </c>
      <c r="D58">
        <f t="shared" si="3"/>
        <v>-385.79111137620441</v>
      </c>
      <c r="H58">
        <f t="shared" si="4"/>
        <v>55</v>
      </c>
      <c r="I58">
        <f t="shared" si="5"/>
        <v>55</v>
      </c>
      <c r="J58">
        <f t="shared" si="6"/>
        <v>10620.995559827899</v>
      </c>
    </row>
    <row r="59" spans="1:10">
      <c r="A59">
        <f t="shared" si="0"/>
        <v>56</v>
      </c>
      <c r="B59">
        <f t="shared" si="7"/>
        <v>56</v>
      </c>
      <c r="C59">
        <f t="shared" si="2"/>
        <v>-6286.7022370674476</v>
      </c>
      <c r="D59">
        <f t="shared" si="3"/>
        <v>-395.59111137620448</v>
      </c>
      <c r="H59">
        <f t="shared" si="4"/>
        <v>56</v>
      </c>
      <c r="I59">
        <f t="shared" si="5"/>
        <v>56</v>
      </c>
      <c r="J59">
        <f t="shared" si="6"/>
        <v>10813.831842733862</v>
      </c>
    </row>
    <row r="60" spans="1:10">
      <c r="A60">
        <f t="shared" si="0"/>
        <v>57</v>
      </c>
      <c r="B60">
        <f t="shared" si="7"/>
        <v>57</v>
      </c>
      <c r="C60">
        <f t="shared" si="2"/>
        <v>-6687.1933484436504</v>
      </c>
      <c r="D60">
        <f t="shared" si="3"/>
        <v>-405.39111137620444</v>
      </c>
      <c r="H60">
        <f t="shared" si="4"/>
        <v>57</v>
      </c>
      <c r="I60">
        <f t="shared" si="5"/>
        <v>57</v>
      </c>
      <c r="J60">
        <f t="shared" si="6"/>
        <v>11006.668125639822</v>
      </c>
    </row>
    <row r="61" spans="1:10">
      <c r="A61">
        <f t="shared" si="0"/>
        <v>58</v>
      </c>
      <c r="B61">
        <f t="shared" si="7"/>
        <v>58</v>
      </c>
      <c r="C61">
        <f t="shared" si="2"/>
        <v>-7097.4844598198561</v>
      </c>
      <c r="D61">
        <f t="shared" si="3"/>
        <v>-415.1911113762045</v>
      </c>
      <c r="H61">
        <f t="shared" si="4"/>
        <v>58</v>
      </c>
      <c r="I61">
        <f t="shared" si="5"/>
        <v>58</v>
      </c>
      <c r="J61">
        <f t="shared" si="6"/>
        <v>11199.504408545785</v>
      </c>
    </row>
    <row r="62" spans="1:10">
      <c r="A62">
        <f t="shared" si="0"/>
        <v>59</v>
      </c>
      <c r="B62">
        <f t="shared" si="7"/>
        <v>59</v>
      </c>
      <c r="C62">
        <f t="shared" si="2"/>
        <v>-7517.575571196061</v>
      </c>
      <c r="D62">
        <f t="shared" si="3"/>
        <v>-424.99111137620446</v>
      </c>
      <c r="H62">
        <f t="shared" si="4"/>
        <v>59</v>
      </c>
      <c r="I62">
        <f t="shared" si="5"/>
        <v>59</v>
      </c>
      <c r="J62">
        <f t="shared" si="6"/>
        <v>11392.340691451747</v>
      </c>
    </row>
    <row r="63" spans="1:10">
      <c r="A63">
        <f t="shared" si="0"/>
        <v>60</v>
      </c>
      <c r="B63">
        <f t="shared" si="7"/>
        <v>60</v>
      </c>
      <c r="C63">
        <f t="shared" si="2"/>
        <v>-7947.4666825722634</v>
      </c>
      <c r="D63">
        <f t="shared" si="3"/>
        <v>-434.79111137620441</v>
      </c>
      <c r="H63">
        <f t="shared" si="4"/>
        <v>60</v>
      </c>
      <c r="I63">
        <f t="shared" si="5"/>
        <v>60</v>
      </c>
      <c r="J63">
        <f t="shared" si="6"/>
        <v>11585.176974357708</v>
      </c>
    </row>
    <row r="64" spans="1:10">
      <c r="A64">
        <f t="shared" si="0"/>
        <v>61</v>
      </c>
      <c r="B64">
        <f t="shared" si="7"/>
        <v>61</v>
      </c>
      <c r="C64">
        <f t="shared" si="2"/>
        <v>-8387.1577939484687</v>
      </c>
      <c r="D64">
        <f t="shared" si="3"/>
        <v>-444.59111137620448</v>
      </c>
      <c r="H64">
        <f t="shared" si="4"/>
        <v>61</v>
      </c>
      <c r="I64">
        <f t="shared" si="5"/>
        <v>61</v>
      </c>
      <c r="J64">
        <f t="shared" si="6"/>
        <v>11778.01325726367</v>
      </c>
    </row>
    <row r="65" spans="1:10">
      <c r="A65">
        <f t="shared" si="0"/>
        <v>62</v>
      </c>
      <c r="B65">
        <f t="shared" si="7"/>
        <v>62</v>
      </c>
      <c r="C65">
        <f t="shared" si="2"/>
        <v>-8836.6489053246733</v>
      </c>
      <c r="D65">
        <f t="shared" si="3"/>
        <v>-454.39111137620444</v>
      </c>
      <c r="H65">
        <f t="shared" si="4"/>
        <v>62</v>
      </c>
      <c r="I65">
        <f t="shared" si="5"/>
        <v>62</v>
      </c>
      <c r="J65">
        <f t="shared" si="6"/>
        <v>11970.849540169633</v>
      </c>
    </row>
    <row r="66" spans="1:10">
      <c r="A66">
        <f t="shared" si="0"/>
        <v>63</v>
      </c>
      <c r="B66">
        <f t="shared" si="7"/>
        <v>63</v>
      </c>
      <c r="C66">
        <f t="shared" si="2"/>
        <v>-9295.9400167008789</v>
      </c>
      <c r="D66">
        <f t="shared" si="3"/>
        <v>-464.1911113762045</v>
      </c>
      <c r="H66">
        <f t="shared" si="4"/>
        <v>63</v>
      </c>
      <c r="I66">
        <f t="shared" si="5"/>
        <v>63</v>
      </c>
      <c r="J66">
        <f t="shared" si="6"/>
        <v>12163.685823075593</v>
      </c>
    </row>
    <row r="67" spans="1:10">
      <c r="A67">
        <f t="shared" si="0"/>
        <v>64</v>
      </c>
      <c r="B67">
        <f t="shared" si="7"/>
        <v>64</v>
      </c>
      <c r="C67">
        <f t="shared" si="2"/>
        <v>-9765.031128077082</v>
      </c>
      <c r="D67">
        <f t="shared" si="3"/>
        <v>-473.99111137620446</v>
      </c>
      <c r="H67">
        <f t="shared" si="4"/>
        <v>64</v>
      </c>
      <c r="I67">
        <f t="shared" si="5"/>
        <v>64</v>
      </c>
      <c r="J67">
        <f t="shared" si="6"/>
        <v>12356.522105981556</v>
      </c>
    </row>
    <row r="68" spans="1:10">
      <c r="A68">
        <f t="shared" si="0"/>
        <v>65</v>
      </c>
      <c r="B68">
        <f t="shared" si="7"/>
        <v>65</v>
      </c>
      <c r="C68">
        <f t="shared" si="2"/>
        <v>-10243.922239453284</v>
      </c>
      <c r="D68">
        <f t="shared" si="3"/>
        <v>-483.79111137620441</v>
      </c>
      <c r="H68">
        <f t="shared" si="4"/>
        <v>65</v>
      </c>
      <c r="I68">
        <f t="shared" si="5"/>
        <v>65</v>
      </c>
      <c r="J68">
        <f t="shared" si="6"/>
        <v>12549.358388887518</v>
      </c>
    </row>
    <row r="69" spans="1:10">
      <c r="A69">
        <f t="shared" ref="A69:A132" si="8">A68+1</f>
        <v>66</v>
      </c>
      <c r="B69">
        <f t="shared" si="7"/>
        <v>66</v>
      </c>
      <c r="C69">
        <f t="shared" ref="C69:C132" si="9">C$3+B69*D$3+(1/2)*E$3*B69^(2)</f>
        <v>-10732.613350829492</v>
      </c>
      <c r="D69">
        <f t="shared" ref="D69:D132" si="10">D$3+E$3*B69</f>
        <v>-493.59111137620448</v>
      </c>
      <c r="H69">
        <f t="shared" ref="H69:H132" si="11">H68+1</f>
        <v>66</v>
      </c>
      <c r="I69">
        <f t="shared" ref="I69:I132" si="12">I68+M$3</f>
        <v>66</v>
      </c>
      <c r="J69">
        <f t="shared" ref="J69:J132" si="13">J$3+I69*K$3</f>
        <v>12742.194671793479</v>
      </c>
    </row>
    <row r="70" spans="1:10">
      <c r="A70">
        <f t="shared" si="8"/>
        <v>67</v>
      </c>
      <c r="B70">
        <f t="shared" si="7"/>
        <v>67</v>
      </c>
      <c r="C70">
        <f t="shared" si="9"/>
        <v>-11231.104462205696</v>
      </c>
      <c r="D70">
        <f t="shared" si="10"/>
        <v>-503.39111137620444</v>
      </c>
      <c r="H70">
        <f t="shared" si="11"/>
        <v>67</v>
      </c>
      <c r="I70">
        <f t="shared" si="12"/>
        <v>67</v>
      </c>
      <c r="J70">
        <f t="shared" si="13"/>
        <v>12935.030954699441</v>
      </c>
    </row>
    <row r="71" spans="1:10">
      <c r="A71">
        <f t="shared" si="8"/>
        <v>68</v>
      </c>
      <c r="B71">
        <f t="shared" si="7"/>
        <v>68</v>
      </c>
      <c r="C71">
        <f t="shared" si="9"/>
        <v>-11739.3955735819</v>
      </c>
      <c r="D71">
        <f t="shared" si="10"/>
        <v>-513.1911113762045</v>
      </c>
      <c r="H71">
        <f t="shared" si="11"/>
        <v>68</v>
      </c>
      <c r="I71">
        <f t="shared" si="12"/>
        <v>68</v>
      </c>
      <c r="J71">
        <f t="shared" si="13"/>
        <v>13127.867237605404</v>
      </c>
    </row>
    <row r="72" spans="1:10">
      <c r="A72">
        <f t="shared" si="8"/>
        <v>69</v>
      </c>
      <c r="B72">
        <f t="shared" si="7"/>
        <v>69</v>
      </c>
      <c r="C72">
        <f t="shared" si="9"/>
        <v>-12257.486684958103</v>
      </c>
      <c r="D72">
        <f t="shared" si="10"/>
        <v>-522.99111137620446</v>
      </c>
      <c r="H72">
        <f t="shared" si="11"/>
        <v>69</v>
      </c>
      <c r="I72">
        <f t="shared" si="12"/>
        <v>69</v>
      </c>
      <c r="J72">
        <f t="shared" si="13"/>
        <v>13320.703520511364</v>
      </c>
    </row>
    <row r="73" spans="1:10">
      <c r="A73">
        <f t="shared" si="8"/>
        <v>70</v>
      </c>
      <c r="B73">
        <f t="shared" si="7"/>
        <v>70</v>
      </c>
      <c r="C73">
        <f t="shared" si="9"/>
        <v>-12785.377796334307</v>
      </c>
      <c r="D73">
        <f t="shared" si="10"/>
        <v>-532.79111137620441</v>
      </c>
      <c r="H73">
        <f t="shared" si="11"/>
        <v>70</v>
      </c>
      <c r="I73">
        <f t="shared" si="12"/>
        <v>70</v>
      </c>
      <c r="J73">
        <f t="shared" si="13"/>
        <v>13513.539803417327</v>
      </c>
    </row>
    <row r="74" spans="1:10">
      <c r="A74">
        <f t="shared" si="8"/>
        <v>71</v>
      </c>
      <c r="B74">
        <f t="shared" si="7"/>
        <v>71</v>
      </c>
      <c r="C74">
        <f t="shared" si="9"/>
        <v>-13323.068907710513</v>
      </c>
      <c r="D74">
        <f t="shared" si="10"/>
        <v>-542.59111137620448</v>
      </c>
      <c r="H74">
        <f t="shared" si="11"/>
        <v>71</v>
      </c>
      <c r="I74">
        <f t="shared" si="12"/>
        <v>71</v>
      </c>
      <c r="J74">
        <f t="shared" si="13"/>
        <v>13706.376086323289</v>
      </c>
    </row>
    <row r="75" spans="1:10">
      <c r="A75">
        <f t="shared" si="8"/>
        <v>72</v>
      </c>
      <c r="B75">
        <f t="shared" si="7"/>
        <v>72</v>
      </c>
      <c r="C75">
        <f t="shared" si="9"/>
        <v>-13870.560019086717</v>
      </c>
      <c r="D75">
        <f t="shared" si="10"/>
        <v>-552.39111137620444</v>
      </c>
      <c r="H75">
        <f t="shared" si="11"/>
        <v>72</v>
      </c>
      <c r="I75">
        <f t="shared" si="12"/>
        <v>72</v>
      </c>
      <c r="J75">
        <f t="shared" si="13"/>
        <v>13899.21236922925</v>
      </c>
    </row>
    <row r="76" spans="1:10">
      <c r="A76">
        <f t="shared" si="8"/>
        <v>73</v>
      </c>
      <c r="B76">
        <f t="shared" si="7"/>
        <v>73</v>
      </c>
      <c r="C76">
        <f t="shared" si="9"/>
        <v>-14427.851130462923</v>
      </c>
      <c r="D76">
        <f t="shared" si="10"/>
        <v>-562.1911113762045</v>
      </c>
      <c r="H76">
        <f t="shared" si="11"/>
        <v>73</v>
      </c>
      <c r="I76">
        <f t="shared" si="12"/>
        <v>73</v>
      </c>
      <c r="J76">
        <f t="shared" si="13"/>
        <v>14092.048652135212</v>
      </c>
    </row>
    <row r="77" spans="1:10">
      <c r="A77">
        <f t="shared" si="8"/>
        <v>74</v>
      </c>
      <c r="B77">
        <f t="shared" si="7"/>
        <v>74</v>
      </c>
      <c r="C77">
        <f t="shared" si="9"/>
        <v>-14994.942241839126</v>
      </c>
      <c r="D77">
        <f t="shared" si="10"/>
        <v>-571.99111137620446</v>
      </c>
      <c r="H77">
        <f t="shared" si="11"/>
        <v>74</v>
      </c>
      <c r="I77">
        <f t="shared" si="12"/>
        <v>74</v>
      </c>
      <c r="J77">
        <f t="shared" si="13"/>
        <v>14284.884935041175</v>
      </c>
    </row>
    <row r="78" spans="1:10">
      <c r="A78">
        <f t="shared" si="8"/>
        <v>75</v>
      </c>
      <c r="B78">
        <f t="shared" si="7"/>
        <v>75</v>
      </c>
      <c r="C78">
        <f t="shared" si="9"/>
        <v>-15571.833353215332</v>
      </c>
      <c r="D78">
        <f t="shared" si="10"/>
        <v>-581.79111137620441</v>
      </c>
      <c r="H78">
        <f t="shared" si="11"/>
        <v>75</v>
      </c>
      <c r="I78">
        <f t="shared" si="12"/>
        <v>75</v>
      </c>
      <c r="J78">
        <f t="shared" si="13"/>
        <v>14477.721217947135</v>
      </c>
    </row>
    <row r="79" spans="1:10">
      <c r="A79">
        <f t="shared" si="8"/>
        <v>76</v>
      </c>
      <c r="B79">
        <f t="shared" si="7"/>
        <v>76</v>
      </c>
      <c r="C79">
        <f t="shared" si="9"/>
        <v>-16158.524464591535</v>
      </c>
      <c r="D79">
        <f t="shared" si="10"/>
        <v>-591.59111137620448</v>
      </c>
      <c r="H79">
        <f t="shared" si="11"/>
        <v>76</v>
      </c>
      <c r="I79">
        <f t="shared" si="12"/>
        <v>76</v>
      </c>
      <c r="J79">
        <f t="shared" si="13"/>
        <v>14670.557500853098</v>
      </c>
    </row>
    <row r="80" spans="1:10">
      <c r="A80">
        <f t="shared" si="8"/>
        <v>77</v>
      </c>
      <c r="B80">
        <f t="shared" si="7"/>
        <v>77</v>
      </c>
      <c r="C80">
        <f t="shared" si="9"/>
        <v>-16755.01557596774</v>
      </c>
      <c r="D80">
        <f t="shared" si="10"/>
        <v>-601.39111137620444</v>
      </c>
      <c r="H80">
        <f t="shared" si="11"/>
        <v>77</v>
      </c>
      <c r="I80">
        <f t="shared" si="12"/>
        <v>77</v>
      </c>
      <c r="J80">
        <f t="shared" si="13"/>
        <v>14863.39378375906</v>
      </c>
    </row>
    <row r="81" spans="1:10">
      <c r="A81">
        <f t="shared" si="8"/>
        <v>78</v>
      </c>
      <c r="B81">
        <f t="shared" si="7"/>
        <v>78</v>
      </c>
      <c r="C81">
        <f t="shared" si="9"/>
        <v>-17361.306687343946</v>
      </c>
      <c r="D81">
        <f t="shared" si="10"/>
        <v>-611.1911113762045</v>
      </c>
      <c r="H81">
        <f t="shared" si="11"/>
        <v>78</v>
      </c>
      <c r="I81">
        <f t="shared" si="12"/>
        <v>78</v>
      </c>
      <c r="J81">
        <f t="shared" si="13"/>
        <v>15056.230066665021</v>
      </c>
    </row>
    <row r="82" spans="1:10">
      <c r="A82">
        <f t="shared" si="8"/>
        <v>79</v>
      </c>
      <c r="B82">
        <f t="shared" si="7"/>
        <v>79</v>
      </c>
      <c r="C82">
        <f t="shared" si="9"/>
        <v>-17977.397798720147</v>
      </c>
      <c r="D82">
        <f t="shared" si="10"/>
        <v>-620.99111137620446</v>
      </c>
      <c r="H82">
        <f t="shared" si="11"/>
        <v>79</v>
      </c>
      <c r="I82">
        <f t="shared" si="12"/>
        <v>79</v>
      </c>
      <c r="J82">
        <f t="shared" si="13"/>
        <v>15249.066349570983</v>
      </c>
    </row>
    <row r="83" spans="1:10">
      <c r="A83">
        <f t="shared" si="8"/>
        <v>80</v>
      </c>
      <c r="B83">
        <f t="shared" si="7"/>
        <v>80</v>
      </c>
      <c r="C83">
        <f t="shared" si="9"/>
        <v>-18603.288910096355</v>
      </c>
      <c r="D83">
        <f t="shared" si="10"/>
        <v>-630.79111137620441</v>
      </c>
      <c r="H83">
        <f t="shared" si="11"/>
        <v>80</v>
      </c>
      <c r="I83">
        <f t="shared" si="12"/>
        <v>80</v>
      </c>
      <c r="J83">
        <f t="shared" si="13"/>
        <v>15441.902632476944</v>
      </c>
    </row>
    <row r="84" spans="1:10">
      <c r="A84">
        <f t="shared" si="8"/>
        <v>81</v>
      </c>
      <c r="B84">
        <f t="shared" si="7"/>
        <v>81</v>
      </c>
      <c r="C84">
        <f t="shared" si="9"/>
        <v>-19238.980021472555</v>
      </c>
      <c r="D84">
        <f t="shared" si="10"/>
        <v>-640.59111137620448</v>
      </c>
      <c r="H84">
        <f t="shared" si="11"/>
        <v>81</v>
      </c>
      <c r="I84">
        <f t="shared" si="12"/>
        <v>81</v>
      </c>
      <c r="J84">
        <f t="shared" si="13"/>
        <v>15634.738915382906</v>
      </c>
    </row>
    <row r="85" spans="1:10">
      <c r="A85">
        <f t="shared" si="8"/>
        <v>82</v>
      </c>
      <c r="B85">
        <f t="shared" si="7"/>
        <v>82</v>
      </c>
      <c r="C85">
        <f t="shared" si="9"/>
        <v>-19884.471132848765</v>
      </c>
      <c r="D85">
        <f t="shared" si="10"/>
        <v>-650.39111137620444</v>
      </c>
      <c r="H85">
        <f t="shared" si="11"/>
        <v>82</v>
      </c>
      <c r="I85">
        <f t="shared" si="12"/>
        <v>82</v>
      </c>
      <c r="J85">
        <f t="shared" si="13"/>
        <v>15827.575198288869</v>
      </c>
    </row>
    <row r="86" spans="1:10">
      <c r="A86">
        <f t="shared" si="8"/>
        <v>83</v>
      </c>
      <c r="B86">
        <f t="shared" si="7"/>
        <v>83</v>
      </c>
      <c r="C86">
        <f t="shared" si="9"/>
        <v>-20539.76224422497</v>
      </c>
      <c r="D86">
        <f t="shared" si="10"/>
        <v>-660.1911113762045</v>
      </c>
      <c r="H86">
        <f t="shared" si="11"/>
        <v>83</v>
      </c>
      <c r="I86">
        <f t="shared" si="12"/>
        <v>83</v>
      </c>
      <c r="J86">
        <f t="shared" si="13"/>
        <v>16020.411481194829</v>
      </c>
    </row>
    <row r="87" spans="1:10">
      <c r="A87">
        <f t="shared" si="8"/>
        <v>84</v>
      </c>
      <c r="B87">
        <f t="shared" si="7"/>
        <v>84</v>
      </c>
      <c r="C87">
        <f t="shared" si="9"/>
        <v>-21204.853355601168</v>
      </c>
      <c r="D87">
        <f t="shared" si="10"/>
        <v>-669.99111137620446</v>
      </c>
      <c r="H87">
        <f t="shared" si="11"/>
        <v>84</v>
      </c>
      <c r="I87">
        <f t="shared" si="12"/>
        <v>84</v>
      </c>
      <c r="J87">
        <f t="shared" si="13"/>
        <v>16213.247764100792</v>
      </c>
    </row>
    <row r="88" spans="1:10">
      <c r="A88">
        <f t="shared" si="8"/>
        <v>85</v>
      </c>
      <c r="B88">
        <f t="shared" si="7"/>
        <v>85</v>
      </c>
      <c r="C88">
        <f t="shared" si="9"/>
        <v>-21879.744466977372</v>
      </c>
      <c r="D88">
        <f t="shared" si="10"/>
        <v>-679.79111137620453</v>
      </c>
      <c r="H88">
        <f t="shared" si="11"/>
        <v>85</v>
      </c>
      <c r="I88">
        <f t="shared" si="12"/>
        <v>85</v>
      </c>
      <c r="J88">
        <f t="shared" si="13"/>
        <v>16406.084047006752</v>
      </c>
    </row>
    <row r="89" spans="1:10">
      <c r="A89">
        <f t="shared" si="8"/>
        <v>86</v>
      </c>
      <c r="B89">
        <f t="shared" si="7"/>
        <v>86</v>
      </c>
      <c r="C89">
        <f t="shared" si="9"/>
        <v>-22564.435578353579</v>
      </c>
      <c r="D89">
        <f t="shared" si="10"/>
        <v>-689.59111137620448</v>
      </c>
      <c r="H89">
        <f t="shared" si="11"/>
        <v>86</v>
      </c>
      <c r="I89">
        <f t="shared" si="12"/>
        <v>86</v>
      </c>
      <c r="J89">
        <f t="shared" si="13"/>
        <v>16598.920329912715</v>
      </c>
    </row>
    <row r="90" spans="1:10">
      <c r="A90">
        <f t="shared" si="8"/>
        <v>87</v>
      </c>
      <c r="B90">
        <f t="shared" si="7"/>
        <v>87</v>
      </c>
      <c r="C90">
        <f t="shared" si="9"/>
        <v>-23258.926689729786</v>
      </c>
      <c r="D90">
        <f t="shared" si="10"/>
        <v>-699.39111137620444</v>
      </c>
      <c r="H90">
        <f t="shared" si="11"/>
        <v>87</v>
      </c>
      <c r="I90">
        <f t="shared" si="12"/>
        <v>87</v>
      </c>
      <c r="J90">
        <f t="shared" si="13"/>
        <v>16791.756612818677</v>
      </c>
    </row>
    <row r="91" spans="1:10">
      <c r="A91">
        <f t="shared" si="8"/>
        <v>88</v>
      </c>
      <c r="B91">
        <f t="shared" si="7"/>
        <v>88</v>
      </c>
      <c r="C91">
        <f t="shared" si="9"/>
        <v>-23963.217801105991</v>
      </c>
      <c r="D91">
        <f t="shared" si="10"/>
        <v>-709.1911113762045</v>
      </c>
      <c r="H91">
        <f t="shared" si="11"/>
        <v>88</v>
      </c>
      <c r="I91">
        <f t="shared" si="12"/>
        <v>88</v>
      </c>
      <c r="J91">
        <f t="shared" si="13"/>
        <v>16984.59289572464</v>
      </c>
    </row>
    <row r="92" spans="1:10">
      <c r="A92">
        <f t="shared" si="8"/>
        <v>89</v>
      </c>
      <c r="B92">
        <f t="shared" si="7"/>
        <v>89</v>
      </c>
      <c r="C92">
        <f t="shared" si="9"/>
        <v>-24677.308912482193</v>
      </c>
      <c r="D92">
        <f t="shared" si="10"/>
        <v>-718.99111137620446</v>
      </c>
      <c r="H92">
        <f t="shared" si="11"/>
        <v>89</v>
      </c>
      <c r="I92">
        <f t="shared" si="12"/>
        <v>89</v>
      </c>
      <c r="J92">
        <f t="shared" si="13"/>
        <v>17177.429178630602</v>
      </c>
    </row>
    <row r="93" spans="1:10">
      <c r="A93">
        <f t="shared" si="8"/>
        <v>90</v>
      </c>
      <c r="B93">
        <f t="shared" si="7"/>
        <v>90</v>
      </c>
      <c r="C93">
        <f t="shared" si="9"/>
        <v>-25401.200023858393</v>
      </c>
      <c r="D93">
        <f t="shared" si="10"/>
        <v>-728.79111137620453</v>
      </c>
      <c r="H93">
        <f t="shared" si="11"/>
        <v>90</v>
      </c>
      <c r="I93">
        <f t="shared" si="12"/>
        <v>90</v>
      </c>
      <c r="J93">
        <f t="shared" si="13"/>
        <v>17370.265461536565</v>
      </c>
    </row>
    <row r="94" spans="1:10">
      <c r="A94">
        <f t="shared" si="8"/>
        <v>91</v>
      </c>
      <c r="B94">
        <f t="shared" si="7"/>
        <v>91</v>
      </c>
      <c r="C94">
        <f t="shared" si="9"/>
        <v>-26134.8911352346</v>
      </c>
      <c r="D94">
        <f t="shared" si="10"/>
        <v>-738.59111137620448</v>
      </c>
      <c r="H94">
        <f t="shared" si="11"/>
        <v>91</v>
      </c>
      <c r="I94">
        <f t="shared" si="12"/>
        <v>91</v>
      </c>
      <c r="J94">
        <f t="shared" si="13"/>
        <v>17563.101744442523</v>
      </c>
    </row>
    <row r="95" spans="1:10">
      <c r="A95">
        <f t="shared" si="8"/>
        <v>92</v>
      </c>
      <c r="B95">
        <f t="shared" ref="B95:B146" si="14">B94+F$3</f>
        <v>92</v>
      </c>
      <c r="C95">
        <f t="shared" si="9"/>
        <v>-26878.38224661081</v>
      </c>
      <c r="D95">
        <f t="shared" si="10"/>
        <v>-748.39111137620444</v>
      </c>
      <c r="H95">
        <f t="shared" si="11"/>
        <v>92</v>
      </c>
      <c r="I95">
        <f t="shared" si="12"/>
        <v>92</v>
      </c>
      <c r="J95">
        <f t="shared" si="13"/>
        <v>17755.938027348486</v>
      </c>
    </row>
    <row r="96" spans="1:10">
      <c r="A96">
        <f t="shared" si="8"/>
        <v>93</v>
      </c>
      <c r="B96">
        <f t="shared" si="14"/>
        <v>93</v>
      </c>
      <c r="C96">
        <f t="shared" si="9"/>
        <v>-27631.673357987012</v>
      </c>
      <c r="D96">
        <f t="shared" si="10"/>
        <v>-758.1911113762045</v>
      </c>
      <c r="H96">
        <f t="shared" si="11"/>
        <v>93</v>
      </c>
      <c r="I96">
        <f t="shared" si="12"/>
        <v>93</v>
      </c>
      <c r="J96">
        <f t="shared" si="13"/>
        <v>17948.774310254448</v>
      </c>
    </row>
    <row r="97" spans="1:10">
      <c r="A97">
        <f t="shared" si="8"/>
        <v>94</v>
      </c>
      <c r="B97">
        <f t="shared" si="14"/>
        <v>94</v>
      </c>
      <c r="C97">
        <f t="shared" si="9"/>
        <v>-28394.764469363214</v>
      </c>
      <c r="D97">
        <f t="shared" si="10"/>
        <v>-767.99111137620446</v>
      </c>
      <c r="H97">
        <f t="shared" si="11"/>
        <v>94</v>
      </c>
      <c r="I97">
        <f t="shared" si="12"/>
        <v>94</v>
      </c>
      <c r="J97">
        <f t="shared" si="13"/>
        <v>18141.610593160411</v>
      </c>
    </row>
    <row r="98" spans="1:10">
      <c r="A98">
        <f t="shared" si="8"/>
        <v>95</v>
      </c>
      <c r="B98">
        <f t="shared" si="14"/>
        <v>95</v>
      </c>
      <c r="C98">
        <f t="shared" si="9"/>
        <v>-29167.655580739418</v>
      </c>
      <c r="D98">
        <f t="shared" si="10"/>
        <v>-777.79111137620453</v>
      </c>
      <c r="H98">
        <f t="shared" si="11"/>
        <v>95</v>
      </c>
      <c r="I98">
        <f t="shared" si="12"/>
        <v>95</v>
      </c>
      <c r="J98">
        <f t="shared" si="13"/>
        <v>18334.446876066373</v>
      </c>
    </row>
    <row r="99" spans="1:10">
      <c r="A99">
        <f t="shared" si="8"/>
        <v>96</v>
      </c>
      <c r="B99">
        <f t="shared" si="14"/>
        <v>96</v>
      </c>
      <c r="C99">
        <f t="shared" si="9"/>
        <v>-29950.346692115621</v>
      </c>
      <c r="D99">
        <f t="shared" si="10"/>
        <v>-787.59111137620448</v>
      </c>
      <c r="H99">
        <f t="shared" si="11"/>
        <v>96</v>
      </c>
      <c r="I99">
        <f t="shared" si="12"/>
        <v>96</v>
      </c>
      <c r="J99">
        <f t="shared" si="13"/>
        <v>18527.283158972336</v>
      </c>
    </row>
    <row r="100" spans="1:10">
      <c r="A100">
        <f t="shared" si="8"/>
        <v>97</v>
      </c>
      <c r="B100">
        <f t="shared" si="14"/>
        <v>97</v>
      </c>
      <c r="C100">
        <f t="shared" si="9"/>
        <v>-30742.837803491831</v>
      </c>
      <c r="D100">
        <f t="shared" si="10"/>
        <v>-797.39111137620444</v>
      </c>
      <c r="H100">
        <f t="shared" si="11"/>
        <v>97</v>
      </c>
      <c r="I100">
        <f t="shared" si="12"/>
        <v>97</v>
      </c>
      <c r="J100">
        <f t="shared" si="13"/>
        <v>18720.119441878294</v>
      </c>
    </row>
    <row r="101" spans="1:10">
      <c r="A101">
        <f t="shared" si="8"/>
        <v>98</v>
      </c>
      <c r="B101">
        <f t="shared" si="14"/>
        <v>98</v>
      </c>
      <c r="C101">
        <f t="shared" si="9"/>
        <v>-31545.128914868037</v>
      </c>
      <c r="D101">
        <f t="shared" si="10"/>
        <v>-807.1911113762045</v>
      </c>
      <c r="H101">
        <f t="shared" si="11"/>
        <v>98</v>
      </c>
      <c r="I101">
        <f t="shared" si="12"/>
        <v>98</v>
      </c>
      <c r="J101">
        <f t="shared" si="13"/>
        <v>18912.955724784257</v>
      </c>
    </row>
    <row r="102" spans="1:10">
      <c r="A102">
        <f t="shared" si="8"/>
        <v>99</v>
      </c>
      <c r="B102">
        <f t="shared" si="14"/>
        <v>99</v>
      </c>
      <c r="C102">
        <f t="shared" si="9"/>
        <v>-32357.220026244235</v>
      </c>
      <c r="D102">
        <f t="shared" si="10"/>
        <v>-816.99111137620446</v>
      </c>
      <c r="H102">
        <f t="shared" si="11"/>
        <v>99</v>
      </c>
      <c r="I102">
        <f t="shared" si="12"/>
        <v>99</v>
      </c>
      <c r="J102">
        <f t="shared" si="13"/>
        <v>19105.792007690219</v>
      </c>
    </row>
    <row r="103" spans="1:10">
      <c r="A103">
        <f t="shared" si="8"/>
        <v>100</v>
      </c>
      <c r="B103">
        <f t="shared" si="14"/>
        <v>100</v>
      </c>
      <c r="C103">
        <f t="shared" si="9"/>
        <v>-33179.111137620435</v>
      </c>
      <c r="D103">
        <f t="shared" si="10"/>
        <v>-826.79111137620453</v>
      </c>
      <c r="H103">
        <f t="shared" si="11"/>
        <v>100</v>
      </c>
      <c r="I103">
        <f t="shared" si="12"/>
        <v>100</v>
      </c>
      <c r="J103">
        <f t="shared" si="13"/>
        <v>19298.628290596182</v>
      </c>
    </row>
    <row r="104" spans="1:10">
      <c r="A104">
        <f t="shared" si="8"/>
        <v>101</v>
      </c>
      <c r="B104">
        <f t="shared" si="14"/>
        <v>101</v>
      </c>
      <c r="C104">
        <f t="shared" si="9"/>
        <v>-34010.802248996646</v>
      </c>
      <c r="D104">
        <f t="shared" si="10"/>
        <v>-836.59111137620448</v>
      </c>
      <c r="H104">
        <f t="shared" si="11"/>
        <v>101</v>
      </c>
      <c r="I104">
        <f t="shared" si="12"/>
        <v>101</v>
      </c>
      <c r="J104">
        <f t="shared" si="13"/>
        <v>19491.464573502144</v>
      </c>
    </row>
    <row r="105" spans="1:10">
      <c r="A105">
        <f t="shared" si="8"/>
        <v>102</v>
      </c>
      <c r="B105">
        <f t="shared" si="14"/>
        <v>102</v>
      </c>
      <c r="C105">
        <f t="shared" si="9"/>
        <v>-34852.293360372852</v>
      </c>
      <c r="D105">
        <f t="shared" si="10"/>
        <v>-846.39111137620444</v>
      </c>
      <c r="H105">
        <f t="shared" si="11"/>
        <v>102</v>
      </c>
      <c r="I105">
        <f t="shared" si="12"/>
        <v>102</v>
      </c>
      <c r="J105">
        <f t="shared" si="13"/>
        <v>19684.300856408103</v>
      </c>
    </row>
    <row r="106" spans="1:10">
      <c r="A106">
        <f t="shared" si="8"/>
        <v>103</v>
      </c>
      <c r="B106">
        <f t="shared" si="14"/>
        <v>103</v>
      </c>
      <c r="C106">
        <f t="shared" si="9"/>
        <v>-35703.584471749055</v>
      </c>
      <c r="D106">
        <f t="shared" si="10"/>
        <v>-856.1911113762045</v>
      </c>
      <c r="H106">
        <f t="shared" si="11"/>
        <v>103</v>
      </c>
      <c r="I106">
        <f t="shared" si="12"/>
        <v>103</v>
      </c>
      <c r="J106">
        <f t="shared" si="13"/>
        <v>19877.137139314065</v>
      </c>
    </row>
    <row r="107" spans="1:10">
      <c r="A107">
        <f t="shared" si="8"/>
        <v>104</v>
      </c>
      <c r="B107">
        <f t="shared" si="14"/>
        <v>104</v>
      </c>
      <c r="C107">
        <f t="shared" si="9"/>
        <v>-36564.675583125259</v>
      </c>
      <c r="D107">
        <f t="shared" si="10"/>
        <v>-865.99111137620446</v>
      </c>
      <c r="H107">
        <f t="shared" si="11"/>
        <v>104</v>
      </c>
      <c r="I107">
        <f t="shared" si="12"/>
        <v>104</v>
      </c>
      <c r="J107">
        <f t="shared" si="13"/>
        <v>20069.973422220028</v>
      </c>
    </row>
    <row r="108" spans="1:10">
      <c r="A108">
        <f t="shared" si="8"/>
        <v>105</v>
      </c>
      <c r="B108">
        <f t="shared" si="14"/>
        <v>105</v>
      </c>
      <c r="C108">
        <f t="shared" si="9"/>
        <v>-37435.566694501467</v>
      </c>
      <c r="D108">
        <f t="shared" si="10"/>
        <v>-875.79111137620441</v>
      </c>
      <c r="H108">
        <f t="shared" si="11"/>
        <v>105</v>
      </c>
      <c r="I108">
        <f t="shared" si="12"/>
        <v>105</v>
      </c>
      <c r="J108">
        <f t="shared" si="13"/>
        <v>20262.80970512599</v>
      </c>
    </row>
    <row r="109" spans="1:10">
      <c r="A109">
        <f t="shared" si="8"/>
        <v>106</v>
      </c>
      <c r="B109">
        <f t="shared" si="14"/>
        <v>106</v>
      </c>
      <c r="C109">
        <f t="shared" si="9"/>
        <v>-38316.257805877663</v>
      </c>
      <c r="D109">
        <f t="shared" si="10"/>
        <v>-885.59111137620459</v>
      </c>
      <c r="H109">
        <f t="shared" si="11"/>
        <v>106</v>
      </c>
      <c r="I109">
        <f t="shared" si="12"/>
        <v>106</v>
      </c>
      <c r="J109">
        <f t="shared" si="13"/>
        <v>20455.645988031953</v>
      </c>
    </row>
    <row r="110" spans="1:10">
      <c r="A110">
        <f t="shared" si="8"/>
        <v>107</v>
      </c>
      <c r="B110">
        <f t="shared" si="14"/>
        <v>107</v>
      </c>
      <c r="C110">
        <f t="shared" si="9"/>
        <v>-39206.748917253877</v>
      </c>
      <c r="D110">
        <f t="shared" si="10"/>
        <v>-895.39111137620455</v>
      </c>
      <c r="H110">
        <f t="shared" si="11"/>
        <v>107</v>
      </c>
      <c r="I110">
        <f t="shared" si="12"/>
        <v>107</v>
      </c>
      <c r="J110">
        <f t="shared" si="13"/>
        <v>20648.482270937915</v>
      </c>
    </row>
    <row r="111" spans="1:10">
      <c r="A111">
        <f t="shared" si="8"/>
        <v>108</v>
      </c>
      <c r="B111">
        <f t="shared" si="14"/>
        <v>108</v>
      </c>
      <c r="C111">
        <f t="shared" si="9"/>
        <v>-40107.040028630079</v>
      </c>
      <c r="D111">
        <f t="shared" si="10"/>
        <v>-905.1911113762045</v>
      </c>
      <c r="H111">
        <f t="shared" si="11"/>
        <v>108</v>
      </c>
      <c r="I111">
        <f t="shared" si="12"/>
        <v>108</v>
      </c>
      <c r="J111">
        <f t="shared" si="13"/>
        <v>20841.318553843874</v>
      </c>
    </row>
    <row r="112" spans="1:10">
      <c r="A112">
        <f t="shared" si="8"/>
        <v>109</v>
      </c>
      <c r="B112">
        <f t="shared" si="14"/>
        <v>109</v>
      </c>
      <c r="C112">
        <f t="shared" si="9"/>
        <v>-41017.131140006284</v>
      </c>
      <c r="D112">
        <f t="shared" si="10"/>
        <v>-914.99111137620446</v>
      </c>
      <c r="H112">
        <f t="shared" si="11"/>
        <v>109</v>
      </c>
      <c r="I112">
        <f t="shared" si="12"/>
        <v>109</v>
      </c>
      <c r="J112">
        <f t="shared" si="13"/>
        <v>21034.154836749836</v>
      </c>
    </row>
    <row r="113" spans="1:10">
      <c r="A113">
        <f t="shared" si="8"/>
        <v>110</v>
      </c>
      <c r="B113">
        <f t="shared" si="14"/>
        <v>110</v>
      </c>
      <c r="C113">
        <f t="shared" si="9"/>
        <v>-41937.022251382485</v>
      </c>
      <c r="D113">
        <f t="shared" si="10"/>
        <v>-924.79111137620441</v>
      </c>
      <c r="H113">
        <f t="shared" si="11"/>
        <v>110</v>
      </c>
      <c r="I113">
        <f t="shared" si="12"/>
        <v>110</v>
      </c>
      <c r="J113">
        <f t="shared" si="13"/>
        <v>21226.991119655799</v>
      </c>
    </row>
    <row r="114" spans="1:10">
      <c r="A114">
        <f t="shared" si="8"/>
        <v>111</v>
      </c>
      <c r="B114">
        <f t="shared" si="14"/>
        <v>111</v>
      </c>
      <c r="C114">
        <f t="shared" si="9"/>
        <v>-42866.713362758688</v>
      </c>
      <c r="D114">
        <f t="shared" si="10"/>
        <v>-934.59111137620459</v>
      </c>
      <c r="H114">
        <f t="shared" si="11"/>
        <v>111</v>
      </c>
      <c r="I114">
        <f t="shared" si="12"/>
        <v>111</v>
      </c>
      <c r="J114">
        <f t="shared" si="13"/>
        <v>21419.827402561761</v>
      </c>
    </row>
    <row r="115" spans="1:10">
      <c r="A115">
        <f t="shared" si="8"/>
        <v>112</v>
      </c>
      <c r="B115">
        <f t="shared" si="14"/>
        <v>112</v>
      </c>
      <c r="C115">
        <f t="shared" si="9"/>
        <v>-43806.204474134895</v>
      </c>
      <c r="D115">
        <f t="shared" si="10"/>
        <v>-944.39111137620455</v>
      </c>
      <c r="H115">
        <f t="shared" si="11"/>
        <v>112</v>
      </c>
      <c r="I115">
        <f t="shared" si="12"/>
        <v>112</v>
      </c>
      <c r="J115">
        <f t="shared" si="13"/>
        <v>21612.663685467724</v>
      </c>
    </row>
    <row r="116" spans="1:10">
      <c r="A116">
        <f t="shared" si="8"/>
        <v>113</v>
      </c>
      <c r="B116">
        <f t="shared" si="14"/>
        <v>113</v>
      </c>
      <c r="C116">
        <f t="shared" si="9"/>
        <v>-44755.495585511104</v>
      </c>
      <c r="D116">
        <f t="shared" si="10"/>
        <v>-954.1911113762045</v>
      </c>
      <c r="H116">
        <f t="shared" si="11"/>
        <v>113</v>
      </c>
      <c r="I116">
        <f t="shared" si="12"/>
        <v>113</v>
      </c>
      <c r="J116">
        <f t="shared" si="13"/>
        <v>21805.499968373686</v>
      </c>
    </row>
    <row r="117" spans="1:10">
      <c r="A117">
        <f t="shared" si="8"/>
        <v>114</v>
      </c>
      <c r="B117">
        <f t="shared" si="14"/>
        <v>114</v>
      </c>
      <c r="C117">
        <f t="shared" si="9"/>
        <v>-45714.586696887302</v>
      </c>
      <c r="D117">
        <f t="shared" si="10"/>
        <v>-963.99111137620446</v>
      </c>
      <c r="H117">
        <f t="shared" si="11"/>
        <v>114</v>
      </c>
      <c r="I117">
        <f t="shared" si="12"/>
        <v>114</v>
      </c>
      <c r="J117">
        <f t="shared" si="13"/>
        <v>21998.336251279645</v>
      </c>
    </row>
    <row r="118" spans="1:10">
      <c r="A118">
        <f t="shared" si="8"/>
        <v>115</v>
      </c>
      <c r="B118">
        <f t="shared" si="14"/>
        <v>115</v>
      </c>
      <c r="C118">
        <f t="shared" si="9"/>
        <v>-46683.477808263517</v>
      </c>
      <c r="D118">
        <f t="shared" si="10"/>
        <v>-973.79111137620441</v>
      </c>
      <c r="H118">
        <f t="shared" si="11"/>
        <v>115</v>
      </c>
      <c r="I118">
        <f t="shared" si="12"/>
        <v>115</v>
      </c>
      <c r="J118">
        <f t="shared" si="13"/>
        <v>22191.172534185607</v>
      </c>
    </row>
    <row r="119" spans="1:10">
      <c r="A119">
        <f t="shared" si="8"/>
        <v>116</v>
      </c>
      <c r="B119">
        <f t="shared" si="14"/>
        <v>116</v>
      </c>
      <c r="C119">
        <f t="shared" si="9"/>
        <v>-47662.16891963972</v>
      </c>
      <c r="D119">
        <f t="shared" si="10"/>
        <v>-983.59111137620459</v>
      </c>
      <c r="H119">
        <f t="shared" si="11"/>
        <v>116</v>
      </c>
      <c r="I119">
        <f t="shared" si="12"/>
        <v>116</v>
      </c>
      <c r="J119">
        <f t="shared" si="13"/>
        <v>22384.00881709157</v>
      </c>
    </row>
    <row r="120" spans="1:10">
      <c r="A120">
        <f t="shared" si="8"/>
        <v>117</v>
      </c>
      <c r="B120">
        <f t="shared" si="14"/>
        <v>117</v>
      </c>
      <c r="C120">
        <f t="shared" si="9"/>
        <v>-48650.660031015919</v>
      </c>
      <c r="D120">
        <f t="shared" si="10"/>
        <v>-993.39111137620455</v>
      </c>
      <c r="H120">
        <f t="shared" si="11"/>
        <v>117</v>
      </c>
      <c r="I120">
        <f t="shared" si="12"/>
        <v>117</v>
      </c>
      <c r="J120">
        <f t="shared" si="13"/>
        <v>22576.845099997532</v>
      </c>
    </row>
    <row r="121" spans="1:10">
      <c r="A121">
        <f t="shared" si="8"/>
        <v>118</v>
      </c>
      <c r="B121">
        <f t="shared" si="14"/>
        <v>118</v>
      </c>
      <c r="C121">
        <f t="shared" si="9"/>
        <v>-49648.951142392121</v>
      </c>
      <c r="D121">
        <f t="shared" si="10"/>
        <v>-1003.1911113762045</v>
      </c>
      <c r="H121">
        <f t="shared" si="11"/>
        <v>118</v>
      </c>
      <c r="I121">
        <f t="shared" si="12"/>
        <v>118</v>
      </c>
      <c r="J121">
        <f t="shared" si="13"/>
        <v>22769.681382903495</v>
      </c>
    </row>
    <row r="122" spans="1:10">
      <c r="A122">
        <f t="shared" si="8"/>
        <v>119</v>
      </c>
      <c r="B122">
        <f t="shared" si="14"/>
        <v>119</v>
      </c>
      <c r="C122">
        <f t="shared" si="9"/>
        <v>-50657.042253768333</v>
      </c>
      <c r="D122">
        <f t="shared" si="10"/>
        <v>-1012.9911113762045</v>
      </c>
      <c r="H122">
        <f t="shared" si="11"/>
        <v>119</v>
      </c>
      <c r="I122">
        <f t="shared" si="12"/>
        <v>119</v>
      </c>
      <c r="J122">
        <f t="shared" si="13"/>
        <v>22962.517665809457</v>
      </c>
    </row>
    <row r="123" spans="1:10">
      <c r="A123">
        <f t="shared" si="8"/>
        <v>120</v>
      </c>
      <c r="B123">
        <f t="shared" si="14"/>
        <v>120</v>
      </c>
      <c r="C123">
        <f t="shared" si="9"/>
        <v>-51674.933365144527</v>
      </c>
      <c r="D123">
        <f t="shared" si="10"/>
        <v>-1022.7911113762044</v>
      </c>
      <c r="H123">
        <f t="shared" si="11"/>
        <v>120</v>
      </c>
      <c r="I123">
        <f t="shared" si="12"/>
        <v>120</v>
      </c>
      <c r="J123">
        <f t="shared" si="13"/>
        <v>23155.353948715416</v>
      </c>
    </row>
    <row r="124" spans="1:10">
      <c r="A124">
        <f t="shared" si="8"/>
        <v>121</v>
      </c>
      <c r="B124">
        <f t="shared" si="14"/>
        <v>121</v>
      </c>
      <c r="C124">
        <f t="shared" si="9"/>
        <v>-52702.624476520738</v>
      </c>
      <c r="D124">
        <f t="shared" si="10"/>
        <v>-1032.5911113762045</v>
      </c>
      <c r="H124">
        <f t="shared" si="11"/>
        <v>121</v>
      </c>
      <c r="I124">
        <f t="shared" si="12"/>
        <v>121</v>
      </c>
      <c r="J124">
        <f t="shared" si="13"/>
        <v>23348.190231621378</v>
      </c>
    </row>
    <row r="125" spans="1:10">
      <c r="A125">
        <f t="shared" si="8"/>
        <v>122</v>
      </c>
      <c r="B125">
        <f t="shared" si="14"/>
        <v>122</v>
      </c>
      <c r="C125">
        <f t="shared" si="9"/>
        <v>-53740.115587896944</v>
      </c>
      <c r="D125">
        <f t="shared" si="10"/>
        <v>-1042.3911113762044</v>
      </c>
      <c r="H125">
        <f t="shared" si="11"/>
        <v>122</v>
      </c>
      <c r="I125">
        <f t="shared" si="12"/>
        <v>122</v>
      </c>
      <c r="J125">
        <f t="shared" si="13"/>
        <v>23541.026514527341</v>
      </c>
    </row>
    <row r="126" spans="1:10">
      <c r="A126">
        <f t="shared" si="8"/>
        <v>123</v>
      </c>
      <c r="B126">
        <f t="shared" si="14"/>
        <v>123</v>
      </c>
      <c r="C126">
        <f t="shared" si="9"/>
        <v>-54787.406699273146</v>
      </c>
      <c r="D126">
        <f t="shared" si="10"/>
        <v>-1052.1911113762044</v>
      </c>
      <c r="H126">
        <f t="shared" si="11"/>
        <v>123</v>
      </c>
      <c r="I126">
        <f t="shared" si="12"/>
        <v>123</v>
      </c>
      <c r="J126">
        <f t="shared" si="13"/>
        <v>23733.862797433303</v>
      </c>
    </row>
    <row r="127" spans="1:10">
      <c r="A127">
        <f t="shared" si="8"/>
        <v>124</v>
      </c>
      <c r="B127">
        <f t="shared" si="14"/>
        <v>124</v>
      </c>
      <c r="C127">
        <f t="shared" si="9"/>
        <v>-55844.497810649351</v>
      </c>
      <c r="D127">
        <f t="shared" si="10"/>
        <v>-1061.9911113762043</v>
      </c>
      <c r="H127">
        <f t="shared" si="11"/>
        <v>124</v>
      </c>
      <c r="I127">
        <f t="shared" si="12"/>
        <v>124</v>
      </c>
      <c r="J127">
        <f t="shared" si="13"/>
        <v>23926.699080339265</v>
      </c>
    </row>
    <row r="128" spans="1:10">
      <c r="A128">
        <f t="shared" si="8"/>
        <v>125</v>
      </c>
      <c r="B128">
        <f t="shared" si="14"/>
        <v>125</v>
      </c>
      <c r="C128">
        <f t="shared" si="9"/>
        <v>-56911.388922025551</v>
      </c>
      <c r="D128">
        <f t="shared" si="10"/>
        <v>-1071.7911113762043</v>
      </c>
      <c r="H128">
        <f t="shared" si="11"/>
        <v>125</v>
      </c>
      <c r="I128">
        <f t="shared" si="12"/>
        <v>125</v>
      </c>
      <c r="J128">
        <f t="shared" si="13"/>
        <v>24119.535363245228</v>
      </c>
    </row>
    <row r="129" spans="1:10">
      <c r="A129">
        <f t="shared" si="8"/>
        <v>126</v>
      </c>
      <c r="B129">
        <f t="shared" si="14"/>
        <v>126</v>
      </c>
      <c r="C129">
        <f t="shared" si="9"/>
        <v>-57988.080033401762</v>
      </c>
      <c r="D129">
        <f t="shared" si="10"/>
        <v>-1081.5911113762045</v>
      </c>
      <c r="H129">
        <f t="shared" si="11"/>
        <v>126</v>
      </c>
      <c r="I129">
        <f t="shared" si="12"/>
        <v>126</v>
      </c>
      <c r="J129">
        <f t="shared" si="13"/>
        <v>24312.371646151187</v>
      </c>
    </row>
    <row r="130" spans="1:10">
      <c r="A130">
        <f t="shared" si="8"/>
        <v>127</v>
      </c>
      <c r="B130">
        <f t="shared" si="14"/>
        <v>127</v>
      </c>
      <c r="C130">
        <f t="shared" si="9"/>
        <v>-59074.571144777961</v>
      </c>
      <c r="D130">
        <f t="shared" si="10"/>
        <v>-1091.3911113762044</v>
      </c>
      <c r="H130">
        <f t="shared" si="11"/>
        <v>127</v>
      </c>
      <c r="I130">
        <f t="shared" si="12"/>
        <v>127</v>
      </c>
      <c r="J130">
        <f t="shared" si="13"/>
        <v>24505.207929057149</v>
      </c>
    </row>
    <row r="131" spans="1:10">
      <c r="A131">
        <f t="shared" si="8"/>
        <v>128</v>
      </c>
      <c r="B131">
        <f t="shared" si="14"/>
        <v>128</v>
      </c>
      <c r="C131">
        <f t="shared" si="9"/>
        <v>-60170.862256154171</v>
      </c>
      <c r="D131">
        <f t="shared" si="10"/>
        <v>-1101.1911113762044</v>
      </c>
      <c r="H131">
        <f t="shared" si="11"/>
        <v>128</v>
      </c>
      <c r="I131">
        <f t="shared" si="12"/>
        <v>128</v>
      </c>
      <c r="J131">
        <f t="shared" si="13"/>
        <v>24698.044211963112</v>
      </c>
    </row>
    <row r="132" spans="1:10">
      <c r="A132">
        <f t="shared" si="8"/>
        <v>129</v>
      </c>
      <c r="B132">
        <f t="shared" si="14"/>
        <v>129</v>
      </c>
      <c r="C132">
        <f t="shared" si="9"/>
        <v>-61276.953367530376</v>
      </c>
      <c r="D132">
        <f t="shared" si="10"/>
        <v>-1110.9911113762043</v>
      </c>
      <c r="H132">
        <f t="shared" si="11"/>
        <v>129</v>
      </c>
      <c r="I132">
        <f t="shared" si="12"/>
        <v>129</v>
      </c>
      <c r="J132">
        <f t="shared" si="13"/>
        <v>24890.880494869074</v>
      </c>
    </row>
    <row r="133" spans="1:10">
      <c r="A133">
        <f t="shared" ref="A133:A146" si="15">A132+1</f>
        <v>130</v>
      </c>
      <c r="B133">
        <f t="shared" si="14"/>
        <v>130</v>
      </c>
      <c r="C133">
        <f t="shared" ref="C133:C146" si="16">C$3+B133*D$3+(1/2)*E$3*B133^(2)</f>
        <v>-62392.844478906569</v>
      </c>
      <c r="D133">
        <f t="shared" ref="D133:D146" si="17">D$3+E$3*B133</f>
        <v>-1120.7911113762043</v>
      </c>
      <c r="H133">
        <f t="shared" ref="H133:H146" si="18">H132+1</f>
        <v>130</v>
      </c>
      <c r="I133">
        <f t="shared" ref="I133:I146" si="19">I132+M$3</f>
        <v>130</v>
      </c>
      <c r="J133">
        <f t="shared" ref="J133:J146" si="20">J$3+I133*K$3</f>
        <v>25083.716777775036</v>
      </c>
    </row>
    <row r="134" spans="1:10">
      <c r="A134">
        <f t="shared" si="15"/>
        <v>131</v>
      </c>
      <c r="B134">
        <f t="shared" si="14"/>
        <v>131</v>
      </c>
      <c r="C134">
        <f t="shared" si="16"/>
        <v>-63518.535590282787</v>
      </c>
      <c r="D134">
        <f t="shared" si="17"/>
        <v>-1130.5911113762045</v>
      </c>
      <c r="H134">
        <f t="shared" si="18"/>
        <v>131</v>
      </c>
      <c r="I134">
        <f t="shared" si="19"/>
        <v>131</v>
      </c>
      <c r="J134">
        <f t="shared" si="20"/>
        <v>25276.553060680995</v>
      </c>
    </row>
    <row r="135" spans="1:10">
      <c r="A135">
        <f t="shared" si="15"/>
        <v>132</v>
      </c>
      <c r="B135">
        <f t="shared" si="14"/>
        <v>132</v>
      </c>
      <c r="C135">
        <f t="shared" si="16"/>
        <v>-64654.026701658986</v>
      </c>
      <c r="D135">
        <f t="shared" si="17"/>
        <v>-1140.3911113762044</v>
      </c>
      <c r="H135">
        <f t="shared" si="18"/>
        <v>132</v>
      </c>
      <c r="I135">
        <f t="shared" si="19"/>
        <v>132</v>
      </c>
      <c r="J135">
        <f t="shared" si="20"/>
        <v>25469.389343586958</v>
      </c>
    </row>
    <row r="136" spans="1:10">
      <c r="A136">
        <f t="shared" si="15"/>
        <v>133</v>
      </c>
      <c r="B136">
        <f t="shared" si="14"/>
        <v>133</v>
      </c>
      <c r="C136">
        <f t="shared" si="16"/>
        <v>-65799.317813035188</v>
      </c>
      <c r="D136">
        <f t="shared" si="17"/>
        <v>-1150.1911113762044</v>
      </c>
      <c r="H136">
        <f t="shared" si="18"/>
        <v>133</v>
      </c>
      <c r="I136">
        <f t="shared" si="19"/>
        <v>133</v>
      </c>
      <c r="J136">
        <f t="shared" si="20"/>
        <v>25662.22562649292</v>
      </c>
    </row>
    <row r="137" spans="1:10">
      <c r="A137">
        <f t="shared" si="15"/>
        <v>134</v>
      </c>
      <c r="B137">
        <f t="shared" si="14"/>
        <v>134</v>
      </c>
      <c r="C137">
        <f t="shared" si="16"/>
        <v>-66954.4089244114</v>
      </c>
      <c r="D137">
        <f t="shared" si="17"/>
        <v>-1159.9911113762043</v>
      </c>
      <c r="H137">
        <f t="shared" si="18"/>
        <v>134</v>
      </c>
      <c r="I137">
        <f t="shared" si="19"/>
        <v>134</v>
      </c>
      <c r="J137">
        <f t="shared" si="20"/>
        <v>25855.061909398883</v>
      </c>
    </row>
    <row r="138" spans="1:10">
      <c r="A138">
        <f t="shared" si="15"/>
        <v>135</v>
      </c>
      <c r="B138">
        <f t="shared" si="14"/>
        <v>135</v>
      </c>
      <c r="C138">
        <f t="shared" si="16"/>
        <v>-68119.300035787601</v>
      </c>
      <c r="D138">
        <f t="shared" si="17"/>
        <v>-1169.7911113762043</v>
      </c>
      <c r="H138">
        <f t="shared" si="18"/>
        <v>135</v>
      </c>
      <c r="I138">
        <f t="shared" si="19"/>
        <v>135</v>
      </c>
      <c r="J138">
        <f t="shared" si="20"/>
        <v>26047.898192304845</v>
      </c>
    </row>
    <row r="139" spans="1:10">
      <c r="A139">
        <f t="shared" si="15"/>
        <v>136</v>
      </c>
      <c r="B139">
        <f t="shared" si="14"/>
        <v>136</v>
      </c>
      <c r="C139">
        <f t="shared" si="16"/>
        <v>-69293.991147163804</v>
      </c>
      <c r="D139">
        <f t="shared" si="17"/>
        <v>-1179.5911113762045</v>
      </c>
      <c r="H139">
        <f t="shared" si="18"/>
        <v>136</v>
      </c>
      <c r="I139">
        <f t="shared" si="19"/>
        <v>136</v>
      </c>
      <c r="J139">
        <f t="shared" si="20"/>
        <v>26240.734475210807</v>
      </c>
    </row>
    <row r="140" spans="1:10">
      <c r="A140">
        <f t="shared" si="15"/>
        <v>137</v>
      </c>
      <c r="B140">
        <f t="shared" si="14"/>
        <v>137</v>
      </c>
      <c r="C140">
        <f t="shared" si="16"/>
        <v>-70478.482258540011</v>
      </c>
      <c r="D140">
        <f t="shared" si="17"/>
        <v>-1189.3911113762044</v>
      </c>
      <c r="H140">
        <f t="shared" si="18"/>
        <v>137</v>
      </c>
      <c r="I140">
        <f t="shared" si="19"/>
        <v>137</v>
      </c>
      <c r="J140">
        <f t="shared" si="20"/>
        <v>26433.570758116766</v>
      </c>
    </row>
    <row r="141" spans="1:10">
      <c r="A141">
        <f t="shared" si="15"/>
        <v>138</v>
      </c>
      <c r="B141">
        <f t="shared" si="14"/>
        <v>138</v>
      </c>
      <c r="C141">
        <f t="shared" si="16"/>
        <v>-71672.773369916205</v>
      </c>
      <c r="D141">
        <f t="shared" si="17"/>
        <v>-1199.1911113762044</v>
      </c>
      <c r="H141">
        <f t="shared" si="18"/>
        <v>138</v>
      </c>
      <c r="I141">
        <f t="shared" si="19"/>
        <v>138</v>
      </c>
      <c r="J141">
        <f t="shared" si="20"/>
        <v>26626.407041022729</v>
      </c>
    </row>
    <row r="142" spans="1:10">
      <c r="A142">
        <f t="shared" si="15"/>
        <v>139</v>
      </c>
      <c r="B142">
        <f t="shared" si="14"/>
        <v>139</v>
      </c>
      <c r="C142">
        <f t="shared" si="16"/>
        <v>-72876.864481292418</v>
      </c>
      <c r="D142">
        <f t="shared" si="17"/>
        <v>-1208.9911113762043</v>
      </c>
      <c r="H142">
        <f t="shared" si="18"/>
        <v>139</v>
      </c>
      <c r="I142">
        <f t="shared" si="19"/>
        <v>139</v>
      </c>
      <c r="J142">
        <f t="shared" si="20"/>
        <v>26819.243323928691</v>
      </c>
    </row>
    <row r="143" spans="1:10">
      <c r="A143">
        <f t="shared" si="15"/>
        <v>140</v>
      </c>
      <c r="B143">
        <f t="shared" si="14"/>
        <v>140</v>
      </c>
      <c r="C143">
        <f t="shared" si="16"/>
        <v>-74090.755592668618</v>
      </c>
      <c r="D143">
        <f t="shared" si="17"/>
        <v>-1218.7911113762043</v>
      </c>
      <c r="H143">
        <f t="shared" si="18"/>
        <v>140</v>
      </c>
      <c r="I143">
        <f t="shared" si="19"/>
        <v>140</v>
      </c>
      <c r="J143">
        <f t="shared" si="20"/>
        <v>27012.079606834654</v>
      </c>
    </row>
    <row r="144" spans="1:10">
      <c r="A144">
        <f t="shared" si="15"/>
        <v>141</v>
      </c>
      <c r="B144">
        <f t="shared" si="14"/>
        <v>141</v>
      </c>
      <c r="C144">
        <f t="shared" si="16"/>
        <v>-75314.446704044822</v>
      </c>
      <c r="D144">
        <f t="shared" si="17"/>
        <v>-1228.5911113762045</v>
      </c>
      <c r="H144">
        <f t="shared" si="18"/>
        <v>141</v>
      </c>
      <c r="I144">
        <f t="shared" si="19"/>
        <v>141</v>
      </c>
      <c r="J144">
        <f t="shared" si="20"/>
        <v>27204.915889740616</v>
      </c>
    </row>
    <row r="145" spans="1:10">
      <c r="A145">
        <f t="shared" si="15"/>
        <v>142</v>
      </c>
      <c r="B145">
        <f t="shared" si="14"/>
        <v>142</v>
      </c>
      <c r="C145">
        <f t="shared" si="16"/>
        <v>-76547.937815421028</v>
      </c>
      <c r="D145">
        <f t="shared" si="17"/>
        <v>-1238.3911113762044</v>
      </c>
      <c r="H145">
        <f t="shared" si="18"/>
        <v>142</v>
      </c>
      <c r="I145">
        <f t="shared" si="19"/>
        <v>142</v>
      </c>
      <c r="J145">
        <f t="shared" si="20"/>
        <v>27397.752172646578</v>
      </c>
    </row>
    <row r="146" spans="1:10">
      <c r="A146">
        <f t="shared" si="15"/>
        <v>143</v>
      </c>
      <c r="B146">
        <f t="shared" si="14"/>
        <v>143</v>
      </c>
      <c r="C146">
        <f t="shared" si="16"/>
        <v>-77791.228926797237</v>
      </c>
      <c r="D146">
        <f t="shared" si="17"/>
        <v>-1248.1911113762044</v>
      </c>
      <c r="H146">
        <f t="shared" si="18"/>
        <v>143</v>
      </c>
      <c r="I146">
        <f t="shared" si="19"/>
        <v>143</v>
      </c>
      <c r="J146">
        <f t="shared" si="20"/>
        <v>27590.588455552537</v>
      </c>
    </row>
  </sheetData>
  <phoneticPr fontId="3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Merritt</cp:lastModifiedBy>
  <dcterms:created xsi:type="dcterms:W3CDTF">2018-01-16T19:54:19Z</dcterms:created>
  <dcterms:modified xsi:type="dcterms:W3CDTF">2018-01-18T20:01:16Z</dcterms:modified>
</cp:coreProperties>
</file>