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prd-my.sharepoint.com/personal/tuh23655_temple_edu/Documents/Spring 2018/Scientific Computing I/"/>
    </mc:Choice>
  </mc:AlternateContent>
  <xr:revisionPtr revIDLastSave="227" documentId="BACB3FEC33EC69531A1EA42E2B6FF41B5D1B6C66" xr6:coauthVersionLast="26" xr6:coauthVersionMax="26" xr10:uidLastSave="{9B070359-9019-4881-B228-917E027A7B08}"/>
  <bookViews>
    <workbookView xWindow="0" yWindow="0" windowWidth="16185" windowHeight="4455" xr2:uid="{1B28E6C9-0B8B-4A80-BC74-8F9B498ABCBB}"/>
  </bookViews>
  <sheets>
    <sheet name="Sheet1" sheetId="1" r:id="rId1"/>
    <sheet name="Sheet2" sheetId="2" r:id="rId2"/>
  </sheets>
  <definedNames>
    <definedName name="amp">Sheet1!$F$2</definedName>
    <definedName name="Frequency">Sheet1!$F$5</definedName>
    <definedName name="mass">Sheet1!$B$6</definedName>
    <definedName name="phase">Sheet1!$F$6</definedName>
    <definedName name="pos">Sheet1!$B$2</definedName>
    <definedName name="sprconst">Sheet1!$B$4</definedName>
    <definedName name="TIME">Sheet1!$B$5</definedName>
    <definedName name="veloc">Sheet1!$B$3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6" i="1"/>
  <c r="F5" i="1"/>
  <c r="F2" i="1"/>
  <c r="B2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B4" i="2" l="1"/>
  <c r="B10" i="2" l="1"/>
  <c r="B42" i="2"/>
  <c r="B25" i="2"/>
  <c r="B8" i="2"/>
  <c r="B40" i="2"/>
  <c r="B23" i="2"/>
  <c r="B26" i="2"/>
  <c r="B9" i="2"/>
  <c r="B41" i="2"/>
  <c r="B24" i="2"/>
  <c r="B7" i="2"/>
  <c r="B39" i="2"/>
  <c r="B18" i="2"/>
  <c r="B34" i="2"/>
  <c r="B50" i="2"/>
  <c r="B17" i="2"/>
  <c r="B33" i="2"/>
  <c r="B49" i="2"/>
  <c r="B16" i="2"/>
  <c r="B32" i="2"/>
  <c r="B48" i="2"/>
  <c r="B15" i="2"/>
  <c r="B31" i="2"/>
  <c r="B47" i="2"/>
  <c r="B6" i="2"/>
  <c r="B14" i="2"/>
  <c r="B22" i="2"/>
  <c r="B30" i="2"/>
  <c r="B38" i="2"/>
  <c r="B46" i="2"/>
  <c r="B5" i="2"/>
  <c r="B13" i="2"/>
  <c r="B21" i="2"/>
  <c r="B29" i="2"/>
  <c r="B37" i="2"/>
  <c r="B45" i="2"/>
  <c r="B53" i="2"/>
  <c r="B12" i="2"/>
  <c r="B20" i="2"/>
  <c r="B28" i="2"/>
  <c r="B36" i="2"/>
  <c r="B44" i="2"/>
  <c r="B52" i="2"/>
  <c r="B11" i="2"/>
  <c r="B19" i="2"/>
  <c r="B27" i="2"/>
  <c r="B35" i="2"/>
  <c r="B43" i="2"/>
  <c r="B51" i="2"/>
  <c r="B3" i="2"/>
</calcChain>
</file>

<file path=xl/sharedStrings.xml><?xml version="1.0" encoding="utf-8"?>
<sst xmlns="http://schemas.openxmlformats.org/spreadsheetml/2006/main" count="12" uniqueCount="12">
  <si>
    <t>initial positon</t>
  </si>
  <si>
    <t>initial velocity</t>
  </si>
  <si>
    <t>spring constant</t>
  </si>
  <si>
    <t>time step</t>
  </si>
  <si>
    <t>object mass</t>
  </si>
  <si>
    <t>amplitude</t>
  </si>
  <si>
    <t>starting total energy</t>
  </si>
  <si>
    <t>ending total energy</t>
  </si>
  <si>
    <t>time</t>
  </si>
  <si>
    <t>position</t>
  </si>
  <si>
    <t>angular frequency</t>
  </si>
  <si>
    <t>phase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</si>
</sst>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Sheet2!$A$2:$A$53</c:f>
              <c:numCache>
                <c:formatCode>General</c:formatCode>
                <c:ptCount val="5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</c:numCache>
            </c:numRef>
          </c:xVal>
          <c:yVal>
            <c:numRef>
              <c:f>Sheet2!$B$2:$B$53</c:f>
              <c:numCache>
                <c:formatCode>General</c:formatCode>
                <c:ptCount val="52"/>
                <c:pt idx="0">
                  <c:v>0.6</c:v>
                </c:pt>
                <c:pt idx="1">
                  <c:v>0.88394562754755435</c:v>
                </c:pt>
                <c:pt idx="2">
                  <c:v>0.99209630729860976</c:v>
                </c:pt>
                <c:pt idx="3">
                  <c:v>0.73969264293219827</c:v>
                </c:pt>
                <c:pt idx="4">
                  <c:v>0.21846487977730025</c:v>
                </c:pt>
                <c:pt idx="5">
                  <c:v>-0.38215886626890144</c:v>
                </c:pt>
                <c:pt idx="6">
                  <c:v>-0.8438958546862535</c:v>
                </c:pt>
                <c:pt idx="7">
                  <c:v>-0.99893850894329395</c:v>
                </c:pt>
                <c:pt idx="8">
                  <c:v>-0.79094017992478438</c:v>
                </c:pt>
                <c:pt idx="9">
                  <c:v>-0.2954930259172539</c:v>
                </c:pt>
                <c:pt idx="10">
                  <c:v>0.30734420037164978</c:v>
                </c:pt>
                <c:pt idx="11">
                  <c:v>0.79848432047431483</c:v>
                </c:pt>
                <c:pt idx="12">
                  <c:v>0.9994338730497051</c:v>
                </c:pt>
                <c:pt idx="13">
                  <c:v>0.83716241377855627</c:v>
                </c:pt>
                <c:pt idx="14">
                  <c:v>0.37064373294318986</c:v>
                </c:pt>
                <c:pt idx="15">
                  <c:v>-0.23057679795395541</c:v>
                </c:pt>
                <c:pt idx="16">
                  <c:v>-0.74799955080940572</c:v>
                </c:pt>
                <c:pt idx="17">
                  <c:v>-0.99357925228146826</c:v>
                </c:pt>
                <c:pt idx="18">
                  <c:v>-0.87806566774935058</c:v>
                </c:pt>
                <c:pt idx="19">
                  <c:v>-0.44343952469004672</c:v>
                </c:pt>
                <c:pt idx="20">
                  <c:v>0.15234440698731094</c:v>
                </c:pt>
                <c:pt idx="21">
                  <c:v>0.69276230480567669</c:v>
                </c:pt>
                <c:pt idx="22">
                  <c:v>0.98141184445059226</c:v>
                </c:pt>
                <c:pt idx="23">
                  <c:v>0.91339005966682874</c:v>
                </c:pt>
                <c:pt idx="24">
                  <c:v>0.51341788713964642</c:v>
                </c:pt>
                <c:pt idx="25">
                  <c:v>-7.3144083367797222E-2</c:v>
                </c:pt>
                <c:pt idx="26">
                  <c:v>-0.63312353682449285</c:v>
                </c:pt>
                <c:pt idx="27">
                  <c:v>-0.96300895617812876</c:v>
                </c:pt>
                <c:pt idx="28">
                  <c:v>-0.94291115311710572</c:v>
                </c:pt>
                <c:pt idx="29">
                  <c:v>-0.58013420704133478</c:v>
                </c:pt>
                <c:pt idx="30">
                  <c:v>-6.5209671692045409E-3</c:v>
                </c:pt>
                <c:pt idx="31">
                  <c:v>0.56946216665718197</c:v>
                </c:pt>
                <c:pt idx="32">
                  <c:v>0.93848751172022959</c:v>
                </c:pt>
                <c:pt idx="33">
                  <c:v>0.96644138341786745</c:v>
                </c:pt>
                <c:pt idx="34">
                  <c:v>0.64316459679865456</c:v>
                </c:pt>
                <c:pt idx="35">
                  <c:v>8.614458620782596E-2</c:v>
                </c:pt>
                <c:pt idx="36">
                  <c:v>-0.50218267202714439</c:v>
                </c:pt>
                <c:pt idx="37">
                  <c:v>-0.90800331008032198</c:v>
                </c:pt>
                <c:pt idx="38">
                  <c:v>-0.9838312493259237</c:v>
                </c:pt>
                <c:pt idx="39">
                  <c:v>-0.70210858767385675</c:v>
                </c:pt>
                <c:pt idx="40">
                  <c:v>-0.16522087857060955</c:v>
                </c:pt>
                <c:pt idx="41">
                  <c:v>0.43171251870755067</c:v>
                </c:pt>
                <c:pt idx="42">
                  <c:v>0.87175003512739302</c:v>
                </c:pt>
                <c:pt idx="43">
                  <c:v>0.99497026290558954</c:v>
                </c:pt>
                <c:pt idx="44">
                  <c:v>0.75659167419879403</c:v>
                </c:pt>
                <c:pt idx="45">
                  <c:v>0.24324742656491929</c:v>
                </c:pt>
                <c:pt idx="46">
                  <c:v>-0.35849944458257726</c:v>
                </c:pt>
                <c:pt idx="47">
                  <c:v>-0.82995802500968574</c:v>
                </c:pt>
                <c:pt idx="48">
                  <c:v>-0.99978765152281934</c:v>
                </c:pt>
                <c:pt idx="49">
                  <c:v>-0.80626769362604833</c:v>
                </c:pt>
                <c:pt idx="50">
                  <c:v>-0.31972848213483179</c:v>
                </c:pt>
                <c:pt idx="51">
                  <c:v>0.28300861490813195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8-4C6A-A7C0-7E9AFF8E4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84344"/>
        <c:axId val="407282376"/>
      </c:scatterChart>
      <c:valAx>
        <c:axId val="40728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82376"/>
        <c:crosses val="autoZero"/>
        <c:crossBetween val="midCat"/>
      </c:valAx>
      <c:valAx>
        <c:axId val="40728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8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6</xdr:row>
      <xdr:rowOff>180975</xdr:rowOff>
    </xdr:from>
    <xdr:to>
      <xdr:col>13</xdr:col>
      <xdr:colOff>333376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5D5DD-4645-45D2-A8E0-6194E70D2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E86D-C549-4ACC-9B14-C3CEDD6C37F7}">
  <dimension ref="A2:F6"/>
  <sheetViews>
    <sheetView tabSelected="1" workbookViewId="0">
      <selection activeCell="B3" sqref="B3"/>
    </sheetView>
  </sheetViews>
  <sheetFormatPr defaultRowHeight="15" x14ac:dyDescent="0.25"/>
  <cols>
    <col min="1" max="1" width="16.7109375" customWidth="1"/>
    <col min="5" max="5" width="20.85546875" customWidth="1"/>
  </cols>
  <sheetData>
    <row r="2" spans="1:6" x14ac:dyDescent="0.25">
      <c r="A2" t="s">
        <v>0</v>
      </c>
      <c r="B2">
        <v>0.6</v>
      </c>
      <c r="E2" t="s">
        <v>5</v>
      </c>
      <c r="F2">
        <f>SQRT((pos^2)+(sprconst/Frequency)^2)</f>
        <v>2.5219040425836985</v>
      </c>
    </row>
    <row r="3" spans="1:6" x14ac:dyDescent="0.25">
      <c r="A3" t="s">
        <v>1</v>
      </c>
      <c r="B3">
        <v>4</v>
      </c>
      <c r="E3" t="s">
        <v>6</v>
      </c>
      <c r="F3">
        <f>(0.5*sprconst*(amp^2))</f>
        <v>9.5400000000000027</v>
      </c>
    </row>
    <row r="4" spans="1:6" x14ac:dyDescent="0.25">
      <c r="A4" t="s">
        <v>2</v>
      </c>
      <c r="B4">
        <v>3</v>
      </c>
      <c r="E4" t="s">
        <v>7</v>
      </c>
      <c r="F4">
        <f>(0.5*sprconst*(amp^2))</f>
        <v>9.5400000000000027</v>
      </c>
    </row>
    <row r="5" spans="1:6" x14ac:dyDescent="0.25">
      <c r="A5" t="s">
        <v>3</v>
      </c>
      <c r="B5">
        <v>0.5</v>
      </c>
      <c r="E5" t="s">
        <v>10</v>
      </c>
      <c r="F5">
        <f>SQRT((sprconst/mass))</f>
        <v>1.2247448713915889</v>
      </c>
    </row>
    <row r="6" spans="1:6" x14ac:dyDescent="0.25">
      <c r="A6" t="s">
        <v>4</v>
      </c>
      <c r="B6">
        <v>2</v>
      </c>
      <c r="E6" t="s">
        <v>11</v>
      </c>
      <c r="F6">
        <f>ATAN((-veloc)/(Frequency)*pos)</f>
        <v>-1.0989344895152549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7B2B5-953C-41D6-AA77-55E8920957ED}">
  <dimension ref="A1:B53"/>
  <sheetViews>
    <sheetView topLeftCell="A13" workbookViewId="0">
      <selection activeCell="B17" sqref="B17"/>
    </sheetView>
  </sheetViews>
  <sheetFormatPr defaultRowHeight="15" x14ac:dyDescent="0.25"/>
  <sheetData>
    <row r="1" spans="1:2" x14ac:dyDescent="0.25">
      <c r="A1" t="s">
        <v>8</v>
      </c>
      <c r="B1" t="s">
        <v>9</v>
      </c>
    </row>
    <row r="2" spans="1:2" x14ac:dyDescent="0.25">
      <c r="A2">
        <v>0</v>
      </c>
      <c r="B2">
        <f>pos</f>
        <v>0.6</v>
      </c>
    </row>
    <row r="3" spans="1:2" x14ac:dyDescent="0.25">
      <c r="A3">
        <f t="shared" ref="A3:A34" si="0">A2+TIME</f>
        <v>0.5</v>
      </c>
      <c r="B3">
        <f>COS((Frequency*Sheet2!A3)+phase)</f>
        <v>0.88394562754755435</v>
      </c>
    </row>
    <row r="4" spans="1:2" x14ac:dyDescent="0.25">
      <c r="A4">
        <f t="shared" si="0"/>
        <v>1</v>
      </c>
      <c r="B4">
        <f>COS((Frequency*Sheet2!A4)+phase)</f>
        <v>0.99209630729860976</v>
      </c>
    </row>
    <row r="5" spans="1:2" x14ac:dyDescent="0.25">
      <c r="A5">
        <f t="shared" si="0"/>
        <v>1.5</v>
      </c>
      <c r="B5">
        <f>COS((Frequency*Sheet2!A5)+phase)</f>
        <v>0.73969264293219827</v>
      </c>
    </row>
    <row r="6" spans="1:2" x14ac:dyDescent="0.25">
      <c r="A6">
        <f t="shared" si="0"/>
        <v>2</v>
      </c>
      <c r="B6">
        <f>COS((Frequency*Sheet2!A6)+phase)</f>
        <v>0.21846487977730025</v>
      </c>
    </row>
    <row r="7" spans="1:2" x14ac:dyDescent="0.25">
      <c r="A7">
        <f t="shared" si="0"/>
        <v>2.5</v>
      </c>
      <c r="B7">
        <f>COS((Frequency*Sheet2!A7)+phase)</f>
        <v>-0.38215886626890144</v>
      </c>
    </row>
    <row r="8" spans="1:2" x14ac:dyDescent="0.25">
      <c r="A8">
        <f t="shared" si="0"/>
        <v>3</v>
      </c>
      <c r="B8">
        <f>COS((Frequency*Sheet2!A8)+phase)</f>
        <v>-0.8438958546862535</v>
      </c>
    </row>
    <row r="9" spans="1:2" x14ac:dyDescent="0.25">
      <c r="A9">
        <f t="shared" si="0"/>
        <v>3.5</v>
      </c>
      <c r="B9">
        <f>COS((Frequency*Sheet2!A9)+phase)</f>
        <v>-0.99893850894329395</v>
      </c>
    </row>
    <row r="10" spans="1:2" x14ac:dyDescent="0.25">
      <c r="A10">
        <f t="shared" si="0"/>
        <v>4</v>
      </c>
      <c r="B10">
        <f>COS((Frequency*Sheet2!A10)+phase)</f>
        <v>-0.79094017992478438</v>
      </c>
    </row>
    <row r="11" spans="1:2" x14ac:dyDescent="0.25">
      <c r="A11">
        <f t="shared" si="0"/>
        <v>4.5</v>
      </c>
      <c r="B11">
        <f>COS((Frequency*Sheet2!A11)+phase)</f>
        <v>-0.2954930259172539</v>
      </c>
    </row>
    <row r="12" spans="1:2" x14ac:dyDescent="0.25">
      <c r="A12">
        <f t="shared" si="0"/>
        <v>5</v>
      </c>
      <c r="B12">
        <f>COS((Frequency*Sheet2!A12)+phase)</f>
        <v>0.30734420037164978</v>
      </c>
    </row>
    <row r="13" spans="1:2" x14ac:dyDescent="0.25">
      <c r="A13">
        <f t="shared" si="0"/>
        <v>5.5</v>
      </c>
      <c r="B13">
        <f>COS((Frequency*Sheet2!A13)+phase)</f>
        <v>0.79848432047431483</v>
      </c>
    </row>
    <row r="14" spans="1:2" x14ac:dyDescent="0.25">
      <c r="A14">
        <f t="shared" si="0"/>
        <v>6</v>
      </c>
      <c r="B14">
        <f>COS((Frequency*Sheet2!A14)+phase)</f>
        <v>0.9994338730497051</v>
      </c>
    </row>
    <row r="15" spans="1:2" x14ac:dyDescent="0.25">
      <c r="A15">
        <f t="shared" si="0"/>
        <v>6.5</v>
      </c>
      <c r="B15">
        <f>COS((Frequency*Sheet2!A15)+phase)</f>
        <v>0.83716241377855627</v>
      </c>
    </row>
    <row r="16" spans="1:2" x14ac:dyDescent="0.25">
      <c r="A16">
        <f t="shared" si="0"/>
        <v>7</v>
      </c>
      <c r="B16">
        <f>COS((Frequency*Sheet2!A16)+phase)</f>
        <v>0.37064373294318986</v>
      </c>
    </row>
    <row r="17" spans="1:2" x14ac:dyDescent="0.25">
      <c r="A17">
        <f t="shared" si="0"/>
        <v>7.5</v>
      </c>
      <c r="B17">
        <f>COS((Frequency*Sheet2!A17)+phase)</f>
        <v>-0.23057679795395541</v>
      </c>
    </row>
    <row r="18" spans="1:2" x14ac:dyDescent="0.25">
      <c r="A18">
        <f t="shared" si="0"/>
        <v>8</v>
      </c>
      <c r="B18">
        <f>COS((Frequency*Sheet2!A18)+phase)</f>
        <v>-0.74799955080940572</v>
      </c>
    </row>
    <row r="19" spans="1:2" x14ac:dyDescent="0.25">
      <c r="A19">
        <f t="shared" si="0"/>
        <v>8.5</v>
      </c>
      <c r="B19">
        <f>COS((Frequency*Sheet2!A19)+phase)</f>
        <v>-0.99357925228146826</v>
      </c>
    </row>
    <row r="20" spans="1:2" x14ac:dyDescent="0.25">
      <c r="A20">
        <f t="shared" si="0"/>
        <v>9</v>
      </c>
      <c r="B20">
        <f>COS((Frequency*Sheet2!A20)+phase)</f>
        <v>-0.87806566774935058</v>
      </c>
    </row>
    <row r="21" spans="1:2" x14ac:dyDescent="0.25">
      <c r="A21">
        <f t="shared" si="0"/>
        <v>9.5</v>
      </c>
      <c r="B21">
        <f>COS((Frequency*Sheet2!A21)+phase)</f>
        <v>-0.44343952469004672</v>
      </c>
    </row>
    <row r="22" spans="1:2" x14ac:dyDescent="0.25">
      <c r="A22">
        <f t="shared" si="0"/>
        <v>10</v>
      </c>
      <c r="B22">
        <f>COS((Frequency*Sheet2!A22)+phase)</f>
        <v>0.15234440698731094</v>
      </c>
    </row>
    <row r="23" spans="1:2" x14ac:dyDescent="0.25">
      <c r="A23">
        <f t="shared" si="0"/>
        <v>10.5</v>
      </c>
      <c r="B23">
        <f>COS((Frequency*Sheet2!A23)+phase)</f>
        <v>0.69276230480567669</v>
      </c>
    </row>
    <row r="24" spans="1:2" x14ac:dyDescent="0.25">
      <c r="A24">
        <f t="shared" si="0"/>
        <v>11</v>
      </c>
      <c r="B24">
        <f>COS((Frequency*Sheet2!A24)+phase)</f>
        <v>0.98141184445059226</v>
      </c>
    </row>
    <row r="25" spans="1:2" x14ac:dyDescent="0.25">
      <c r="A25">
        <f t="shared" si="0"/>
        <v>11.5</v>
      </c>
      <c r="B25">
        <f>COS((Frequency*Sheet2!A25)+phase)</f>
        <v>0.91339005966682874</v>
      </c>
    </row>
    <row r="26" spans="1:2" x14ac:dyDescent="0.25">
      <c r="A26">
        <f t="shared" si="0"/>
        <v>12</v>
      </c>
      <c r="B26">
        <f>COS((Frequency*Sheet2!A26)+phase)</f>
        <v>0.51341788713964642</v>
      </c>
    </row>
    <row r="27" spans="1:2" x14ac:dyDescent="0.25">
      <c r="A27">
        <f t="shared" si="0"/>
        <v>12.5</v>
      </c>
      <c r="B27">
        <f>COS((Frequency*Sheet2!A27)+phase)</f>
        <v>-7.3144083367797222E-2</v>
      </c>
    </row>
    <row r="28" spans="1:2" x14ac:dyDescent="0.25">
      <c r="A28">
        <f t="shared" si="0"/>
        <v>13</v>
      </c>
      <c r="B28">
        <f>COS((Frequency*Sheet2!A28)+phase)</f>
        <v>-0.63312353682449285</v>
      </c>
    </row>
    <row r="29" spans="1:2" x14ac:dyDescent="0.25">
      <c r="A29">
        <f t="shared" si="0"/>
        <v>13.5</v>
      </c>
      <c r="B29">
        <f>COS((Frequency*Sheet2!A29)+phase)</f>
        <v>-0.96300895617812876</v>
      </c>
    </row>
    <row r="30" spans="1:2" x14ac:dyDescent="0.25">
      <c r="A30">
        <f t="shared" si="0"/>
        <v>14</v>
      </c>
      <c r="B30">
        <f>COS((Frequency*Sheet2!A30)+phase)</f>
        <v>-0.94291115311710572</v>
      </c>
    </row>
    <row r="31" spans="1:2" x14ac:dyDescent="0.25">
      <c r="A31">
        <f t="shared" si="0"/>
        <v>14.5</v>
      </c>
      <c r="B31">
        <f>COS((Frequency*Sheet2!A31)+phase)</f>
        <v>-0.58013420704133478</v>
      </c>
    </row>
    <row r="32" spans="1:2" x14ac:dyDescent="0.25">
      <c r="A32">
        <f t="shared" si="0"/>
        <v>15</v>
      </c>
      <c r="B32">
        <f>COS((Frequency*Sheet2!A32)+phase)</f>
        <v>-6.5209671692045409E-3</v>
      </c>
    </row>
    <row r="33" spans="1:2" x14ac:dyDescent="0.25">
      <c r="A33">
        <f t="shared" si="0"/>
        <v>15.5</v>
      </c>
      <c r="B33">
        <f>COS((Frequency*Sheet2!A33)+phase)</f>
        <v>0.56946216665718197</v>
      </c>
    </row>
    <row r="34" spans="1:2" x14ac:dyDescent="0.25">
      <c r="A34">
        <f t="shared" si="0"/>
        <v>16</v>
      </c>
      <c r="B34">
        <f>COS((Frequency*Sheet2!A34)+phase)</f>
        <v>0.93848751172022959</v>
      </c>
    </row>
    <row r="35" spans="1:2" x14ac:dyDescent="0.25">
      <c r="A35">
        <f t="shared" ref="A35:A53" si="1">A34+TIME</f>
        <v>16.5</v>
      </c>
      <c r="B35">
        <f>COS((Frequency*Sheet2!A35)+phase)</f>
        <v>0.96644138341786745</v>
      </c>
    </row>
    <row r="36" spans="1:2" x14ac:dyDescent="0.25">
      <c r="A36">
        <f t="shared" si="1"/>
        <v>17</v>
      </c>
      <c r="B36">
        <f>COS((Frequency*Sheet2!A36)+phase)</f>
        <v>0.64316459679865456</v>
      </c>
    </row>
    <row r="37" spans="1:2" x14ac:dyDescent="0.25">
      <c r="A37">
        <f t="shared" si="1"/>
        <v>17.5</v>
      </c>
      <c r="B37">
        <f>COS((Frequency*Sheet2!A37)+phase)</f>
        <v>8.614458620782596E-2</v>
      </c>
    </row>
    <row r="38" spans="1:2" x14ac:dyDescent="0.25">
      <c r="A38">
        <f t="shared" si="1"/>
        <v>18</v>
      </c>
      <c r="B38">
        <f>COS((Frequency*Sheet2!A38)+phase)</f>
        <v>-0.50218267202714439</v>
      </c>
    </row>
    <row r="39" spans="1:2" x14ac:dyDescent="0.25">
      <c r="A39">
        <f t="shared" si="1"/>
        <v>18.5</v>
      </c>
      <c r="B39">
        <f>COS((Frequency*Sheet2!A39)+phase)</f>
        <v>-0.90800331008032198</v>
      </c>
    </row>
    <row r="40" spans="1:2" x14ac:dyDescent="0.25">
      <c r="A40">
        <f t="shared" si="1"/>
        <v>19</v>
      </c>
      <c r="B40">
        <f>COS((Frequency*Sheet2!A40)+phase)</f>
        <v>-0.9838312493259237</v>
      </c>
    </row>
    <row r="41" spans="1:2" x14ac:dyDescent="0.25">
      <c r="A41">
        <f t="shared" si="1"/>
        <v>19.5</v>
      </c>
      <c r="B41">
        <f>COS((Frequency*Sheet2!A41)+phase)</f>
        <v>-0.70210858767385675</v>
      </c>
    </row>
    <row r="42" spans="1:2" x14ac:dyDescent="0.25">
      <c r="A42">
        <f t="shared" si="1"/>
        <v>20</v>
      </c>
      <c r="B42">
        <f>COS((Frequency*Sheet2!A42)+phase)</f>
        <v>-0.16522087857060955</v>
      </c>
    </row>
    <row r="43" spans="1:2" x14ac:dyDescent="0.25">
      <c r="A43">
        <f t="shared" si="1"/>
        <v>20.5</v>
      </c>
      <c r="B43">
        <f>COS((Frequency*Sheet2!A43)+phase)</f>
        <v>0.43171251870755067</v>
      </c>
    </row>
    <row r="44" spans="1:2" x14ac:dyDescent="0.25">
      <c r="A44">
        <f t="shared" si="1"/>
        <v>21</v>
      </c>
      <c r="B44">
        <f>COS((Frequency*Sheet2!A44)+phase)</f>
        <v>0.87175003512739302</v>
      </c>
    </row>
    <row r="45" spans="1:2" x14ac:dyDescent="0.25">
      <c r="A45">
        <f t="shared" si="1"/>
        <v>21.5</v>
      </c>
      <c r="B45">
        <f>COS((Frequency*Sheet2!A45)+phase)</f>
        <v>0.99497026290558954</v>
      </c>
    </row>
    <row r="46" spans="1:2" x14ac:dyDescent="0.25">
      <c r="A46">
        <f t="shared" si="1"/>
        <v>22</v>
      </c>
      <c r="B46">
        <f>COS((Frequency*Sheet2!A46)+phase)</f>
        <v>0.75659167419879403</v>
      </c>
    </row>
    <row r="47" spans="1:2" x14ac:dyDescent="0.25">
      <c r="A47">
        <f t="shared" si="1"/>
        <v>22.5</v>
      </c>
      <c r="B47">
        <f>COS((Frequency*Sheet2!A47)+phase)</f>
        <v>0.24324742656491929</v>
      </c>
    </row>
    <row r="48" spans="1:2" x14ac:dyDescent="0.25">
      <c r="A48">
        <f t="shared" si="1"/>
        <v>23</v>
      </c>
      <c r="B48">
        <f>COS((Frequency*Sheet2!A48)+phase)</f>
        <v>-0.35849944458257726</v>
      </c>
    </row>
    <row r="49" spans="1:2" x14ac:dyDescent="0.25">
      <c r="A49">
        <f t="shared" si="1"/>
        <v>23.5</v>
      </c>
      <c r="B49">
        <f>COS((Frequency*Sheet2!A49)+phase)</f>
        <v>-0.82995802500968574</v>
      </c>
    </row>
    <row r="50" spans="1:2" x14ac:dyDescent="0.25">
      <c r="A50">
        <f t="shared" si="1"/>
        <v>24</v>
      </c>
      <c r="B50">
        <f>COS((Frequency*Sheet2!A50)+phase)</f>
        <v>-0.99978765152281934</v>
      </c>
    </row>
    <row r="51" spans="1:2" x14ac:dyDescent="0.25">
      <c r="A51">
        <f t="shared" si="1"/>
        <v>24.5</v>
      </c>
      <c r="B51">
        <f>COS((Frequency*Sheet2!A51)+phase)</f>
        <v>-0.80626769362604833</v>
      </c>
    </row>
    <row r="52" spans="1:2" x14ac:dyDescent="0.25">
      <c r="A52">
        <f t="shared" si="1"/>
        <v>25</v>
      </c>
      <c r="B52">
        <f>COS((Frequency*Sheet2!A52)+phase)</f>
        <v>-0.31972848213483179</v>
      </c>
    </row>
    <row r="53" spans="1:2" x14ac:dyDescent="0.25">
      <c r="A53">
        <f t="shared" si="1"/>
        <v>25.5</v>
      </c>
      <c r="B53">
        <f>COS((Frequency*Sheet2!A53)+phase)</f>
        <v>0.28300861490813195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Sheet2</vt:lpstr>
      <vt:lpstr>amp</vt:lpstr>
      <vt:lpstr>Frequency</vt:lpstr>
      <vt:lpstr>mass</vt:lpstr>
      <vt:lpstr>phase</vt:lpstr>
      <vt:lpstr>pos</vt:lpstr>
      <vt:lpstr>sprconst</vt:lpstr>
      <vt:lpstr>TIME</vt:lpstr>
      <vt:lpstr>veloc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kiana burton</dc:creator>
  <cp:lastModifiedBy>kiana burton</cp:lastModifiedBy>
  <dcterms:created xsi:type="dcterms:W3CDTF">2018-01-29T02:55:40Z</dcterms:created>
  <dcterms:modified xsi:type="dcterms:W3CDTF">2018-01-29T22:19:31Z</dcterms:modified>
</cp:coreProperties>
</file>