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snell-s-law-myoung2021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B6" i="2"/>
  <c r="B7" i="2"/>
  <c r="D2" i="1"/>
  <c r="A13" i="2"/>
  <c r="D13" i="2"/>
  <c r="G4" i="2"/>
  <c r="A10" i="2"/>
  <c r="D10" i="2"/>
  <c r="G2" i="2"/>
  <c r="G8" i="2"/>
  <c r="F8" i="2"/>
  <c r="G6" i="2"/>
  <c r="F6" i="2"/>
  <c r="F4" i="2"/>
  <c r="F2" i="2"/>
</calcChain>
</file>

<file path=xl/sharedStrings.xml><?xml version="1.0" encoding="utf-8"?>
<sst xmlns="http://schemas.openxmlformats.org/spreadsheetml/2006/main" count="18" uniqueCount="18">
  <si>
    <t>Inputs</t>
  </si>
  <si>
    <t>Outputs</t>
  </si>
  <si>
    <t>Incident Angle</t>
  </si>
  <si>
    <t>Refr. Index of Incident Medium</t>
  </si>
  <si>
    <t>Refr. Index of Outgoing Medium</t>
  </si>
  <si>
    <t xml:space="preserve">Outgoing Angle </t>
  </si>
  <si>
    <t>Snell's snail (law)</t>
  </si>
  <si>
    <t>N1*sin(T1)=N2*sin(T2)</t>
  </si>
  <si>
    <t>Outgoing angle</t>
  </si>
  <si>
    <t>asin((N1*sin(T1))/N2)</t>
  </si>
  <si>
    <t>If 0≥T≥90</t>
  </si>
  <si>
    <t>Slope of first line</t>
  </si>
  <si>
    <t>Slope of other line</t>
  </si>
  <si>
    <t>First point</t>
  </si>
  <si>
    <t>Last Point</t>
  </si>
  <si>
    <t>Graphing Section</t>
  </si>
  <si>
    <t>if 0-90,270-360</t>
  </si>
  <si>
    <t>if 90-270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</si>
</sst>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Snell's Law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Calculations!$F$2:$F$4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Calculations!$G$2:$G$4</c:f>
              <c:numCache>
                <c:formatCode>General</c:formatCode>
                <c:ptCount val="3"/>
                <c:pt idx="0">
                  <c:v>0.194380309137719</c:v>
                </c:pt>
                <c:pt idx="1">
                  <c:v>0.0</c:v>
                </c:pt>
                <c:pt idx="2">
                  <c:v>-0.914185755211928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253536"/>
        <c:axId val="-1010814976"/>
      </c:scatterChart>
      <c:valAx>
        <c:axId val="-1183253536"/>
        <c:scaling>
          <c:orientation val="minMax"/>
          <c:max val="1.0"/>
          <c:min val="-1.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-1010814976"/>
        <c:crosses val="autoZero"/>
        <c:crossBetween val="midCat"/>
      </c:valAx>
      <c:valAx>
        <c:axId val="-1010814976"/>
        <c:scaling>
          <c:orientation val="minMax"/>
          <c:max val="1.0"/>
          <c:min val="-1.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183253536"/>
        <c:crosses val="autoZero"/>
        <c:crossBetween val="midCat"/>
      </c:valAx>
      <c:spPr>
        <a:solidFill>
          <a:schemeClr val="bg1"/>
        </a:solidFill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0-90, 270-360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Calculations!$F$2:$F$3</c:f>
              <c:numCache>
                <c:formatCode>General</c:formatCode>
                <c:ptCount val="2"/>
                <c:pt idx="0">
                  <c:v>-1.0</c:v>
                </c:pt>
                <c:pt idx="1">
                  <c:v>0.0</c:v>
                </c:pt>
              </c:numCache>
            </c:numRef>
          </c:xVal>
          <c:yVal>
            <c:numRef>
              <c:f>Calculations!$G$2:$G$3</c:f>
              <c:numCache>
                <c:formatCode>General</c:formatCode>
                <c:ptCount val="2"/>
                <c:pt idx="0">
                  <c:v>0.194380309137719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Calculations!$F$3:$F$4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Calculations!$G$3:$G$4</c:f>
              <c:numCache>
                <c:formatCode>General</c:formatCode>
                <c:ptCount val="2"/>
                <c:pt idx="0">
                  <c:v>0.0</c:v>
                </c:pt>
                <c:pt idx="1">
                  <c:v>-0.914185755211928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294224"/>
        <c:axId val="-1007186032"/>
      </c:scatterChart>
      <c:valAx>
        <c:axId val="-1183294224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186032"/>
        <c:crosses val="autoZero"/>
        <c:crossBetween val="midCat"/>
      </c:valAx>
      <c:valAx>
        <c:axId val="-1007186032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2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'Inputs &amp; Outputs'!$B$2" horiz="1" max="360" page="10" val="7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12700</xdr:rowOff>
        </xdr:from>
        <xdr:to>
          <xdr:col>1</xdr:col>
          <xdr:colOff>800100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25400</xdr:colOff>
      <xdr:row>2</xdr:row>
      <xdr:rowOff>12700</xdr:rowOff>
    </xdr:from>
    <xdr:to>
      <xdr:col>7</xdr:col>
      <xdr:colOff>215900</xdr:colOff>
      <xdr:row>15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0.03611</cdr:x>
      <cdr:y>0.56944</cdr:y>
    </cdr:from>
    <cdr:to>
      <cdr:x>0.96389</cdr:x>
      <cdr:y>0.94444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5100" y="1562100"/>
          <a:ext cx="4241800" cy="1028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</cdr:x>
      <cdr:y>0.2037</cdr:y>
    </cdr:from>
    <cdr:to>
      <cdr:x>0.95556</cdr:x>
      <cdr:y>0.2963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00400" y="558800"/>
          <a:ext cx="1168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Incident</a:t>
          </a:r>
          <a:r>
            <a:rPr lang="en-US" sz="1100" baseline="0"/>
            <a:t> Medium</a:t>
          </a:r>
        </a:p>
      </cdr:txBody>
    </cdr:sp>
  </cdr:relSizeAnchor>
  <cdr:relSizeAnchor xmlns:cdr="http://schemas.openxmlformats.org/drawingml/2006/chartDrawing">
    <cdr:from>
      <cdr:x>0.71389</cdr:x>
      <cdr:y>0.86111</cdr:y>
    </cdr:from>
    <cdr:to>
      <cdr:x>0.98056</cdr:x>
      <cdr:y>0.95833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63900" y="2362200"/>
          <a:ext cx="1219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Outgoing </a:t>
          </a:r>
          <a:r>
            <a:rPr lang="en-US" sz="1100" baseline="0"/>
            <a:t>Medium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J15" sqref="J15"/>
    </sheetView>
  </sheetViews>
  <sheetFormatPr baseColWidth="10" defaultRowHeight="16" x14ac:dyDescent="0.2"/>
  <cols>
    <col min="1" max="1" width="27.33203125" bestFit="1" customWidth="1"/>
    <col min="3" max="3" width="14.1640625" bestFit="1" customWidth="1"/>
  </cols>
  <sheetData>
    <row r="1" spans="1:4" x14ac:dyDescent="0.2">
      <c r="A1" s="10" t="s">
        <v>0</v>
      </c>
      <c r="B1" s="11"/>
      <c r="C1" s="10" t="s">
        <v>1</v>
      </c>
      <c r="D1" s="11"/>
    </row>
    <row r="2" spans="1:4" x14ac:dyDescent="0.2">
      <c r="A2" s="3" t="s">
        <v>2</v>
      </c>
      <c r="B2" s="4">
        <v>79</v>
      </c>
      <c r="C2" s="8" t="s">
        <v>5</v>
      </c>
      <c r="D2" s="9">
        <f>Calculations!B7</f>
        <v>47.566889913441621</v>
      </c>
    </row>
    <row r="3" spans="1:4" x14ac:dyDescent="0.2">
      <c r="A3" s="3"/>
      <c r="B3" s="4"/>
    </row>
    <row r="4" spans="1:4" x14ac:dyDescent="0.2">
      <c r="A4" s="3" t="s">
        <v>3</v>
      </c>
      <c r="B4" s="5">
        <v>1</v>
      </c>
    </row>
    <row r="5" spans="1:4" x14ac:dyDescent="0.2">
      <c r="A5" s="6" t="s">
        <v>4</v>
      </c>
      <c r="B5" s="7">
        <v>1.33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12700</xdr:rowOff>
                  </from>
                  <to>
                    <xdr:col>1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8" sqref="B8"/>
    </sheetView>
  </sheetViews>
  <sheetFormatPr baseColWidth="10" defaultRowHeight="16" x14ac:dyDescent="0.2"/>
  <cols>
    <col min="1" max="1" width="11.83203125" bestFit="1" customWidth="1"/>
    <col min="5" max="5" width="13.5" bestFit="1" customWidth="1"/>
    <col min="7" max="7" width="11.83203125" bestFit="1" customWidth="1"/>
  </cols>
  <sheetData>
    <row r="1" spans="1:7" x14ac:dyDescent="0.2">
      <c r="A1" t="s">
        <v>6</v>
      </c>
      <c r="F1" s="12" t="s">
        <v>15</v>
      </c>
      <c r="G1" s="12"/>
    </row>
    <row r="2" spans="1:7" x14ac:dyDescent="0.2">
      <c r="A2" t="s">
        <v>7</v>
      </c>
      <c r="D2">
        <f>'Inputs &amp; Outputs'!B2</f>
        <v>79</v>
      </c>
      <c r="E2" t="s">
        <v>16</v>
      </c>
      <c r="F2">
        <f>C10</f>
        <v>-1</v>
      </c>
      <c r="G2">
        <f>IF(OR(D2=90,D2=270),0,IF(D2=180,-D10,D10))</f>
        <v>0.19438030913771864</v>
      </c>
    </row>
    <row r="3" spans="1:7" x14ac:dyDescent="0.2">
      <c r="F3">
        <v>0</v>
      </c>
      <c r="G3">
        <v>0</v>
      </c>
    </row>
    <row r="4" spans="1:7" x14ac:dyDescent="0.2">
      <c r="A4" t="s">
        <v>8</v>
      </c>
      <c r="F4">
        <f>C13</f>
        <v>1</v>
      </c>
      <c r="G4">
        <f>IF(OR(D2=90,D2=270),0,IF(AND(D2&gt;90,D2&lt;270),-D13,D13))</f>
        <v>-0.91418575521192769</v>
      </c>
    </row>
    <row r="5" spans="1:7" x14ac:dyDescent="0.2">
      <c r="A5" t="s">
        <v>9</v>
      </c>
    </row>
    <row r="6" spans="1:7" x14ac:dyDescent="0.2">
      <c r="A6" t="s">
        <v>10</v>
      </c>
      <c r="B6">
        <f>ASIN(SIN(D2*PI()/180)*'Inputs &amp; Outputs'!B4/'Inputs &amp; Outputs'!B5)*180/PI()</f>
        <v>47.566889913441621</v>
      </c>
      <c r="E6" t="s">
        <v>17</v>
      </c>
      <c r="F6">
        <f>C10</f>
        <v>-1</v>
      </c>
      <c r="G6">
        <f>D10</f>
        <v>0.19438030913771864</v>
      </c>
    </row>
    <row r="7" spans="1:7" x14ac:dyDescent="0.2">
      <c r="B7">
        <f>IF(OR(D2=90,D2=270),D2,IF(D2&gt;270,B6+360,IF(D2&gt;180,180-B6,IF(D2&gt;90,180-B6,B6))))</f>
        <v>47.566889913441621</v>
      </c>
      <c r="F7">
        <v>0</v>
      </c>
      <c r="G7">
        <v>0</v>
      </c>
    </row>
    <row r="8" spans="1:7" x14ac:dyDescent="0.2">
      <c r="F8">
        <f>C13</f>
        <v>1</v>
      </c>
      <c r="G8">
        <f>-D13</f>
        <v>0.91418575521192769</v>
      </c>
    </row>
    <row r="9" spans="1:7" x14ac:dyDescent="0.2">
      <c r="A9" t="s">
        <v>11</v>
      </c>
      <c r="C9" t="s">
        <v>13</v>
      </c>
    </row>
    <row r="10" spans="1:7" x14ac:dyDescent="0.2">
      <c r="A10">
        <f>TAN(PI()/180*(D2+90))</f>
        <v>-0.19438030913771864</v>
      </c>
      <c r="C10">
        <v>-1</v>
      </c>
      <c r="D10">
        <f>A10*C10</f>
        <v>0.19438030913771864</v>
      </c>
    </row>
    <row r="12" spans="1:7" x14ac:dyDescent="0.2">
      <c r="A12" t="s">
        <v>12</v>
      </c>
      <c r="C12" t="s">
        <v>14</v>
      </c>
    </row>
    <row r="13" spans="1:7" x14ac:dyDescent="0.2">
      <c r="A13">
        <f>TAN(PI()/180*(B6+90))</f>
        <v>-0.91418575521192769</v>
      </c>
      <c r="C13">
        <v>1</v>
      </c>
      <c r="D13">
        <f>A13*C13</f>
        <v>-0.91418575521192769</v>
      </c>
    </row>
    <row r="14" spans="1:7" x14ac:dyDescent="0.2">
      <c r="A14" s="1"/>
    </row>
    <row r="25" spans="12:13" x14ac:dyDescent="0.2">
      <c r="L25" s="2"/>
      <c r="M25" s="2"/>
    </row>
    <row r="26" spans="12:13" x14ac:dyDescent="0.2">
      <c r="L26" s="2"/>
      <c r="M26" s="2"/>
    </row>
  </sheetData>
  <mergeCells count="1">
    <mergeCell ref="F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&amp; Outputs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2018-01-21T03:41:54Z</dcterms:created>
  <dcterms:modified xsi:type="dcterms:W3CDTF">2018-01-22T23:05:06Z</dcterms:modified>
</cp:coreProperties>
</file>