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H2" i="2"/>
  <c r="I2" i="2"/>
  <c r="C3" i="2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D2" i="2"/>
  <c r="E2" i="2"/>
  <c r="A1" i="2"/>
  <c r="B1" i="2"/>
  <c r="B3" i="2"/>
</calcChain>
</file>

<file path=xl/sharedStrings.xml><?xml version="1.0" encoding="utf-8"?>
<sst xmlns="http://schemas.openxmlformats.org/spreadsheetml/2006/main" count="17" uniqueCount="15">
  <si>
    <t>Incident angle</t>
  </si>
  <si>
    <t>Input</t>
  </si>
  <si>
    <t>output</t>
  </si>
  <si>
    <t>outgoing angle</t>
  </si>
  <si>
    <t>figure</t>
  </si>
  <si>
    <t>Index of refraction for incident medium (oil)</t>
  </si>
  <si>
    <t>Index of refraction for outgoing medium (water)</t>
  </si>
  <si>
    <t>theta out</t>
  </si>
  <si>
    <t>0.58 radian</t>
  </si>
  <si>
    <t>33.2 degree</t>
  </si>
  <si>
    <t>pi/6    30degree</t>
  </si>
  <si>
    <t>x</t>
  </si>
  <si>
    <t>y</t>
  </si>
  <si>
    <t>outgoing</t>
  </si>
  <si>
    <t>ingoing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</si>
</sst>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Snell's</a:t>
            </a:r>
            <a:r>
              <a:rPr lang="en-US" baseline="0"/>
              <a:t> Law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Sheet2!$D$2:$D$16</c:f>
              <c:numCache>
                <c:formatCode>General</c:formatCode>
                <c:ptCount val="15"/>
                <c:pt idx="0">
                  <c:v>0.198669330795061</c:v>
                </c:pt>
                <c:pt idx="1">
                  <c:v>0.38941834230865</c:v>
                </c:pt>
                <c:pt idx="2">
                  <c:v>0.564642473395035</c:v>
                </c:pt>
                <c:pt idx="3">
                  <c:v>0.717356090899523</c:v>
                </c:pt>
                <c:pt idx="4">
                  <c:v>0.841470984807896</c:v>
                </c:pt>
                <c:pt idx="5">
                  <c:v>0.932039085967226</c:v>
                </c:pt>
                <c:pt idx="6">
                  <c:v>0.98544972998846</c:v>
                </c:pt>
                <c:pt idx="7">
                  <c:v>0.999573603041505</c:v>
                </c:pt>
                <c:pt idx="8">
                  <c:v>0.973847630878195</c:v>
                </c:pt>
                <c:pt idx="9">
                  <c:v>0.909297426825682</c:v>
                </c:pt>
                <c:pt idx="10">
                  <c:v>0.80849640381959</c:v>
                </c:pt>
                <c:pt idx="11">
                  <c:v>0.675463180551151</c:v>
                </c:pt>
                <c:pt idx="12">
                  <c:v>0.515501371821464</c:v>
                </c:pt>
                <c:pt idx="13">
                  <c:v>0.334988150155905</c:v>
                </c:pt>
                <c:pt idx="14">
                  <c:v>0.141120008059867</c:v>
                </c:pt>
              </c:numCache>
            </c:numRef>
          </c:xVal>
          <c:yVal>
            <c:numRef>
              <c:f>Sheet2!$E$2:$E$16</c:f>
              <c:numCache>
                <c:formatCode>General</c:formatCode>
                <c:ptCount val="15"/>
                <c:pt idx="0">
                  <c:v>-0.0430259894305586</c:v>
                </c:pt>
                <c:pt idx="1">
                  <c:v>-0.084336668438882</c:v>
                </c:pt>
                <c:pt idx="2">
                  <c:v>-0.122285110616294</c:v>
                </c:pt>
                <c:pt idx="3">
                  <c:v>-0.155358431326417</c:v>
                </c:pt>
                <c:pt idx="4">
                  <c:v>-0.182238101641435</c:v>
                </c:pt>
                <c:pt idx="5">
                  <c:v>-0.201852513929595</c:v>
                </c:pt>
                <c:pt idx="6">
                  <c:v>-0.213419703469824</c:v>
                </c:pt>
                <c:pt idx="7">
                  <c:v>-0.216478522917531</c:v>
                </c:pt>
                <c:pt idx="8">
                  <c:v>-0.210907026793999</c:v>
                </c:pt>
                <c:pt idx="9">
                  <c:v>-0.1969273330678</c:v>
                </c:pt>
                <c:pt idx="10">
                  <c:v>-0.175096768012323</c:v>
                </c:pt>
                <c:pt idx="11">
                  <c:v>-0.146285647365999</c:v>
                </c:pt>
                <c:pt idx="12">
                  <c:v>-0.111642579590247</c:v>
                </c:pt>
                <c:pt idx="13">
                  <c:v>-0.0725486744747651</c:v>
                </c:pt>
                <c:pt idx="14">
                  <c:v>-0.0305624826485554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5E-412A-9724-9D0735A5400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Sheet2!$H$2:$H$16</c:f>
              <c:numCache>
                <c:formatCode>General</c:formatCode>
                <c:ptCount val="15"/>
                <c:pt idx="0">
                  <c:v>-0.198669330795061</c:v>
                </c:pt>
                <c:pt idx="1">
                  <c:v>-0.38941834230865</c:v>
                </c:pt>
                <c:pt idx="2">
                  <c:v>-0.564642473395035</c:v>
                </c:pt>
                <c:pt idx="3">
                  <c:v>-0.717356090899523</c:v>
                </c:pt>
                <c:pt idx="4">
                  <c:v>-0.841470984807896</c:v>
                </c:pt>
                <c:pt idx="5">
                  <c:v>-0.932039085967226</c:v>
                </c:pt>
                <c:pt idx="6">
                  <c:v>-0.98544972998846</c:v>
                </c:pt>
                <c:pt idx="7">
                  <c:v>-0.999573603041505</c:v>
                </c:pt>
                <c:pt idx="8">
                  <c:v>-0.973847630878195</c:v>
                </c:pt>
                <c:pt idx="9">
                  <c:v>-0.909297426825682</c:v>
                </c:pt>
                <c:pt idx="10">
                  <c:v>-0.80849640381959</c:v>
                </c:pt>
                <c:pt idx="11">
                  <c:v>-0.675463180551151</c:v>
                </c:pt>
                <c:pt idx="12">
                  <c:v>-0.515501371821464</c:v>
                </c:pt>
                <c:pt idx="13">
                  <c:v>-0.334988150155905</c:v>
                </c:pt>
                <c:pt idx="14">
                  <c:v>-0.141120008059867</c:v>
                </c:pt>
              </c:numCache>
            </c:numRef>
          </c:xVal>
          <c:yVal>
            <c:numRef>
              <c:f>Sheet2!$I$2:$I$16</c:f>
              <c:numCache>
                <c:formatCode>General</c:formatCode>
                <c:ptCount val="15"/>
                <c:pt idx="0">
                  <c:v>0.0310162464197138</c:v>
                </c:pt>
                <c:pt idx="1">
                  <c:v>0.0607959729720991</c:v>
                </c:pt>
                <c:pt idx="2">
                  <c:v>0.0881519559348739</c:v>
                </c:pt>
                <c:pt idx="3">
                  <c:v>0.111993598594108</c:v>
                </c:pt>
                <c:pt idx="4">
                  <c:v>0.131370409893633</c:v>
                </c:pt>
                <c:pt idx="5">
                  <c:v>0.145509897514</c:v>
                </c:pt>
                <c:pt idx="6">
                  <c:v>0.153848364703518</c:v>
                </c:pt>
                <c:pt idx="7">
                  <c:v>0.156053383088897</c:v>
                </c:pt>
                <c:pt idx="8">
                  <c:v>0.152037045545449</c:v>
                </c:pt>
                <c:pt idx="9">
                  <c:v>0.141959470776745</c:v>
                </c:pt>
                <c:pt idx="10">
                  <c:v>0.126222419887188</c:v>
                </c:pt>
                <c:pt idx="11">
                  <c:v>0.105453279434608</c:v>
                </c:pt>
                <c:pt idx="12">
                  <c:v>0.0804800495080367</c:v>
                </c:pt>
                <c:pt idx="13">
                  <c:v>0.0522983339770625</c:v>
                </c:pt>
                <c:pt idx="14">
                  <c:v>0.0220316489073594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5E-412A-9724-9D0735A54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119224"/>
        <c:axId val="-2138113688"/>
      </c:scatterChart>
      <c:valAx>
        <c:axId val="-213811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113688"/>
        <c:crosses val="autoZero"/>
        <c:crossBetween val="midCat"/>
      </c:valAx>
      <c:valAx>
        <c:axId val="-213811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119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190499</xdr:rowOff>
    </xdr:from>
    <xdr:to>
      <xdr:col>4</xdr:col>
      <xdr:colOff>400049</xdr:colOff>
      <xdr:row>34</xdr:row>
      <xdr:rowOff>180974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R4" sqref="R4"/>
    </sheetView>
  </sheetViews>
  <sheetFormatPr baseColWidth="10" defaultColWidth="8.83203125" defaultRowHeight="14" x14ac:dyDescent="0"/>
  <cols>
    <col min="1" max="1" width="45.83203125" customWidth="1"/>
    <col min="2" max="2" width="14.5" customWidth="1"/>
    <col min="3" max="3" width="14" customWidth="1"/>
    <col min="4" max="4" width="11.33203125" customWidth="1"/>
    <col min="5" max="5" width="11.5" customWidth="1"/>
  </cols>
  <sheetData>
    <row r="1" spans="1:5">
      <c r="A1" t="s">
        <v>1</v>
      </c>
      <c r="C1" t="s">
        <v>2</v>
      </c>
    </row>
    <row r="2" spans="1:5">
      <c r="A2" t="s">
        <v>5</v>
      </c>
      <c r="B2">
        <v>1.46</v>
      </c>
      <c r="C2" t="s">
        <v>3</v>
      </c>
      <c r="D2" t="s">
        <v>8</v>
      </c>
      <c r="E2" t="s">
        <v>9</v>
      </c>
    </row>
    <row r="3" spans="1:5">
      <c r="A3" t="s">
        <v>6</v>
      </c>
      <c r="B3" s="1">
        <v>1.33</v>
      </c>
      <c r="C3" t="s">
        <v>4</v>
      </c>
    </row>
    <row r="4" spans="1:5">
      <c r="A4" t="s">
        <v>0</v>
      </c>
      <c r="B4" t="s">
        <v>10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C43" sqref="C43"/>
    </sheetView>
  </sheetViews>
  <sheetFormatPr baseColWidth="10" defaultColWidth="8.83203125" defaultRowHeight="14" x14ac:dyDescent="0"/>
  <sheetData>
    <row r="1" spans="1:9">
      <c r="A1">
        <f>1.46*SIN(PI()/6)</f>
        <v>0.72999999999999987</v>
      </c>
      <c r="B1">
        <f>A1/1.33</f>
        <v>0.54887218045112773</v>
      </c>
      <c r="C1" t="s">
        <v>13</v>
      </c>
      <c r="D1" t="s">
        <v>11</v>
      </c>
      <c r="E1" t="s">
        <v>12</v>
      </c>
      <c r="G1" t="s">
        <v>14</v>
      </c>
      <c r="H1" t="s">
        <v>11</v>
      </c>
      <c r="I1" t="s">
        <v>12</v>
      </c>
    </row>
    <row r="2" spans="1:9">
      <c r="C2">
        <v>0.2</v>
      </c>
      <c r="D2">
        <f>SIN(C2)</f>
        <v>0.19866933079506122</v>
      </c>
      <c r="E2">
        <f>D2/TAN(33.2)</f>
        <v>-4.3025989430558589E-2</v>
      </c>
      <c r="G2">
        <v>-0.2</v>
      </c>
      <c r="H2">
        <f>SIN(G2)</f>
        <v>-0.19866933079506122</v>
      </c>
      <c r="I2">
        <f>H2/TAN(30)</f>
        <v>3.101624641971381E-2</v>
      </c>
    </row>
    <row r="3" spans="1:9">
      <c r="A3" t="s">
        <v>7</v>
      </c>
      <c r="B3">
        <f>ASIN(B1)</f>
        <v>0.58101442159692829</v>
      </c>
      <c r="C3">
        <f>C2+0.2</f>
        <v>0.4</v>
      </c>
      <c r="D3">
        <f t="shared" ref="D3:D16" si="0">SIN(C3)</f>
        <v>0.38941834230865052</v>
      </c>
      <c r="E3">
        <f t="shared" ref="E3:E16" si="1">D3/TAN(33.2)</f>
        <v>-8.433666843888199E-2</v>
      </c>
      <c r="G3">
        <f>G2-0.2</f>
        <v>-0.4</v>
      </c>
      <c r="H3">
        <f t="shared" ref="H3:H16" si="2">SIN(G3)</f>
        <v>-0.38941834230865052</v>
      </c>
      <c r="I3">
        <f t="shared" ref="I3:I16" si="3">H3/TAN(30)</f>
        <v>6.0795972972099155E-2</v>
      </c>
    </row>
    <row r="4" spans="1:9">
      <c r="C4">
        <f t="shared" ref="C4:C16" si="4">C3+0.2</f>
        <v>0.60000000000000009</v>
      </c>
      <c r="D4">
        <f t="shared" si="0"/>
        <v>0.56464247339503548</v>
      </c>
      <c r="E4">
        <f t="shared" si="1"/>
        <v>-0.12228511061629446</v>
      </c>
      <c r="G4">
        <f t="shared" ref="G4:G15" si="5">G3-0.2</f>
        <v>-0.60000000000000009</v>
      </c>
      <c r="H4">
        <f t="shared" si="2"/>
        <v>-0.56464247339503548</v>
      </c>
      <c r="I4">
        <f t="shared" si="3"/>
        <v>8.8151955934873877E-2</v>
      </c>
    </row>
    <row r="5" spans="1:9">
      <c r="C5">
        <f t="shared" si="4"/>
        <v>0.8</v>
      </c>
      <c r="D5">
        <f t="shared" si="0"/>
        <v>0.71735609089952279</v>
      </c>
      <c r="E5">
        <f t="shared" si="1"/>
        <v>-0.15535843132641677</v>
      </c>
      <c r="G5">
        <f t="shared" si="5"/>
        <v>-0.8</v>
      </c>
      <c r="H5">
        <f t="shared" si="2"/>
        <v>-0.71735609089952279</v>
      </c>
      <c r="I5">
        <f t="shared" si="3"/>
        <v>0.11199359859410837</v>
      </c>
    </row>
    <row r="6" spans="1:9">
      <c r="C6">
        <f t="shared" si="4"/>
        <v>1</v>
      </c>
      <c r="D6">
        <f t="shared" si="0"/>
        <v>0.8414709848078965</v>
      </c>
      <c r="E6">
        <f t="shared" si="1"/>
        <v>-0.18223810164143522</v>
      </c>
      <c r="G6">
        <f t="shared" si="5"/>
        <v>-1</v>
      </c>
      <c r="H6">
        <f t="shared" si="2"/>
        <v>-0.8414709848078965</v>
      </c>
      <c r="I6">
        <f t="shared" si="3"/>
        <v>0.13137040989363308</v>
      </c>
    </row>
    <row r="7" spans="1:9">
      <c r="C7">
        <f t="shared" si="4"/>
        <v>1.2</v>
      </c>
      <c r="D7">
        <f t="shared" si="0"/>
        <v>0.93203908596722629</v>
      </c>
      <c r="E7">
        <f t="shared" si="1"/>
        <v>-0.20185251392959477</v>
      </c>
      <c r="G7">
        <f t="shared" si="5"/>
        <v>-1.2</v>
      </c>
      <c r="H7">
        <f t="shared" si="2"/>
        <v>-0.93203908596722629</v>
      </c>
      <c r="I7">
        <f t="shared" si="3"/>
        <v>0.14550989751399995</v>
      </c>
    </row>
    <row r="8" spans="1:9">
      <c r="C8">
        <f t="shared" si="4"/>
        <v>1.4</v>
      </c>
      <c r="D8">
        <f t="shared" si="0"/>
        <v>0.98544972998846014</v>
      </c>
      <c r="E8">
        <f t="shared" si="1"/>
        <v>-0.21341970346982381</v>
      </c>
      <c r="G8">
        <f t="shared" si="5"/>
        <v>-1.4</v>
      </c>
      <c r="H8">
        <f t="shared" si="2"/>
        <v>-0.98544972998846014</v>
      </c>
      <c r="I8">
        <f t="shared" si="3"/>
        <v>0.1538483647035184</v>
      </c>
    </row>
    <row r="9" spans="1:9">
      <c r="C9">
        <f t="shared" si="4"/>
        <v>1.5999999999999999</v>
      </c>
      <c r="D9">
        <f t="shared" si="0"/>
        <v>0.99957360304150522</v>
      </c>
      <c r="E9">
        <f t="shared" si="1"/>
        <v>-0.21647852291753081</v>
      </c>
      <c r="G9">
        <f t="shared" si="5"/>
        <v>-1.5999999999999999</v>
      </c>
      <c r="H9">
        <f t="shared" si="2"/>
        <v>-0.99957360304150522</v>
      </c>
      <c r="I9">
        <f t="shared" si="3"/>
        <v>0.15605338308889716</v>
      </c>
    </row>
    <row r="10" spans="1:9">
      <c r="C10">
        <f t="shared" si="4"/>
        <v>1.7999999999999998</v>
      </c>
      <c r="D10">
        <f t="shared" si="0"/>
        <v>0.97384763087819526</v>
      </c>
      <c r="E10">
        <f t="shared" si="1"/>
        <v>-0.21090702679399861</v>
      </c>
      <c r="G10">
        <f t="shared" si="5"/>
        <v>-1.7999999999999998</v>
      </c>
      <c r="H10">
        <f t="shared" si="2"/>
        <v>-0.97384763087819526</v>
      </c>
      <c r="I10">
        <f t="shared" si="3"/>
        <v>0.15203704554544903</v>
      </c>
    </row>
    <row r="11" spans="1:9">
      <c r="C11">
        <f t="shared" si="4"/>
        <v>1.9999999999999998</v>
      </c>
      <c r="D11">
        <f>SIN(C11)</f>
        <v>0.90929742682568182</v>
      </c>
      <c r="E11">
        <f t="shared" si="1"/>
        <v>-0.19692733306779978</v>
      </c>
      <c r="G11">
        <f t="shared" si="5"/>
        <v>-1.9999999999999998</v>
      </c>
      <c r="H11">
        <f t="shared" si="2"/>
        <v>-0.90929742682568182</v>
      </c>
      <c r="I11">
        <f t="shared" si="3"/>
        <v>0.14195947077674528</v>
      </c>
    </row>
    <row r="12" spans="1:9">
      <c r="C12">
        <f t="shared" si="4"/>
        <v>2.1999999999999997</v>
      </c>
      <c r="D12">
        <f>SIN(C12)</f>
        <v>0.80849640381959031</v>
      </c>
      <c r="E12">
        <f t="shared" si="1"/>
        <v>-0.17509676801232316</v>
      </c>
      <c r="G12">
        <f t="shared" si="5"/>
        <v>-2.1999999999999997</v>
      </c>
      <c r="H12">
        <f t="shared" si="2"/>
        <v>-0.80849640381959031</v>
      </c>
      <c r="I12">
        <f t="shared" si="3"/>
        <v>0.12622241988718796</v>
      </c>
    </row>
    <row r="13" spans="1:9">
      <c r="C13">
        <f t="shared" si="4"/>
        <v>2.4</v>
      </c>
      <c r="D13">
        <f t="shared" si="0"/>
        <v>0.67546318055115095</v>
      </c>
      <c r="E13">
        <f t="shared" si="1"/>
        <v>-0.14628564736599889</v>
      </c>
      <c r="G13">
        <f t="shared" si="5"/>
        <v>-2.4</v>
      </c>
      <c r="H13">
        <f t="shared" si="2"/>
        <v>-0.67546318055115095</v>
      </c>
      <c r="I13">
        <f t="shared" si="3"/>
        <v>0.10545327943460787</v>
      </c>
    </row>
    <row r="14" spans="1:9">
      <c r="C14">
        <f t="shared" si="4"/>
        <v>2.6</v>
      </c>
      <c r="D14">
        <f t="shared" si="0"/>
        <v>0.51550137182146416</v>
      </c>
      <c r="E14">
        <f t="shared" si="1"/>
        <v>-0.1116425795902472</v>
      </c>
      <c r="G14">
        <f t="shared" si="5"/>
        <v>-2.6</v>
      </c>
      <c r="H14">
        <f t="shared" si="2"/>
        <v>-0.51550137182146416</v>
      </c>
      <c r="I14">
        <f t="shared" si="3"/>
        <v>8.0480049508036694E-2</v>
      </c>
    </row>
    <row r="15" spans="1:9">
      <c r="C15">
        <f t="shared" si="4"/>
        <v>2.8000000000000003</v>
      </c>
      <c r="D15">
        <f t="shared" si="0"/>
        <v>0.33498815015590466</v>
      </c>
      <c r="E15">
        <f t="shared" si="1"/>
        <v>-7.2548674474765124E-2</v>
      </c>
      <c r="G15">
        <f t="shared" si="5"/>
        <v>-2.8000000000000003</v>
      </c>
      <c r="H15">
        <f t="shared" si="2"/>
        <v>-0.33498815015590466</v>
      </c>
      <c r="I15">
        <f t="shared" si="3"/>
        <v>5.2298333977062551E-2</v>
      </c>
    </row>
    <row r="16" spans="1:9">
      <c r="C16">
        <f t="shared" si="4"/>
        <v>3.0000000000000004</v>
      </c>
      <c r="D16">
        <f t="shared" si="0"/>
        <v>0.14112000805986677</v>
      </c>
      <c r="E16">
        <f t="shared" si="1"/>
        <v>-3.0562482648555395E-2</v>
      </c>
      <c r="G16">
        <f>G15-0.2</f>
        <v>-3.0000000000000004</v>
      </c>
      <c r="H16">
        <f t="shared" si="2"/>
        <v>-0.14112000805986677</v>
      </c>
      <c r="I16">
        <f t="shared" si="3"/>
        <v>2.2031648907359366E-2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lts-local</dc:creator>
  <cp:lastModifiedBy>siyeon Hwang</cp:lastModifiedBy>
  <dcterms:created xsi:type="dcterms:W3CDTF">2018-01-22T15:31:57Z</dcterms:created>
  <dcterms:modified xsi:type="dcterms:W3CDTF">2018-01-23T19:37:34Z</dcterms:modified>
</cp:coreProperties>
</file>