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-sabelli/Dropbox/FISM/2022/output/"/>
    </mc:Choice>
  </mc:AlternateContent>
  <xr:revisionPtr revIDLastSave="0" documentId="13_ncr:1_{D40557F3-0232-194F-A4D8-97B2BE6540AE}" xr6:coauthVersionLast="47" xr6:coauthVersionMax="47" xr10:uidLastSave="{00000000-0000-0000-0000-000000000000}"/>
  <bookViews>
    <workbookView xWindow="7340" yWindow="740" windowWidth="26840" windowHeight="15940" activeTab="1" xr2:uid="{2BB38C0C-134C-A048-A781-F4354465D60F}"/>
  </bookViews>
  <sheets>
    <sheet name="2019-2021_it" sheetId="1" r:id="rId1"/>
    <sheet name="2019-2021_fism" sheetId="4" r:id="rId2"/>
    <sheet name="if" sheetId="5" r:id="rId3"/>
    <sheet name="stat_it" sheetId="3" r:id="rId4"/>
    <sheet name="stat_fism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5" i="4" l="1"/>
  <c r="Q14" i="4"/>
  <c r="Q13" i="4"/>
  <c r="Q12" i="4"/>
  <c r="Q11" i="4"/>
  <c r="Q10" i="4"/>
  <c r="Q9" i="4"/>
  <c r="Q8" i="4"/>
  <c r="Q7" i="4"/>
  <c r="Q6" i="4"/>
  <c r="Q5" i="4"/>
  <c r="Q4" i="4"/>
  <c r="Q3" i="4"/>
  <c r="Q2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3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5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<sst xmlns="http://schemas.openxmlformats.org/spreadsheetml/2006/main" count="861" uniqueCount="37">
  <si>
    <t>any</t>
  </si>
  <si>
    <t>covid</t>
  </si>
  <si>
    <t>data_sharing</t>
  </si>
  <si>
    <t>diet</t>
  </si>
  <si>
    <t>digital</t>
  </si>
  <si>
    <t>exercise</t>
  </si>
  <si>
    <t>pediatric</t>
  </si>
  <si>
    <t>personalized_medicine</t>
  </si>
  <si>
    <t>prevention</t>
  </si>
  <si>
    <t>progressive</t>
  </si>
  <si>
    <t>rare</t>
  </si>
  <si>
    <t>rehab</t>
  </si>
  <si>
    <t>symptoms</t>
  </si>
  <si>
    <t>vaccines</t>
  </si>
  <si>
    <t>num_of_pub</t>
  </si>
  <si>
    <t>2019-2021</t>
  </si>
  <si>
    <t xml:space="preserve"> fism</t>
  </si>
  <si>
    <t>perc_if</t>
  </si>
  <si>
    <t>av_if</t>
  </si>
  <si>
    <t>perc_alt</t>
  </si>
  <si>
    <t>av_alt</t>
  </si>
  <si>
    <t>perc_cit</t>
  </si>
  <si>
    <t>av_cit</t>
  </si>
  <si>
    <t>perc_reccit</t>
  </si>
  <si>
    <t>av_reccit</t>
  </si>
  <si>
    <t>perc_fcr</t>
  </si>
  <si>
    <t>av_fcr</t>
  </si>
  <si>
    <t>perc_rcr</t>
  </si>
  <si>
    <t>av_rcr</t>
  </si>
  <si>
    <t>perc_cima</t>
  </si>
  <si>
    <t>av_cima</t>
  </si>
  <si>
    <t xml:space="preserve"> italy</t>
  </si>
  <si>
    <t>key_words</t>
  </si>
  <si>
    <t>all_pub</t>
  </si>
  <si>
    <t>-</t>
  </si>
  <si>
    <t>av_if_fism</t>
  </si>
  <si>
    <t>av_if_it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</si>
</sst>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A99C-C1A5-0D45-8D00-1E8A8238F54F}">
  <dimension ref="A1:Q16"/>
  <sheetViews>
    <sheetView workbookViewId="0">
      <selection activeCell="E2" sqref="E2:E15"/>
    </sheetView>
  </sheetViews>
  <sheetFormatPr baseColWidth="10" defaultRowHeight="16" x14ac:dyDescent="0.2"/>
  <cols>
    <col min="2" max="2" width="20.1640625" bestFit="1" customWidth="1"/>
  </cols>
  <sheetData>
    <row r="1" spans="1:17" x14ac:dyDescent="0.2">
      <c r="A1" t="s">
        <v>15</v>
      </c>
      <c r="B1" t="s">
        <v>32</v>
      </c>
      <c r="C1" t="s">
        <v>14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17" x14ac:dyDescent="0.2">
      <c r="B2" t="s">
        <v>33</v>
      </c>
      <c r="C2">
        <f>stat_it!C152+stat_it!C167+stat_it!C182</f>
        <v>2044</v>
      </c>
      <c r="D2" s="2">
        <f>(stat_it!$C152*stat_it!D152+stat_it!$C167*stat_it!D167+stat_it!$C182*stat_it!D182)/C2</f>
        <v>65.520547945205479</v>
      </c>
      <c r="E2" s="1">
        <f>(stat_it!$C152*stat_it!D152*stat_it!E152+stat_it!$C167*stat_it!D167*stat_it!E167+stat_it!$C182*stat_it!D182*stat_it!E182)/(stat_it!$C152*stat_it!D152+stat_it!$C167*stat_it!D167+stat_it!$C182*stat_it!D182)</f>
        <v>5.4585941280129031</v>
      </c>
      <c r="F2" s="2">
        <f>(stat_it!$C152*stat_it!F152+stat_it!$C167*stat_it!F167+stat_it!$C182*stat_it!F182)/C2</f>
        <v>89.701565557729936</v>
      </c>
      <c r="G2" s="1">
        <f>(stat_it!$C152*stat_it!F152*stat_it!G152+stat_it!$C167*stat_it!F167*stat_it!G167+stat_it!$C182*stat_it!F182*stat_it!G182)/(stat_it!$C152*stat_it!F152+stat_it!$C167*stat_it!F167+stat_it!$C182*stat_it!F182)</f>
        <v>14.736020998091083</v>
      </c>
      <c r="H2" s="1">
        <f>(stat_it!$C152*stat_it!H152+stat_it!$C167*stat_it!H167+stat_it!$C182*stat_it!H182)/C2</f>
        <v>99.740704500978467</v>
      </c>
      <c r="I2" s="1">
        <f>(stat_it!$C152*stat_it!H152*stat_it!I152+stat_it!$C167*stat_it!H167*stat_it!I167+stat_it!$C182*stat_it!H182*stat_it!I182)/(stat_it!$C152*stat_it!H152+stat_it!$C167*stat_it!H167+stat_it!$C182*stat_it!H182)</f>
        <v>11.765331338598127</v>
      </c>
      <c r="J2" s="2">
        <f>(stat_it!$C152*stat_it!J152+stat_it!$C167*stat_it!J167+stat_it!$C182*stat_it!J182)/C2</f>
        <v>99.740704500978467</v>
      </c>
      <c r="K2" s="1">
        <f>(stat_it!$C152*stat_it!J152*stat_it!K152+stat_it!$C167*stat_it!J167*stat_it!K167+stat_it!$C182*stat_it!J182*stat_it!K182)/(stat_it!$C152*stat_it!J152+stat_it!$C167*stat_it!J167+stat_it!$C182*stat_it!J182)</f>
        <v>11.172869475646245</v>
      </c>
      <c r="L2" s="2">
        <f>(stat_it!$C152*stat_it!L152+stat_it!$C167*stat_it!L167+stat_it!$C182*stat_it!L182)/C2</f>
        <v>68.290117416829744</v>
      </c>
      <c r="M2" s="1">
        <f>(stat_it!$C152*stat_it!L152*stat_it!M152+stat_it!$C167*stat_it!L167*stat_it!M167+stat_it!$C182*stat_it!L182*stat_it!M182)/(stat_it!$C152*stat_it!L152+stat_it!$C167*stat_it!L167+stat_it!$C182*stat_it!L182)</f>
        <v>6.654742629938748</v>
      </c>
      <c r="N2" s="2">
        <f>(stat_it!$C152*stat_it!N152+stat_it!$C167*stat_it!N167+stat_it!$C182*stat_it!N182)/C2</f>
        <v>60.081702544031309</v>
      </c>
      <c r="O2" s="1">
        <f>(stat_it!$C152*stat_it!N152*stat_it!O152+stat_it!$C167*stat_it!N167*stat_it!O167+stat_it!$C182*stat_it!N182*stat_it!O182)/(stat_it!$C152*stat_it!N152+stat_it!$C167*stat_it!N167+stat_it!$C182*stat_it!N182)</f>
        <v>2.4808247901178269</v>
      </c>
      <c r="P2" s="2">
        <f>(stat_it!$C152*stat_it!P152+stat_it!$C167*stat_it!P167+stat_it!$C182*stat_it!P182)/C2</f>
        <v>58.505381604696673</v>
      </c>
      <c r="Q2" s="1">
        <f>(stat_it!$C152*stat_it!P152*stat_it!Q152+stat_it!$C167*stat_it!P167*stat_it!Q167+stat_it!$C182*stat_it!P182*stat_it!Q182)/(stat_it!$C152*stat_it!P152+stat_it!$C167*stat_it!P167+stat_it!$C182*stat_it!P182)</f>
        <v>1.8659062591462141</v>
      </c>
    </row>
    <row r="3" spans="1:17" x14ac:dyDescent="0.2">
      <c r="B3" t="s">
        <v>1</v>
      </c>
      <c r="C3">
        <f>stat_it!C153+stat_it!C168+stat_it!C183</f>
        <v>117</v>
      </c>
      <c r="D3" s="2">
        <f>(stat_it!$C153*stat_it!D153+stat_it!$C168*stat_it!D168+stat_it!$C183*stat_it!D183)/C3</f>
        <v>73.598290598290603</v>
      </c>
      <c r="E3" s="1">
        <f>(stat_it!$C153*stat_it!D153*stat_it!E153+stat_it!$C168*stat_it!D168*stat_it!E168+stat_it!$C183*stat_it!D183*stat_it!E183)/(stat_it!$C153*stat_it!D153+stat_it!$C168*stat_it!D168+stat_it!$C183*stat_it!D183)</f>
        <v>4.844635930786203</v>
      </c>
      <c r="F3" s="2">
        <f>(stat_it!$C153*stat_it!F153+stat_it!$C168*stat_it!F168+stat_it!$C183*stat_it!F183)/C3</f>
        <v>95.598290598290603</v>
      </c>
      <c r="G3" s="1">
        <f>(stat_it!$C153*stat_it!F153*stat_it!G153+stat_it!$C168*stat_it!F168*stat_it!G168+stat_it!$C183*stat_it!F183*stat_it!G183)/(stat_it!$C153*stat_it!F153+stat_it!$C168*stat_it!F168+stat_it!$C183*stat_it!F183)</f>
        <v>23.372540902995084</v>
      </c>
      <c r="H3" s="1">
        <f>(stat_it!$C153*stat_it!H153+stat_it!$C168*stat_it!H168+stat_it!$C183*stat_it!H183)/C3</f>
        <v>100</v>
      </c>
      <c r="I3" s="1">
        <f>(stat_it!$C153*stat_it!H153*stat_it!I153+stat_it!$C168*stat_it!H168*stat_it!I168+stat_it!$C183*stat_it!H183*stat_it!I183)/(stat_it!$C153*stat_it!H153+stat_it!$C168*stat_it!H168+stat_it!$C183*stat_it!H183)</f>
        <v>19.345897435897434</v>
      </c>
      <c r="J3" s="2">
        <f>(stat_it!$C153*stat_it!J153+stat_it!$C168*stat_it!J168+stat_it!$C183*stat_it!J183)/C3</f>
        <v>100</v>
      </c>
      <c r="K3" s="1">
        <f>(stat_it!$C153*stat_it!J153*stat_it!K153+stat_it!$C168*stat_it!J168*stat_it!K168+stat_it!$C183*stat_it!J183*stat_it!K183)/(stat_it!$C153*stat_it!J153+stat_it!$C168*stat_it!J168+stat_it!$C183*stat_it!J183)</f>
        <v>19.345897435897434</v>
      </c>
      <c r="L3" s="2">
        <f>(stat_it!$C153*stat_it!L153+stat_it!$C168*stat_it!L168+stat_it!$C183*stat_it!L183)/C3</f>
        <v>41.683760683760681</v>
      </c>
      <c r="M3" s="1">
        <f>(stat_it!$C153*stat_it!L153*stat_it!M153+stat_it!$C168*stat_it!L168*stat_it!M168+stat_it!$C183*stat_it!L183*stat_it!M183)/(stat_it!$C153*stat_it!L153+stat_it!$C168*stat_it!L168+stat_it!$C183*stat_it!L183)</f>
        <v>18.448191511174905</v>
      </c>
      <c r="N3" s="2">
        <f>(stat_it!$C153*stat_it!N153+stat_it!$C168*stat_it!N168+stat_it!$C183*stat_it!N183)/C3</f>
        <v>43.435897435897438</v>
      </c>
      <c r="O3" s="1">
        <f>(stat_it!$C153*stat_it!N153*stat_it!O153+stat_it!$C168*stat_it!N168*stat_it!O168+stat_it!$C183*stat_it!N183*stat_it!O183)/(stat_it!$C153*stat_it!N153+stat_it!$C168*stat_it!N168+stat_it!$C183*stat_it!N183)</f>
        <v>6.2001101928374656</v>
      </c>
      <c r="P3" s="2">
        <f>(stat_it!$C153*stat_it!P153+stat_it!$C168*stat_it!P168+stat_it!$C183*stat_it!P183)/C3</f>
        <v>68.119658119658126</v>
      </c>
      <c r="Q3" s="1">
        <f>(stat_it!$C153*stat_it!P153*stat_it!Q153+stat_it!$C168*stat_it!P168*stat_it!Q168+stat_it!$C183*stat_it!P183*stat_it!Q183)/(stat_it!$C153*stat_it!P153+stat_it!$C168*stat_it!P168+stat_it!$C183*stat_it!P183)</f>
        <v>1.9843764115432874</v>
      </c>
    </row>
    <row r="4" spans="1:17" x14ac:dyDescent="0.2">
      <c r="B4" t="s">
        <v>2</v>
      </c>
      <c r="C4">
        <f>stat_it!C154+stat_it!C169+stat_it!C184</f>
        <v>11</v>
      </c>
      <c r="D4" s="2">
        <f>(stat_it!$C154*stat_it!D154+stat_it!$C169*stat_it!D169+stat_it!$C184*stat_it!D184)/C4</f>
        <v>91</v>
      </c>
      <c r="E4" s="1">
        <f>(stat_it!$C154*stat_it!D154*stat_it!E154+stat_it!$C169*stat_it!D169*stat_it!E169+stat_it!$C184*stat_it!D184*stat_it!E184)/(stat_it!$C154*stat_it!D154+stat_it!$C169*stat_it!D169+stat_it!$C184*stat_it!D184)</f>
        <v>4.7525474525474527</v>
      </c>
      <c r="F4" s="2">
        <f>(stat_it!$C154*stat_it!F154+stat_it!$C169*stat_it!F169+stat_it!$C184*stat_it!F184)/C4</f>
        <v>100</v>
      </c>
      <c r="G4" s="1">
        <f>(stat_it!$C154*stat_it!F154*stat_it!G154+stat_it!$C169*stat_it!F169*stat_it!G169+stat_it!$C184*stat_it!F184*stat_it!G184)/(stat_it!$C154*stat_it!F154+stat_it!$C169*stat_it!F169+stat_it!$C184*stat_it!F184)</f>
        <v>13.18</v>
      </c>
      <c r="H4" s="1">
        <f>(stat_it!$C154*stat_it!H154+stat_it!$C169*stat_it!H169+stat_it!$C184*stat_it!H184)/C4</f>
        <v>100</v>
      </c>
      <c r="I4" s="1">
        <f>(stat_it!$C154*stat_it!H154*stat_it!I154+stat_it!$C169*stat_it!H169*stat_it!I169+stat_it!$C184*stat_it!H184*stat_it!I184)/(stat_it!$C154*stat_it!H154+stat_it!$C169*stat_it!H169+stat_it!$C184*stat_it!H184)</f>
        <v>12.182727272727274</v>
      </c>
      <c r="J4" s="2">
        <f>(stat_it!$C154*stat_it!J154+stat_it!$C169*stat_it!J169+stat_it!$C184*stat_it!J184)/C4</f>
        <v>100</v>
      </c>
      <c r="K4" s="1">
        <f>(stat_it!$C154*stat_it!J154*stat_it!K154+stat_it!$C169*stat_it!J169*stat_it!K169+stat_it!$C184*stat_it!J184*stat_it!K184)/(stat_it!$C154*stat_it!J154+stat_it!$C169*stat_it!J169+stat_it!$C184*stat_it!J184)</f>
        <v>11.547272727272727</v>
      </c>
      <c r="L4" s="2">
        <f>(stat_it!$C154*stat_it!L154+stat_it!$C169*stat_it!L169+stat_it!$C184*stat_it!L184)/C4</f>
        <v>72.727272727272734</v>
      </c>
      <c r="M4" s="1">
        <f>(stat_it!$C154*stat_it!L154*stat_it!M154+stat_it!$C169*stat_it!L169*stat_it!M169+stat_it!$C184*stat_it!L184*stat_it!M184)/(stat_it!$C154*stat_it!L154+stat_it!$C169*stat_it!L169+stat_it!$C184*stat_it!L184)</f>
        <v>7.39</v>
      </c>
      <c r="N4" s="2">
        <f>(stat_it!$C154*stat_it!N154+stat_it!$C169*stat_it!N169+stat_it!$C184*stat_it!N184)/C4</f>
        <v>72.727272727272734</v>
      </c>
      <c r="O4" s="1">
        <f>(stat_it!$C154*stat_it!N154*stat_it!O154+stat_it!$C169*stat_it!N169*stat_it!O169+stat_it!$C184*stat_it!N184*stat_it!O184)/(stat_it!$C154*stat_it!N154+stat_it!$C169*stat_it!N169+stat_it!$C184*stat_it!N184)</f>
        <v>2.2225000000000001</v>
      </c>
      <c r="P4" s="2">
        <f>(stat_it!$C154*stat_it!P154+stat_it!$C169*stat_it!P169+stat_it!$C184*stat_it!P184)/C4</f>
        <v>72.909090909090907</v>
      </c>
      <c r="Q4" s="1">
        <f>(stat_it!$C154*stat_it!P154*stat_it!Q154+stat_it!$C169*stat_it!P169*stat_it!Q169+stat_it!$C184*stat_it!P184*stat_it!Q184)/(stat_it!$C154*stat_it!P154+stat_it!$C169*stat_it!P169+stat_it!$C184*stat_it!P184)</f>
        <v>2.2512468827930174</v>
      </c>
    </row>
    <row r="5" spans="1:17" x14ac:dyDescent="0.2">
      <c r="B5" t="s">
        <v>3</v>
      </c>
      <c r="C5">
        <f>stat_it!C155+stat_it!C170+stat_it!C185</f>
        <v>55</v>
      </c>
      <c r="D5" s="2">
        <f>(stat_it!$C155*stat_it!D155+stat_it!$C170*stat_it!D170+stat_it!$C185*stat_it!D185)/C5</f>
        <v>63.472727272727276</v>
      </c>
      <c r="E5" s="1">
        <f>(stat_it!$C155*stat_it!D155*stat_it!E155+stat_it!$C170*stat_it!D170*stat_it!E170+stat_it!$C185*stat_it!D185*stat_it!E185)/(stat_it!$C155*stat_it!D155+stat_it!$C170*stat_it!D170+stat_it!$C185*stat_it!D185)</f>
        <v>8.8597908908622163</v>
      </c>
      <c r="F5" s="2">
        <f>(stat_it!$C155*stat_it!F155+stat_it!$C170*stat_it!F170+stat_it!$C185*stat_it!F185)/C5</f>
        <v>98.036363636363632</v>
      </c>
      <c r="G5" s="1">
        <f>(stat_it!$C155*stat_it!F155*stat_it!G155+stat_it!$C170*stat_it!F170*stat_it!G170+stat_it!$C185*stat_it!F185*stat_it!G185)/(stat_it!$C155*stat_it!F155+stat_it!$C170*stat_it!F170+stat_it!$C185*stat_it!F185)</f>
        <v>67.634465875370921</v>
      </c>
      <c r="H5" s="1">
        <f>(stat_it!$C155*stat_it!H155+stat_it!$C170*stat_it!H170+stat_it!$C185*stat_it!H185)/C5</f>
        <v>100</v>
      </c>
      <c r="I5" s="1">
        <f>(stat_it!$C155*stat_it!H155*stat_it!I155+stat_it!$C170*stat_it!H170*stat_it!I170+stat_it!$C185*stat_it!H185*stat_it!I185)/(stat_it!$C155*stat_it!H155+stat_it!$C170*stat_it!H170+stat_it!$C185*stat_it!H185)</f>
        <v>52.855818181818179</v>
      </c>
      <c r="J5" s="2">
        <f>(stat_it!$C155*stat_it!J155+stat_it!$C170*stat_it!J170+stat_it!$C185*stat_it!J185)/C5</f>
        <v>100</v>
      </c>
      <c r="K5" s="1">
        <f>(stat_it!$C155*stat_it!J155*stat_it!K155+stat_it!$C170*stat_it!J170*stat_it!K170+stat_it!$C185*stat_it!J185*stat_it!K185)/(stat_it!$C155*stat_it!J155+stat_it!$C170*stat_it!J170+stat_it!$C185*stat_it!J185)</f>
        <v>51.819454545454548</v>
      </c>
      <c r="L5" s="2">
        <f>(stat_it!$C155*stat_it!L155+stat_it!$C170*stat_it!L170+stat_it!$C185*stat_it!L185)/C5</f>
        <v>72.8</v>
      </c>
      <c r="M5" s="1">
        <f>(stat_it!$C155*stat_it!L155*stat_it!M155+stat_it!$C170*stat_it!L170*stat_it!M170+stat_it!$C185*stat_it!L185*stat_it!M185)/(stat_it!$C155*stat_it!L155+stat_it!$C170*stat_it!L170+stat_it!$C185*stat_it!L185)</f>
        <v>26.178201798201798</v>
      </c>
      <c r="N5" s="2">
        <f>(stat_it!$C155*stat_it!N155+stat_it!$C170*stat_it!N170+stat_it!$C185*stat_it!N185)/C5</f>
        <v>67.236363636363635</v>
      </c>
      <c r="O5" s="1">
        <f>(stat_it!$C155*stat_it!N155*stat_it!O155+stat_it!$C170*stat_it!N170*stat_it!O170+stat_it!$C185*stat_it!N185*stat_it!O185)/(stat_it!$C155*stat_it!N155+stat_it!$C170*stat_it!N170+stat_it!$C185*stat_it!N185)</f>
        <v>8.190822065981612</v>
      </c>
      <c r="P5" s="2">
        <f>(stat_it!$C155*stat_it!P155+stat_it!$C170*stat_it!P170+stat_it!$C185*stat_it!P185)/C5</f>
        <v>63.618181818181817</v>
      </c>
      <c r="Q5" s="1">
        <f>(stat_it!$C155*stat_it!P155*stat_it!Q155+stat_it!$C170*stat_it!P170*stat_it!Q170+stat_it!$C185*stat_it!P185*stat_it!Q185)/(stat_it!$C155*stat_it!P155+stat_it!$C170*stat_it!P170+stat_it!$C185*stat_it!P185)</f>
        <v>2.0900628751071735</v>
      </c>
    </row>
    <row r="6" spans="1:17" x14ac:dyDescent="0.2">
      <c r="B6" t="s">
        <v>4</v>
      </c>
      <c r="C6">
        <f>stat_it!C156+stat_it!C171+stat_it!C186</f>
        <v>7</v>
      </c>
      <c r="D6" s="2">
        <f>(stat_it!$C156*stat_it!D156+stat_it!$C171*stat_it!D171+stat_it!$C186*stat_it!D186)/C6</f>
        <v>100</v>
      </c>
      <c r="E6" s="1">
        <f>(stat_it!$C156*stat_it!D156*stat_it!E156+stat_it!$C171*stat_it!D171*stat_it!E171+stat_it!$C186*stat_it!D186*stat_it!E186)/(stat_it!$C156*stat_it!D156+stat_it!$C171*stat_it!D171+stat_it!$C186*stat_it!D186)</f>
        <v>4.5871428571428572</v>
      </c>
      <c r="F6" s="2">
        <f>(stat_it!$C156*stat_it!F156+stat_it!$C171*stat_it!F171+stat_it!$C186*stat_it!F186)/C6</f>
        <v>100</v>
      </c>
      <c r="G6" s="1">
        <f>(stat_it!$C156*stat_it!F156*stat_it!G156+stat_it!$C171*stat_it!F171*stat_it!G171+stat_it!$C186*stat_it!F186*stat_it!G186)/(stat_it!$C156*stat_it!F156+stat_it!$C171*stat_it!F171+stat_it!$C186*stat_it!F186)</f>
        <v>14.002857142857144</v>
      </c>
      <c r="H6" s="1">
        <f>(stat_it!$C156*stat_it!H156+stat_it!$C171*stat_it!H171+stat_it!$C186*stat_it!H186)/C6</f>
        <v>100</v>
      </c>
      <c r="I6" s="1">
        <f>(stat_it!$C156*stat_it!H156*stat_it!I156+stat_it!$C171*stat_it!H171*stat_it!I171+stat_it!$C186*stat_it!H186*stat_it!I186)/(stat_it!$C156*stat_it!H156+stat_it!$C171*stat_it!H171+stat_it!$C186*stat_it!H186)</f>
        <v>12.572857142857142</v>
      </c>
      <c r="J6" s="2">
        <f>(stat_it!$C156*stat_it!J156+stat_it!$C171*stat_it!J171+stat_it!$C186*stat_it!J186)/C6</f>
        <v>100</v>
      </c>
      <c r="K6" s="1">
        <f>(stat_it!$C156*stat_it!J156*stat_it!K156+stat_it!$C171*stat_it!J171*stat_it!K171+stat_it!$C186*stat_it!J186*stat_it!K186)/(stat_it!$C156*stat_it!J156+stat_it!$C171*stat_it!J171+stat_it!$C186*stat_it!J186)</f>
        <v>12.572857142857142</v>
      </c>
      <c r="L6" s="2">
        <f>(stat_it!$C156*stat_it!L156+stat_it!$C171*stat_it!L171+stat_it!$C186*stat_it!L186)/C6</f>
        <v>57.142857142857146</v>
      </c>
      <c r="M6" s="1">
        <f>(stat_it!$C156*stat_it!L156*stat_it!M156+stat_it!$C171*stat_it!L171*stat_it!M171+stat_it!$C186*stat_it!L186*stat_it!M186)/(stat_it!$C156*stat_it!L156+stat_it!$C171*stat_it!L171+stat_it!$C186*stat_it!L186)</f>
        <v>10.197225000000001</v>
      </c>
      <c r="N6" s="2">
        <f>(stat_it!$C156*stat_it!N156+stat_it!$C171*stat_it!N171+stat_it!$C186*stat_it!N186)/C6</f>
        <v>57.142857142857146</v>
      </c>
      <c r="O6" s="1">
        <f>(stat_it!$C156*stat_it!N156*stat_it!O156+stat_it!$C171*stat_it!N171*stat_it!O171+stat_it!$C186*stat_it!N186*stat_it!O186)/(stat_it!$C156*stat_it!N156+stat_it!$C171*stat_it!N171+stat_it!$C186*stat_it!N186)</f>
        <v>3.7915250000000005</v>
      </c>
      <c r="P6" s="2">
        <f>(stat_it!$C156*stat_it!P156+stat_it!$C171*stat_it!P171+stat_it!$C186*stat_it!P186)/C6</f>
        <v>57</v>
      </c>
      <c r="Q6" s="1">
        <f>(stat_it!$C156*stat_it!P156*stat_it!Q156+stat_it!$C171*stat_it!P171*stat_it!Q171+stat_it!$C186*stat_it!P186*stat_it!Q186)/(stat_it!$C156*stat_it!P156+stat_it!$C171*stat_it!P171+stat_it!$C186*stat_it!P186)</f>
        <v>2.255639097744361</v>
      </c>
    </row>
    <row r="7" spans="1:17" x14ac:dyDescent="0.2">
      <c r="B7" t="s">
        <v>5</v>
      </c>
      <c r="C7">
        <f>stat_it!C157+stat_it!C172+stat_it!C187</f>
        <v>84</v>
      </c>
      <c r="D7" s="2">
        <f>(stat_it!$C157*stat_it!D157+stat_it!$C172*stat_it!D172+stat_it!$C187*stat_it!D187)/C7</f>
        <v>67.928571428571431</v>
      </c>
      <c r="E7" s="1">
        <f>(stat_it!$C157*stat_it!D157*stat_it!E157+stat_it!$C172*stat_it!D172*stat_it!E172+stat_it!$C187*stat_it!D187*stat_it!E187)/(stat_it!$C157*stat_it!D157+stat_it!$C172*stat_it!D172+stat_it!$C187*stat_it!D187)</f>
        <v>3.9110339992989838</v>
      </c>
      <c r="F7" s="2">
        <f>(stat_it!$C157*stat_it!F157+stat_it!$C172*stat_it!F172+stat_it!$C187*stat_it!F187)/C7</f>
        <v>95.428571428571431</v>
      </c>
      <c r="G7" s="1">
        <f>(stat_it!$C157*stat_it!F157*stat_it!G157+stat_it!$C172*stat_it!F172*stat_it!G172+stat_it!$C187*stat_it!F187*stat_it!G187)/(stat_it!$C157*stat_it!F157+stat_it!$C172*stat_it!F172+stat_it!$C187*stat_it!F187)</f>
        <v>6.3978343313373252</v>
      </c>
      <c r="H7" s="1">
        <f>(stat_it!$C157*stat_it!H157+stat_it!$C172*stat_it!H172+stat_it!$C187*stat_it!H187)/C7</f>
        <v>100</v>
      </c>
      <c r="I7" s="1">
        <f>(stat_it!$C157*stat_it!H157*stat_it!I157+stat_it!$C172*stat_it!H172*stat_it!I172+stat_it!$C187*stat_it!H187*stat_it!I187)/(stat_it!$C157*stat_it!H157+stat_it!$C172*stat_it!H172+stat_it!$C187*stat_it!H187)</f>
        <v>6.7007142857142856</v>
      </c>
      <c r="J7" s="2">
        <f>(stat_it!$C157*stat_it!J157+stat_it!$C172*stat_it!J172+stat_it!$C187*stat_it!J187)/C7</f>
        <v>100</v>
      </c>
      <c r="K7" s="1">
        <f>(stat_it!$C157*stat_it!J157*stat_it!K157+stat_it!$C172*stat_it!J172*stat_it!K172+stat_it!$C187*stat_it!J187*stat_it!K187)/(stat_it!$C157*stat_it!J157+stat_it!$C172*stat_it!J172+stat_it!$C187*stat_it!J187)</f>
        <v>6.5378571428571428</v>
      </c>
      <c r="L7" s="2">
        <f>(stat_it!$C157*stat_it!L157+stat_it!$C172*stat_it!L172+stat_it!$C187*stat_it!L187)/C7</f>
        <v>76.166666666666671</v>
      </c>
      <c r="M7" s="1">
        <f>(stat_it!$C157*stat_it!L157*stat_it!M157+stat_it!$C172*stat_it!L172*stat_it!M172+stat_it!$C187*stat_it!L187*stat_it!M187)/(stat_it!$C157*stat_it!L157+stat_it!$C172*stat_it!L172+stat_it!$C187*stat_it!L187)</f>
        <v>4.6763426070647078</v>
      </c>
      <c r="N7" s="2">
        <f>(stat_it!$C157*stat_it!N157+stat_it!$C172*stat_it!N172+stat_it!$C187*stat_it!N187)/C7</f>
        <v>64.30952380952381</v>
      </c>
      <c r="O7" s="1">
        <f>(stat_it!$C157*stat_it!N157*stat_it!O157+stat_it!$C172*stat_it!N172*stat_it!O172+stat_it!$C187*stat_it!N187*stat_it!O187)/(stat_it!$C157*stat_it!N157+stat_it!$C172*stat_it!N172+stat_it!$C187*stat_it!N187)</f>
        <v>1.9556460570159202</v>
      </c>
      <c r="P7" s="2">
        <f>(stat_it!$C157*stat_it!P157+stat_it!$C172*stat_it!P172+stat_it!$C187*stat_it!P187)/C7</f>
        <v>58.214285714285715</v>
      </c>
      <c r="Q7" s="1">
        <f>(stat_it!$C157*stat_it!P157*stat_it!Q157+stat_it!$C172*stat_it!P172*stat_it!Q172+stat_it!$C187*stat_it!P187*stat_it!Q187)/(stat_it!$C157*stat_it!P157+stat_it!$C172*stat_it!P172+stat_it!$C187*stat_it!P187)</f>
        <v>1.5920858895705521</v>
      </c>
    </row>
    <row r="8" spans="1:17" x14ac:dyDescent="0.2">
      <c r="B8" t="s">
        <v>6</v>
      </c>
      <c r="C8">
        <f>stat_it!C158+stat_it!C173+stat_it!C188</f>
        <v>98</v>
      </c>
      <c r="D8" s="2">
        <f>(stat_it!$C158*stat_it!D158+stat_it!$C173*stat_it!D173+stat_it!$C188*stat_it!D188)/C8</f>
        <v>57.367346938775512</v>
      </c>
      <c r="E8" s="1">
        <f>(stat_it!$C158*stat_it!D158*stat_it!E158+stat_it!$C173*stat_it!D173*stat_it!E173+stat_it!$C188*stat_it!D188*stat_it!E188)/(stat_it!$C158*stat_it!D158+stat_it!$C173*stat_it!D173+stat_it!$C188*stat_it!D188)</f>
        <v>6.3226360725720383</v>
      </c>
      <c r="F8" s="2">
        <f>(stat_it!$C158*stat_it!F158+stat_it!$C173*stat_it!F173+stat_it!$C188*stat_it!F188)/C8</f>
        <v>91.979591836734699</v>
      </c>
      <c r="G8" s="1">
        <f>(stat_it!$C158*stat_it!F158*stat_it!G158+stat_it!$C173*stat_it!F173*stat_it!G173+stat_it!$C188*stat_it!F188*stat_it!G188)/(stat_it!$C158*stat_it!F158+stat_it!$C173*stat_it!F173+stat_it!$C188*stat_it!F188)</f>
        <v>14.9970512536055</v>
      </c>
      <c r="H8" s="1">
        <f>(stat_it!$C158*stat_it!H158+stat_it!$C173*stat_it!H173+stat_it!$C188*stat_it!H188)/C8</f>
        <v>100</v>
      </c>
      <c r="I8" s="1">
        <f>(stat_it!$C158*stat_it!H158*stat_it!I158+stat_it!$C173*stat_it!H173*stat_it!I173+stat_it!$C188*stat_it!H188*stat_it!I188)/(stat_it!$C158*stat_it!H158+stat_it!$C173*stat_it!H173+stat_it!$C188*stat_it!H188)</f>
        <v>10.705714285714286</v>
      </c>
      <c r="J8" s="2">
        <f>(stat_it!$C158*stat_it!J158+stat_it!$C173*stat_it!J173+stat_it!$C188*stat_it!J188)/C8</f>
        <v>100</v>
      </c>
      <c r="K8" s="1">
        <f>(stat_it!$C158*stat_it!J158*stat_it!K158+stat_it!$C173*stat_it!J173*stat_it!K173+stat_it!$C188*stat_it!J188*stat_it!K188)/(stat_it!$C158*stat_it!J158+stat_it!$C173*stat_it!J173+stat_it!$C188*stat_it!J188)</f>
        <v>10.112244897959183</v>
      </c>
      <c r="L8" s="2">
        <f>(stat_it!$C158*stat_it!L158+stat_it!$C173*stat_it!L173+stat_it!$C188*stat_it!L188)/C8</f>
        <v>62.163265306122447</v>
      </c>
      <c r="M8" s="1">
        <f>(stat_it!$C158*stat_it!L158*stat_it!M158+stat_it!$C173*stat_it!L173*stat_it!M173+stat_it!$C188*stat_it!L188*stat_it!M188)/(stat_it!$C158*stat_it!L158+stat_it!$C173*stat_it!L173+stat_it!$C188*stat_it!L188)</f>
        <v>5.7746815495732093</v>
      </c>
      <c r="N8" s="2">
        <f>(stat_it!$C158*stat_it!N158+stat_it!$C173*stat_it!N173+stat_it!$C188*stat_it!N188)/C8</f>
        <v>55.061224489795919</v>
      </c>
      <c r="O8" s="1">
        <f>(stat_it!$C158*stat_it!N158*stat_it!O158+stat_it!$C173*stat_it!N173*stat_it!O173+stat_it!$C188*stat_it!N188*stat_it!O188)/(stat_it!$C158*stat_it!N158+stat_it!$C173*stat_it!N173+stat_it!$C188*stat_it!N188)</f>
        <v>1.9943884358784283</v>
      </c>
      <c r="P8" s="2">
        <f>(stat_it!$C158*stat_it!P158+stat_it!$C173*stat_it!P173+stat_it!$C188*stat_it!P188)/C8</f>
        <v>61.510204081632651</v>
      </c>
      <c r="Q8" s="1">
        <f>(stat_it!$C158*stat_it!P158*stat_it!Q158+stat_it!$C173*stat_it!P173*stat_it!Q173+stat_it!$C188*stat_it!P188*stat_it!Q188)/(stat_it!$C158*stat_it!P158+stat_it!$C173*stat_it!P173+stat_it!$C188*stat_it!P188)</f>
        <v>2.1491904445919046</v>
      </c>
    </row>
    <row r="9" spans="1:17" x14ac:dyDescent="0.2">
      <c r="B9" t="s">
        <v>7</v>
      </c>
      <c r="C9">
        <f>stat_it!C159+stat_it!C174+stat_it!C189</f>
        <v>24</v>
      </c>
      <c r="D9" s="2">
        <f>(stat_it!$C159*stat_it!D159+stat_it!$C174*stat_it!D174+stat_it!$C189*stat_it!D189)/C9</f>
        <v>79.291666666666671</v>
      </c>
      <c r="E9" s="1">
        <f>(stat_it!$C159*stat_it!D159*stat_it!E159+stat_it!$C174*stat_it!D174*stat_it!E174+stat_it!$C189*stat_it!D189*stat_it!E189)/(stat_it!$C159*stat_it!D159+stat_it!$C174*stat_it!D174+stat_it!$C189*stat_it!D189)</f>
        <v>5.4039411455596431</v>
      </c>
      <c r="F9" s="2">
        <f>(stat_it!$C159*stat_it!F159+stat_it!$C174*stat_it!F174+stat_it!$C189*stat_it!F189)/C9</f>
        <v>95.875</v>
      </c>
      <c r="G9" s="1">
        <f>(stat_it!$C159*stat_it!F159*stat_it!G159+stat_it!$C174*stat_it!F174*stat_it!G174+stat_it!$C189*stat_it!F189*stat_it!G189)/(stat_it!$C159*stat_it!F159+stat_it!$C174*stat_it!F174+stat_it!$C189*stat_it!F189)</f>
        <v>5.2622772707518468</v>
      </c>
      <c r="H9" s="1">
        <f>(stat_it!$C159*stat_it!H159+stat_it!$C174*stat_it!H174+stat_it!$C189*stat_it!H189)/C9</f>
        <v>100</v>
      </c>
      <c r="I9" s="1">
        <f>(stat_it!$C159*stat_it!H159*stat_it!I159+stat_it!$C174*stat_it!H174*stat_it!I174+stat_it!$C189*stat_it!H189*stat_it!I189)/(stat_it!$C159*stat_it!H159+stat_it!$C174*stat_it!H174+stat_it!$C189*stat_it!H189)</f>
        <v>9.3350000000000009</v>
      </c>
      <c r="J9" s="2">
        <f>(stat_it!$C159*stat_it!J159+stat_it!$C174*stat_it!J174+stat_it!$C189*stat_it!J189)/C9</f>
        <v>100</v>
      </c>
      <c r="K9" s="1">
        <f>(stat_it!$C159*stat_it!J159*stat_it!K159+stat_it!$C174*stat_it!J174*stat_it!K174+stat_it!$C189*stat_it!J189*stat_it!K189)/(stat_it!$C159*stat_it!J159+stat_it!$C174*stat_it!J174+stat_it!$C189*stat_it!J189)</f>
        <v>8.8766666666666669</v>
      </c>
      <c r="L9" s="2">
        <f>(stat_it!$C159*stat_it!L159+stat_it!$C174*stat_it!L174+stat_it!$C189*stat_it!L189)/C9</f>
        <v>79.25</v>
      </c>
      <c r="M9" s="1">
        <f>(stat_it!$C159*stat_it!L159*stat_it!M159+stat_it!$C174*stat_it!L174*stat_it!M174+stat_it!$C189*stat_it!L189*stat_it!M189)/(stat_it!$C159*stat_it!L159+stat_it!$C174*stat_it!L174+stat_it!$C189*stat_it!L189)</f>
        <v>3.9885909568874869</v>
      </c>
      <c r="N9" s="2">
        <f>(stat_it!$C159*stat_it!N159+stat_it!$C174*stat_it!N174+stat_it!$C189*stat_it!N189)/C9</f>
        <v>70.875</v>
      </c>
      <c r="O9" s="1">
        <f>(stat_it!$C159*stat_it!N159*stat_it!O159+stat_it!$C174*stat_it!N174*stat_it!O174+stat_it!$C189*stat_it!N189*stat_it!O189)/(stat_it!$C159*stat_it!N159+stat_it!$C174*stat_it!N174+stat_it!$C189*stat_it!N189)</f>
        <v>1.695349794238683</v>
      </c>
      <c r="P9" s="2">
        <f>(stat_it!$C159*stat_it!P159+stat_it!$C174*stat_it!P174+stat_it!$C189*stat_it!P189)/C9</f>
        <v>58.166666666666664</v>
      </c>
      <c r="Q9" s="1">
        <f>(stat_it!$C159*stat_it!P159*stat_it!Q159+stat_it!$C174*stat_it!P174*stat_it!Q174+stat_it!$C189*stat_it!P189*stat_it!Q189)/(stat_it!$C159*stat_it!P159+stat_it!$C174*stat_it!P174+stat_it!$C189*stat_it!P189)</f>
        <v>1.5697206303724929</v>
      </c>
    </row>
    <row r="10" spans="1:17" x14ac:dyDescent="0.2">
      <c r="B10" t="s">
        <v>8</v>
      </c>
      <c r="C10">
        <f>stat_it!C160+stat_it!C175+stat_it!C190</f>
        <v>51</v>
      </c>
      <c r="D10" s="2">
        <f>(stat_it!$C160*stat_it!D160+stat_it!$C175*stat_it!D175+stat_it!$C190*stat_it!D190)/C10</f>
        <v>58.764705882352942</v>
      </c>
      <c r="E10" s="1">
        <f>(stat_it!$C160*stat_it!D160*stat_it!E160+stat_it!$C175*stat_it!D175*stat_it!E175+stat_it!$C190*stat_it!D190*stat_it!E190)/(stat_it!$C160*stat_it!D160+stat_it!$C175*stat_it!D175+stat_it!$C190*stat_it!D190)</f>
        <v>5.5444644644644647</v>
      </c>
      <c r="F10" s="2">
        <f>(stat_it!$C160*stat_it!F160+stat_it!$C175*stat_it!F175+stat_it!$C190*stat_it!F190)/C10</f>
        <v>92.235294117647058</v>
      </c>
      <c r="G10" s="1">
        <f>(stat_it!$C160*stat_it!F160*stat_it!G160+stat_it!$C175*stat_it!F175*stat_it!G175+stat_it!$C190*stat_it!F190*stat_it!G190)/(stat_it!$C160*stat_it!F160+stat_it!$C175*stat_it!F175+stat_it!$C190*stat_it!F190)</f>
        <v>24.818775510204084</v>
      </c>
      <c r="H10" s="1">
        <f>(stat_it!$C160*stat_it!H160+stat_it!$C175*stat_it!H175+stat_it!$C190*stat_it!H190)/C10</f>
        <v>96.058823529411768</v>
      </c>
      <c r="I10" s="1">
        <f>(stat_it!$C160*stat_it!H160*stat_it!I160+stat_it!$C175*stat_it!H175*stat_it!I175+stat_it!$C190*stat_it!H190*stat_it!I190)/(stat_it!$C160*stat_it!H160+stat_it!$C175*stat_it!H175+stat_it!$C190*stat_it!H190)</f>
        <v>10.232406613594611</v>
      </c>
      <c r="J10" s="2">
        <f>(stat_it!$C160*stat_it!J160+stat_it!$C175*stat_it!J175+stat_it!$C190*stat_it!J190)/C10</f>
        <v>96.058823529411768</v>
      </c>
      <c r="K10" s="1">
        <f>(stat_it!$C160*stat_it!J160*stat_it!K160+stat_it!$C175*stat_it!J175*stat_it!K175+stat_it!$C190*stat_it!J190*stat_it!K190)/(stat_it!$C160*stat_it!J160+stat_it!$C175*stat_it!J175+stat_it!$C190*stat_it!J190)</f>
        <v>9.6004409063074085</v>
      </c>
      <c r="L10" s="2">
        <f>(stat_it!$C160*stat_it!L160+stat_it!$C175*stat_it!L175+stat_it!$C190*stat_it!L190)/C10</f>
        <v>57</v>
      </c>
      <c r="M10" s="1">
        <f>(stat_it!$C160*stat_it!L160*stat_it!M160+stat_it!$C175*stat_it!L175*stat_it!M175+stat_it!$C190*stat_it!L190*stat_it!M190)/(stat_it!$C160*stat_it!L160+stat_it!$C175*stat_it!L175+stat_it!$C190*stat_it!L190)</f>
        <v>7.5597213622291024</v>
      </c>
      <c r="N10" s="2">
        <f>(stat_it!$C160*stat_it!N160+stat_it!$C175*stat_it!N175+stat_it!$C190*stat_it!N190)/C10</f>
        <v>55.117647058823529</v>
      </c>
      <c r="O10" s="1">
        <f>(stat_it!$C160*stat_it!N160*stat_it!O160+stat_it!$C175*stat_it!N175*stat_it!O175+stat_it!$C190*stat_it!N190*stat_it!O190)/(stat_it!$C160*stat_it!N160+stat_it!$C175*stat_it!N175+stat_it!$C190*stat_it!N190)</f>
        <v>2.7615261472785488</v>
      </c>
      <c r="P10" s="2">
        <f>(stat_it!$C160*stat_it!P160+stat_it!$C175*stat_it!P175+stat_it!$C190*stat_it!P190)/C10</f>
        <v>60.941176470588232</v>
      </c>
      <c r="Q10" s="1">
        <f>(stat_it!$C160*stat_it!P160*stat_it!Q160+stat_it!$C175*stat_it!P175*stat_it!Q175+stat_it!$C190*stat_it!P190*stat_it!Q190)/(stat_it!$C160*stat_it!P160+stat_it!$C175*stat_it!P175+stat_it!$C190*stat_it!P190)</f>
        <v>1.7765250965250967</v>
      </c>
    </row>
    <row r="11" spans="1:17" x14ac:dyDescent="0.2">
      <c r="B11" t="s">
        <v>9</v>
      </c>
      <c r="C11">
        <f>stat_it!C161+stat_it!C176+stat_it!C191</f>
        <v>280</v>
      </c>
      <c r="D11" s="2">
        <f>(stat_it!$C161*stat_it!D161+stat_it!$C176*stat_it!D176+stat_it!$C191*stat_it!D191)/C11</f>
        <v>63.114285714285714</v>
      </c>
      <c r="E11" s="1">
        <f>(stat_it!$C161*stat_it!D161*stat_it!E161+stat_it!$C176*stat_it!D176*stat_it!E176+stat_it!$C191*stat_it!D191*stat_it!E191)/(stat_it!$C161*stat_it!D161+stat_it!$C176*stat_it!D176+stat_it!$C191*stat_it!D191)</f>
        <v>6.152347215934812</v>
      </c>
      <c r="F11" s="2">
        <f>(stat_it!$C161*stat_it!F161+stat_it!$C176*stat_it!F176+stat_it!$C191*stat_it!F191)/C11</f>
        <v>91.8</v>
      </c>
      <c r="G11" s="1">
        <f>(stat_it!$C161*stat_it!F161*stat_it!G161+stat_it!$C176*stat_it!F176*stat_it!G176+stat_it!$C191*stat_it!F191*stat_it!G191)/(stat_it!$C161*stat_it!F161+stat_it!$C176*stat_it!F176+stat_it!$C191*stat_it!F191)</f>
        <v>17.738899782135075</v>
      </c>
      <c r="H11" s="1">
        <f>(stat_it!$C161*stat_it!H161+stat_it!$C176*stat_it!H176+stat_it!$C191*stat_it!H191)/C11</f>
        <v>99.6</v>
      </c>
      <c r="I11" s="1">
        <f>(stat_it!$C161*stat_it!H161*stat_it!I161+stat_it!$C176*stat_it!H176*stat_it!I176+stat_it!$C191*stat_it!H191*stat_it!I191)/(stat_it!$C161*stat_it!H161+stat_it!$C176*stat_it!H176+stat_it!$C191*stat_it!H191)</f>
        <v>13.369627079747563</v>
      </c>
      <c r="J11" s="2">
        <f>(stat_it!$C161*stat_it!J161+stat_it!$C176*stat_it!J176+stat_it!$C191*stat_it!J191)/C11</f>
        <v>99.6</v>
      </c>
      <c r="K11" s="1">
        <f>(stat_it!$C161*stat_it!J161*stat_it!K161+stat_it!$C176*stat_it!J176*stat_it!K176+stat_it!$C191*stat_it!J191*stat_it!K191)/(stat_it!$C161*stat_it!J161+stat_it!$C176*stat_it!J176+stat_it!$C191*stat_it!J191)</f>
        <v>12.553063683304647</v>
      </c>
      <c r="L11" s="2">
        <f>(stat_it!$C161*stat_it!L161+stat_it!$C176*stat_it!L176+stat_it!$C191*stat_it!L191)/C11</f>
        <v>75.528571428571425</v>
      </c>
      <c r="M11" s="1">
        <f>(stat_it!$C161*stat_it!L161*stat_it!M161+stat_it!$C176*stat_it!L176*stat_it!M176+stat_it!$C191*stat_it!L191*stat_it!M191)/(stat_it!$C161*stat_it!L161+stat_it!$C176*stat_it!L176+stat_it!$C191*stat_it!L191)</f>
        <v>7.5700245886135811</v>
      </c>
      <c r="N11" s="2">
        <f>(stat_it!$C161*stat_it!N161+stat_it!$C176*stat_it!N176+stat_it!$C191*stat_it!N191)/C11</f>
        <v>69.285714285714292</v>
      </c>
      <c r="O11" s="1">
        <f>(stat_it!$C161*stat_it!N161*stat_it!O161+stat_it!$C176*stat_it!N176*stat_it!O176+stat_it!$C191*stat_it!N191*stat_it!O191)/(stat_it!$C161*stat_it!N161+stat_it!$C176*stat_it!N176+stat_it!$C191*stat_it!N191)</f>
        <v>2.476024742268041</v>
      </c>
      <c r="P11" s="2">
        <f>(stat_it!$C161*stat_it!P161+stat_it!$C176*stat_it!P176+stat_it!$C191*stat_it!P191)/C11</f>
        <v>59.614285714285714</v>
      </c>
      <c r="Q11" s="1">
        <f>(stat_it!$C161*stat_it!P161*stat_it!Q161+stat_it!$C176*stat_it!P176*stat_it!Q176+stat_it!$C191*stat_it!P191*stat_it!Q191)/(stat_it!$C161*stat_it!P161+stat_it!$C176*stat_it!P176+stat_it!$C191*stat_it!P191)</f>
        <v>1.9348286604361371</v>
      </c>
    </row>
    <row r="12" spans="1:17" x14ac:dyDescent="0.2">
      <c r="B12" t="s">
        <v>10</v>
      </c>
      <c r="C12">
        <f>stat_it!C162+stat_it!C177+stat_it!C192</f>
        <v>44</v>
      </c>
      <c r="D12" s="2">
        <f>(stat_it!$C162*stat_it!D162+stat_it!$C177*stat_it!D177+stat_it!$C192*stat_it!D192)/C12</f>
        <v>61.522727272727273</v>
      </c>
      <c r="E12" s="1">
        <f>(stat_it!$C162*stat_it!D162*stat_it!E162+stat_it!$C177*stat_it!D177*stat_it!E177+stat_it!$C192*stat_it!D192*stat_it!E192)/(stat_it!$C162*stat_it!D162+stat_it!$C177*stat_it!D177+stat_it!$C192*stat_it!D192)</f>
        <v>4.6858662726265239</v>
      </c>
      <c r="F12" s="2">
        <f>(stat_it!$C162*stat_it!F162+stat_it!$C177*stat_it!F177+stat_it!$C192*stat_it!F192)/C12</f>
        <v>88.772727272727266</v>
      </c>
      <c r="G12" s="1">
        <f>(stat_it!$C162*stat_it!F162*stat_it!G162+stat_it!$C177*stat_it!F177*stat_it!G177+stat_it!$C192*stat_it!F192*stat_it!G192)/(stat_it!$C162*stat_it!F162+stat_it!$C177*stat_it!F177+stat_it!$C192*stat_it!F192)</f>
        <v>6.1039682539682536</v>
      </c>
      <c r="H12" s="1">
        <f>(stat_it!$C162*stat_it!H162+stat_it!$C177*stat_it!H177+stat_it!$C192*stat_it!H192)/C12</f>
        <v>100</v>
      </c>
      <c r="I12" s="1">
        <f>(stat_it!$C162*stat_it!H162*stat_it!I162+stat_it!$C177*stat_it!H177*stat_it!I177+stat_it!$C192*stat_it!H192*stat_it!I192)/(stat_it!$C162*stat_it!H162+stat_it!$C177*stat_it!H177+stat_it!$C192*stat_it!H192)</f>
        <v>6.0229545454545459</v>
      </c>
      <c r="J12" s="2">
        <f>(stat_it!$C162*stat_it!J162+stat_it!$C177*stat_it!J177+stat_it!$C192*stat_it!J192)/C12</f>
        <v>100</v>
      </c>
      <c r="K12" s="1">
        <f>(stat_it!$C162*stat_it!J162*stat_it!K162+stat_it!$C177*stat_it!J177*stat_it!K177+stat_it!$C192*stat_it!J192*stat_it!K192)/(stat_it!$C162*stat_it!J162+stat_it!$C177*stat_it!J177+stat_it!$C192*stat_it!J192)</f>
        <v>5.3393181818181814</v>
      </c>
      <c r="L12" s="2">
        <f>(stat_it!$C162*stat_it!L162+stat_it!$C177*stat_it!L177+stat_it!$C192*stat_it!L192)/C12</f>
        <v>61.363636363636367</v>
      </c>
      <c r="M12" s="1">
        <f>(stat_it!$C162*stat_it!L162*stat_it!M162+stat_it!$C177*stat_it!L177*stat_it!M177+stat_it!$C192*stat_it!L192*stat_it!M192)/(stat_it!$C162*stat_it!L162+stat_it!$C177*stat_it!L177+stat_it!$C192*stat_it!L192)</f>
        <v>3.7133333333333334</v>
      </c>
      <c r="N12" s="2">
        <f>(stat_it!$C162*stat_it!N162+stat_it!$C177*stat_it!N177+stat_it!$C192*stat_it!N192)/C12</f>
        <v>47.75</v>
      </c>
      <c r="O12" s="1">
        <f>(stat_it!$C162*stat_it!N162*stat_it!O162+stat_it!$C177*stat_it!N177*stat_it!O177+stat_it!$C192*stat_it!N192*stat_it!O192)/(stat_it!$C162*stat_it!N162+stat_it!$C177*stat_it!N177+stat_it!$C192*stat_it!N192)</f>
        <v>1.4333507853403142</v>
      </c>
      <c r="P12" s="2">
        <f>(stat_it!$C162*stat_it!P162+stat_it!$C177*stat_it!P177+stat_it!$C192*stat_it!P192)/C12</f>
        <v>65.659090909090907</v>
      </c>
      <c r="Q12" s="1">
        <f>(stat_it!$C162*stat_it!P162*stat_it!Q162+stat_it!$C177*stat_it!P177*stat_it!Q177+stat_it!$C192*stat_it!P192*stat_it!Q192)/(stat_it!$C162*stat_it!P162+stat_it!$C177*stat_it!P177+stat_it!$C192*stat_it!P192)</f>
        <v>1.9682935271720317</v>
      </c>
    </row>
    <row r="13" spans="1:17" x14ac:dyDescent="0.2">
      <c r="B13" t="s">
        <v>11</v>
      </c>
      <c r="C13">
        <f>stat_it!C163+stat_it!C178+stat_it!C193</f>
        <v>211</v>
      </c>
      <c r="D13" s="2">
        <f>(stat_it!$C163*stat_it!D163+stat_it!$C178*stat_it!D178+stat_it!$C193*stat_it!D193)/C13</f>
        <v>64.900473933649295</v>
      </c>
      <c r="E13" s="1">
        <f>(stat_it!$C163*stat_it!D163*stat_it!E163+stat_it!$C178*stat_it!D178*stat_it!E178+stat_it!$C193*stat_it!D193*stat_it!E193)/(stat_it!$C163*stat_it!D163+stat_it!$C178*stat_it!D178+stat_it!$C193*stat_it!D193)</f>
        <v>4.6753388345260705</v>
      </c>
      <c r="F13" s="2">
        <f>(stat_it!$C163*stat_it!F163+stat_it!$C178*stat_it!F178+stat_it!$C193*stat_it!F193)/C13</f>
        <v>90.004739336492889</v>
      </c>
      <c r="G13" s="1">
        <f>(stat_it!$C163*stat_it!F163*stat_it!G163+stat_it!$C178*stat_it!F178*stat_it!G178+stat_it!$C193*stat_it!F193*stat_it!G193)/(stat_it!$C163*stat_it!F163+stat_it!$C178*stat_it!F178+stat_it!$C193*stat_it!F193)</f>
        <v>10.455903849191722</v>
      </c>
      <c r="H13" s="1">
        <f>(stat_it!$C163*stat_it!H163+stat_it!$C178*stat_it!H178+stat_it!$C193*stat_it!H193)/C13</f>
        <v>100</v>
      </c>
      <c r="I13" s="1">
        <f>(stat_it!$C163*stat_it!H163*stat_it!I163+stat_it!$C178*stat_it!H178*stat_it!I178+stat_it!$C193*stat_it!H193*stat_it!I193)/(stat_it!$C163*stat_it!H163+stat_it!$C178*stat_it!H178+stat_it!$C193*stat_it!H193)</f>
        <v>10.358388625592417</v>
      </c>
      <c r="J13" s="2">
        <f>(stat_it!$C163*stat_it!J163+stat_it!$C178*stat_it!J178+stat_it!$C193*stat_it!J193)/C13</f>
        <v>100</v>
      </c>
      <c r="K13" s="1">
        <f>(stat_it!$C163*stat_it!J163*stat_it!K163+stat_it!$C178*stat_it!J178*stat_it!K178+stat_it!$C193*stat_it!J193*stat_it!K193)/(stat_it!$C163*stat_it!J163+stat_it!$C178*stat_it!J178+stat_it!$C193*stat_it!J193)</f>
        <v>9.743554502369669</v>
      </c>
      <c r="L13" s="2">
        <f>(stat_it!$C163*stat_it!L163+stat_it!$C178*stat_it!L178+stat_it!$C193*stat_it!L193)/C13</f>
        <v>72.559241706161131</v>
      </c>
      <c r="M13" s="1">
        <f>(stat_it!$C163*stat_it!L163*stat_it!M163+stat_it!$C178*stat_it!L178*stat_it!M178+stat_it!$C193*stat_it!L193*stat_it!M193)/(stat_it!$C163*stat_it!L163+stat_it!$C178*stat_it!L178+stat_it!$C193*stat_it!L193)</f>
        <v>6.0886094056172437</v>
      </c>
      <c r="N13" s="2">
        <f>(stat_it!$C163*stat_it!N163+stat_it!$C178*stat_it!N178+stat_it!$C193*stat_it!N193)/C13</f>
        <v>63.639810426540286</v>
      </c>
      <c r="O13" s="1">
        <f>(stat_it!$C163*stat_it!N163*stat_it!O163+stat_it!$C178*stat_it!N178*stat_it!O178+stat_it!$C193*stat_it!N193*stat_it!O193)/(stat_it!$C163*stat_it!N163+stat_it!$C178*stat_it!N178+stat_it!$C193*stat_it!N193)</f>
        <v>2.4558564194221031</v>
      </c>
      <c r="P13" s="2">
        <f>(stat_it!$C163*stat_it!P163+stat_it!$C178*stat_it!P178+stat_it!$C193*stat_it!P193)/C13</f>
        <v>63.355450236966824</v>
      </c>
      <c r="Q13" s="1">
        <f>(stat_it!$C163*stat_it!P163*stat_it!Q163+stat_it!$C178*stat_it!P178*stat_it!Q178+stat_it!$C193*stat_it!P193*stat_it!Q193)/(stat_it!$C163*stat_it!P163+stat_it!$C178*stat_it!P178+stat_it!$C193*stat_it!P193)</f>
        <v>1.9712073608617593</v>
      </c>
    </row>
    <row r="14" spans="1:17" x14ac:dyDescent="0.2">
      <c r="B14" t="s">
        <v>12</v>
      </c>
      <c r="C14">
        <f>stat_it!C164+stat_it!C179+stat_it!C194</f>
        <v>94</v>
      </c>
      <c r="D14" s="2">
        <f>(stat_it!$C164*stat_it!D164+stat_it!$C179*stat_it!D179+stat_it!$C194*stat_it!D194)/C14</f>
        <v>58.776595744680854</v>
      </c>
      <c r="E14" s="1">
        <f>(stat_it!$C164*stat_it!D164*stat_it!E164+stat_it!$C179*stat_it!D179*stat_it!E179+stat_it!$C194*stat_it!D194*stat_it!E194)/(stat_it!$C164*stat_it!D164+stat_it!$C179*stat_it!D179+stat_it!$C194*stat_it!D194)</f>
        <v>5.2680959276018102</v>
      </c>
      <c r="F14" s="2">
        <f>(stat_it!$C164*stat_it!F164+stat_it!$C179*stat_it!F179+stat_it!$C194*stat_it!F194)/C14</f>
        <v>89.457446808510639</v>
      </c>
      <c r="G14" s="1">
        <f>(stat_it!$C164*stat_it!F164*stat_it!G164+stat_it!$C179*stat_it!F179*stat_it!G179+stat_it!$C194*stat_it!F194*stat_it!G194)/(stat_it!$C164*stat_it!F164+stat_it!$C179*stat_it!F179+stat_it!$C194*stat_it!F194)</f>
        <v>12.770288976097039</v>
      </c>
      <c r="H14" s="1">
        <f>(stat_it!$C164*stat_it!H164+stat_it!$C179*stat_it!H179+stat_it!$C194*stat_it!H194)/C14</f>
        <v>100</v>
      </c>
      <c r="I14" s="1">
        <f>(stat_it!$C164*stat_it!H164*stat_it!I164+stat_it!$C179*stat_it!H179*stat_it!I179+stat_it!$C194*stat_it!H194*stat_it!I194)/(stat_it!$C164*stat_it!H164+stat_it!$C179*stat_it!H179+stat_it!$C194*stat_it!H194)</f>
        <v>14.82095744680851</v>
      </c>
      <c r="J14" s="2">
        <f>(stat_it!$C164*stat_it!J164+stat_it!$C179*stat_it!J179+stat_it!$C194*stat_it!J194)/C14</f>
        <v>100</v>
      </c>
      <c r="K14" s="1">
        <f>(stat_it!$C164*stat_it!J164*stat_it!K164+stat_it!$C179*stat_it!J179*stat_it!K179+stat_it!$C194*stat_it!J194*stat_it!K194)/(stat_it!$C164*stat_it!J164+stat_it!$C179*stat_it!J179+stat_it!$C194*stat_it!J194)</f>
        <v>13.58627659574468</v>
      </c>
      <c r="L14" s="2">
        <f>(stat_it!$C164*stat_it!L164+stat_it!$C179*stat_it!L179+stat_it!$C194*stat_it!L194)/C14</f>
        <v>78.723404255319153</v>
      </c>
      <c r="M14" s="1">
        <f>(stat_it!$C164*stat_it!L164*stat_it!M164+stat_it!$C179*stat_it!L179*stat_it!M179+stat_it!$C194*stat_it!L194*stat_it!M194)/(stat_it!$C164*stat_it!L164+stat_it!$C179*stat_it!L179+stat_it!$C194*stat_it!L194)</f>
        <v>6.6150000000000002</v>
      </c>
      <c r="N14" s="2">
        <f>(stat_it!$C164*stat_it!N164+stat_it!$C179*stat_it!N179+stat_it!$C194*stat_it!N194)/C14</f>
        <v>70.297872340425528</v>
      </c>
      <c r="O14" s="1">
        <f>(stat_it!$C164*stat_it!N164*stat_it!O164+stat_it!$C179*stat_it!N179*stat_it!O179+stat_it!$C194*stat_it!N194*stat_it!O194)/(stat_it!$C164*stat_it!N164+stat_it!$C179*stat_it!N179+stat_it!$C194*stat_it!N194)</f>
        <v>2.5715677966101698</v>
      </c>
      <c r="P14" s="2">
        <f>(stat_it!$C164*stat_it!P164+stat_it!$C179*stat_it!P179+stat_it!$C194*stat_it!P194)/C14</f>
        <v>46.829787234042556</v>
      </c>
      <c r="Q14" s="1">
        <f>(stat_it!$C164*stat_it!P164*stat_it!Q164+stat_it!$C179*stat_it!P179*stat_it!Q179+stat_it!$C194*stat_it!P194*stat_it!Q194)/(stat_it!$C164*stat_it!P164+stat_it!$C179*stat_it!P179+stat_it!$C194*stat_it!P194)</f>
        <v>1.7710131758291685</v>
      </c>
    </row>
    <row r="15" spans="1:17" x14ac:dyDescent="0.2">
      <c r="B15" t="s">
        <v>13</v>
      </c>
      <c r="C15">
        <f>stat_it!C165+stat_it!C180+stat_it!C195</f>
        <v>2</v>
      </c>
      <c r="D15" s="2">
        <f>(stat_it!$C165*stat_it!D165+stat_it!$C180*stat_it!D180+stat_it!$C195*stat_it!D195)/C15</f>
        <v>100</v>
      </c>
      <c r="E15" s="1">
        <f>(stat_it!$C165*stat_it!D165*stat_it!E165+stat_it!$C180*stat_it!D180*stat_it!E180+stat_it!$C195*stat_it!D195*stat_it!E195)/(stat_it!$C165*stat_it!D165+stat_it!$C180*stat_it!D180+stat_it!$C195*stat_it!D195)</f>
        <v>5.3949999999999996</v>
      </c>
      <c r="F15" s="2">
        <f>(stat_it!$C165*stat_it!F165+stat_it!$C180*stat_it!F180+stat_it!$C195*stat_it!F195)/C15</f>
        <v>100</v>
      </c>
      <c r="G15" s="1">
        <f>(stat_it!$C165*stat_it!F165*stat_it!G165+stat_it!$C180*stat_it!F180*stat_it!G180+stat_it!$C195*stat_it!F195*stat_it!G195)/(stat_it!$C165*stat_it!F165+stat_it!$C180*stat_it!F180+stat_it!$C195*stat_it!F195)</f>
        <v>2</v>
      </c>
      <c r="H15" s="1">
        <f>(stat_it!$C165*stat_it!H165+stat_it!$C180*stat_it!H180+stat_it!$C195*stat_it!H195)/C15</f>
        <v>100</v>
      </c>
      <c r="I15" s="1">
        <f>(stat_it!$C165*stat_it!H165*stat_it!I165+stat_it!$C180*stat_it!H180*stat_it!I180+stat_it!$C195*stat_it!H195*stat_it!I195)/(stat_it!$C165*stat_it!H165+stat_it!$C180*stat_it!H180+stat_it!$C195*stat_it!H195)</f>
        <v>4</v>
      </c>
      <c r="J15" s="2">
        <f>(stat_it!$C165*stat_it!J165+stat_it!$C180*stat_it!J180+stat_it!$C195*stat_it!J195)/C15</f>
        <v>100</v>
      </c>
      <c r="K15" s="1">
        <f>(stat_it!$C165*stat_it!J165*stat_it!K165+stat_it!$C180*stat_it!J180*stat_it!K180+stat_it!$C195*stat_it!J195*stat_it!K195)/(stat_it!$C165*stat_it!J165+stat_it!$C180*stat_it!J180+stat_it!$C195*stat_it!J195)</f>
        <v>4</v>
      </c>
      <c r="L15" s="2">
        <f>(stat_it!$C165*stat_it!L165+stat_it!$C180*stat_it!L180+stat_it!$C195*stat_it!L195)/C15</f>
        <v>50</v>
      </c>
      <c r="M15" s="1">
        <f>(stat_it!$C165*stat_it!L165*stat_it!M165+stat_it!$C180*stat_it!L180*stat_it!M180+stat_it!$C195*stat_it!L195*stat_it!M195)/(stat_it!$C165*stat_it!L165+stat_it!$C180*stat_it!L180+stat_it!$C195*stat_it!L195)</f>
        <v>2.62</v>
      </c>
      <c r="N15" s="2">
        <f>(stat_it!$C165*stat_it!N165+stat_it!$C180*stat_it!N180+stat_it!$C195*stat_it!N195)/C15</f>
        <v>50</v>
      </c>
      <c r="O15" s="1">
        <f>(stat_it!$C165*stat_it!N165*stat_it!O165+stat_it!$C180*stat_it!N180*stat_it!O180+stat_it!$C195*stat_it!N195*stat_it!O195)/(stat_it!$C165*stat_it!N165+stat_it!$C180*stat_it!N180+stat_it!$C195*stat_it!N195)</f>
        <v>1.07</v>
      </c>
      <c r="P15" s="2">
        <f>(stat_it!$C165*stat_it!P165+stat_it!$C180*stat_it!P180+stat_it!$C195*stat_it!P195)/C15</f>
        <v>50</v>
      </c>
      <c r="Q15" s="1">
        <f>(stat_it!$C165*stat_it!P165*stat_it!Q165+stat_it!$C180*stat_it!P180*stat_it!Q180+stat_it!$C195*stat_it!P195*stat_it!Q195)/(stat_it!$C165*stat_it!P165+stat_it!$C180*stat_it!P180+stat_it!$C195*stat_it!P195)</f>
        <v>1</v>
      </c>
    </row>
    <row r="16" spans="1:17" x14ac:dyDescent="0.2">
      <c r="E16" s="1"/>
      <c r="F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6553-593B-F44B-AFA8-F037AB964ECE}">
  <dimension ref="A1:Q16"/>
  <sheetViews>
    <sheetView tabSelected="1" workbookViewId="0">
      <selection activeCell="C1" sqref="C1"/>
    </sheetView>
  </sheetViews>
  <sheetFormatPr baseColWidth="10" defaultRowHeight="16" x14ac:dyDescent="0.2"/>
  <cols>
    <col min="2" max="2" width="20.1640625" bestFit="1" customWidth="1"/>
  </cols>
  <sheetData>
    <row r="1" spans="1:17" x14ac:dyDescent="0.2">
      <c r="A1" t="s">
        <v>15</v>
      </c>
      <c r="B1" t="s">
        <v>32</v>
      </c>
      <c r="C1" t="s">
        <v>14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17" x14ac:dyDescent="0.2">
      <c r="B2" t="s">
        <v>33</v>
      </c>
      <c r="C2">
        <f>stat_fism!C152+stat_fism!C167+stat_fism!C182</f>
        <v>293</v>
      </c>
      <c r="D2" s="2">
        <f>IFERROR((stat_fism!$C152*stat_fism!D152+stat_fism!$C167*stat_fism!D167+stat_fism!$C182*stat_fism!D182)/C2,"-")</f>
        <v>72.228668941979521</v>
      </c>
      <c r="E2" s="1">
        <f>IFERROR((stat_fism!$C152*stat_fism!D152*stat_fism!E152+stat_fism!$C167*stat_fism!D167*stat_fism!E167+stat_fism!$C182*stat_fism!D182*stat_fism!E182)/(stat_fism!$C152*stat_fism!D152+stat_fism!$C167*stat_fism!D167+stat_fism!$C182*stat_fism!D182),"-")</f>
        <v>6.2779785474649143</v>
      </c>
      <c r="F2" s="2">
        <f>IFERROR((stat_fism!$C152*stat_fism!F152+stat_fism!$C167*stat_fism!F167+stat_fism!$C182*stat_fism!F182)/C2,"")</f>
        <v>92.331058020477812</v>
      </c>
      <c r="G2" s="1">
        <f>IFERROR((stat_fism!$C152*stat_fism!F152*stat_fism!G152+stat_fism!$C167*stat_fism!F167*stat_fism!G167+stat_fism!$C182*stat_fism!F182*stat_fism!G182)/(stat_fism!$C152*stat_fism!F152+stat_fism!$C167*stat_fism!F167+stat_fism!$C182*stat_fism!F182),"-")</f>
        <v>14.282157986175285</v>
      </c>
      <c r="H2" s="1">
        <f>IFERROR((stat_fism!$C152*stat_fism!H152+stat_fism!$C167*stat_fism!H167+stat_fism!$C182*stat_fism!H182)/C2,"-")</f>
        <v>100</v>
      </c>
      <c r="I2" s="1">
        <f>IFERROR((stat_fism!$C152*stat_fism!H152*stat_fism!I152+stat_fism!$C167*stat_fism!H167*stat_fism!I167+stat_fism!$C182*stat_fism!H182*stat_fism!I182)/(stat_fism!$C152*stat_fism!H152+stat_fism!$C167*stat_fism!H167+stat_fism!$C182*stat_fism!H182),"-")</f>
        <v>12.504232081911264</v>
      </c>
      <c r="J2" s="2">
        <f>IFERROR((stat_fism!$C152*stat_fism!J152+stat_fism!$C167*stat_fism!J167+stat_fism!$C182*stat_fism!J182)/C2,"-")</f>
        <v>100</v>
      </c>
      <c r="K2" s="1">
        <f>IFERROR((stat_fism!$C152*stat_fism!J152*stat_fism!K152+stat_fism!$C167*stat_fism!J167*stat_fism!K167+stat_fism!$C182*stat_fism!J182*stat_fism!K182)/(stat_fism!$C152*stat_fism!J152+stat_fism!$C167*stat_fism!J167+stat_fism!$C182*stat_fism!J182),"-")</f>
        <v>11.755767918088738</v>
      </c>
      <c r="L2" s="2">
        <f>IFERROR((stat_fism!$C152*stat_fism!L152+stat_fism!$C167*stat_fism!L167+stat_fism!$C182*stat_fism!L182)/C2,"-")</f>
        <v>69.303754266211598</v>
      </c>
      <c r="M2" s="1">
        <f>IFERROR((stat_fism!$C152*stat_fism!L152*stat_fism!M152+stat_fism!$C167*stat_fism!L167*stat_fism!M167+stat_fism!$C182*stat_fism!L182*stat_fism!M182)/(stat_fism!$C152*stat_fism!L152+stat_fism!$C167*stat_fism!L167+stat_fism!$C182*stat_fism!L182),"-")</f>
        <v>5.7981040086673881</v>
      </c>
      <c r="N2" s="2">
        <f>IFERROR((stat_fism!$C152*stat_fism!N152+stat_fism!$C167*stat_fism!N167+stat_fism!$C182*stat_fism!N182)/C2,"-")</f>
        <v>61.310580204778155</v>
      </c>
      <c r="O2" s="1">
        <f>IFERROR((stat_fism!$C152*stat_fism!N152*stat_fism!O152+stat_fism!$C167*stat_fism!N167*stat_fism!O167+stat_fism!$C182*stat_fism!N182*stat_fism!O182)/(stat_fism!$C152*stat_fism!N152+stat_fism!$C167*stat_fism!N167+stat_fism!$C182*stat_fism!N182),"-")</f>
        <v>2.2117802271209084</v>
      </c>
      <c r="P2" s="2">
        <f>IFERROR((stat_fism!$C152*stat_fism!P152+stat_fism!$C167*stat_fism!P167+stat_fism!$C182*stat_fism!P182)/C2,"-")</f>
        <v>64.587030716723547</v>
      </c>
      <c r="Q2" s="1">
        <f>IFERROR((stat_fism!$C152*stat_fism!P152*stat_fism!Q152+stat_fism!$C167*stat_fism!P167*stat_fism!Q167+stat_fism!$C182*stat_fism!P182*stat_fism!Q182)/(stat_fism!$C152*stat_fism!P152+stat_fism!$C167*stat_fism!P167+stat_fism!$C182*stat_fism!P182),"-")</f>
        <v>1.9134749524413444</v>
      </c>
    </row>
    <row r="3" spans="1:17" x14ac:dyDescent="0.2">
      <c r="B3" t="s">
        <v>1</v>
      </c>
      <c r="C3">
        <f>stat_fism!C153+stat_fism!C168+stat_fism!C183</f>
        <v>12</v>
      </c>
      <c r="D3" s="2">
        <f>IFERROR((stat_fism!$C153*stat_fism!D153+stat_fism!$C168*stat_fism!D168+stat_fism!$C183*stat_fism!D183)/C3,"-")</f>
        <v>75</v>
      </c>
      <c r="E3" s="1">
        <f>IFERROR((stat_fism!$C153*stat_fism!D153*stat_fism!E153+stat_fism!$C168*stat_fism!D168*stat_fism!E168+stat_fism!$C183*stat_fism!D183*stat_fism!E183)/(stat_fism!$C153*stat_fism!D153+stat_fism!$C168*stat_fism!D168+stat_fism!$C183*stat_fism!D183),"-")</f>
        <v>6.4222222222222225</v>
      </c>
      <c r="F3" s="2">
        <f>IFERROR((stat_fism!$C153*stat_fism!F153+stat_fism!$C168*stat_fism!F168+stat_fism!$C183*stat_fism!F183)/C3,"")</f>
        <v>100</v>
      </c>
      <c r="G3" s="1">
        <f>IFERROR((stat_fism!$C153*stat_fism!F153*stat_fism!G153+stat_fism!$C168*stat_fism!F168*stat_fism!G168+stat_fism!$C183*stat_fism!F183*stat_fism!G183)/(stat_fism!$C153*stat_fism!F153+stat_fism!$C168*stat_fism!F168+stat_fism!$C183*stat_fism!F183),"-")</f>
        <v>32.5</v>
      </c>
      <c r="H3" s="1">
        <f>IFERROR((stat_fism!$C153*stat_fism!H153+stat_fism!$C168*stat_fism!H168+stat_fism!$C183*stat_fism!H183)/C3,"-")</f>
        <v>100</v>
      </c>
      <c r="I3" s="1">
        <f>IFERROR((stat_fism!$C153*stat_fism!H153*stat_fism!I153+stat_fism!$C168*stat_fism!H168*stat_fism!I168+stat_fism!$C183*stat_fism!H183*stat_fism!I183)/(stat_fism!$C153*stat_fism!H153+stat_fism!$C168*stat_fism!H168+stat_fism!$C183*stat_fism!H183),"-")</f>
        <v>45.583333333333336</v>
      </c>
      <c r="J3" s="2">
        <f>IFERROR((stat_fism!$C153*stat_fism!J153+stat_fism!$C168*stat_fism!J168+stat_fism!$C183*stat_fism!J183)/C3,"-")</f>
        <v>100</v>
      </c>
      <c r="K3" s="1">
        <f>IFERROR((stat_fism!$C153*stat_fism!J153*stat_fism!K153+stat_fism!$C168*stat_fism!J168*stat_fism!K168+stat_fism!$C183*stat_fism!J183*stat_fism!K183)/(stat_fism!$C153*stat_fism!J153+stat_fism!$C168*stat_fism!J168+stat_fism!$C183*stat_fism!J183),"-")</f>
        <v>45.583333333333336</v>
      </c>
      <c r="L3" s="2">
        <f>IFERROR((stat_fism!$C153*stat_fism!L153+stat_fism!$C168*stat_fism!L168+stat_fism!$C183*stat_fism!L183)/C3,"-")</f>
        <v>50</v>
      </c>
      <c r="M3" s="1">
        <f>IFERROR((stat_fism!$C153*stat_fism!L153*stat_fism!M153+stat_fism!$C168*stat_fism!L168*stat_fism!M168+stat_fism!$C183*stat_fism!L183*stat_fism!M183)/(stat_fism!$C153*stat_fism!L153+stat_fism!$C168*stat_fism!L168+stat_fism!$C183*stat_fism!L183),"-")</f>
        <v>26.573333333333334</v>
      </c>
      <c r="N3" s="2">
        <f>IFERROR((stat_fism!$C153*stat_fism!N153+stat_fism!$C168*stat_fism!N168+stat_fism!$C183*stat_fism!N183)/C3,"-")</f>
        <v>50</v>
      </c>
      <c r="O3" s="1">
        <f>IFERROR((stat_fism!$C153*stat_fism!N153*stat_fism!O153+stat_fism!$C168*stat_fism!N168*stat_fism!O168+stat_fism!$C183*stat_fism!N183*stat_fism!O183)/(stat_fism!$C153*stat_fism!N153+stat_fism!$C168*stat_fism!N168+stat_fism!$C183*stat_fism!N183),"-")</f>
        <v>10.34</v>
      </c>
      <c r="P3" s="2">
        <f>IFERROR((stat_fism!$C153*stat_fism!P153+stat_fism!$C168*stat_fism!P168+stat_fism!$C183*stat_fism!P183)/C3,"-")</f>
        <v>91.666666666666671</v>
      </c>
      <c r="Q3" s="1">
        <f>IFERROR((stat_fism!$C153*stat_fism!P153*stat_fism!Q153+stat_fism!$C168*stat_fism!P168*stat_fism!Q168+stat_fism!$C183*stat_fism!P183*stat_fism!Q183)/(stat_fism!$C153*stat_fism!P153+stat_fism!$C168*stat_fism!P168+stat_fism!$C183*stat_fism!P183),"-")</f>
        <v>2</v>
      </c>
    </row>
    <row r="4" spans="1:17" x14ac:dyDescent="0.2">
      <c r="B4" t="s">
        <v>2</v>
      </c>
      <c r="C4">
        <f>stat_fism!C154+stat_fism!C169+stat_fism!C184</f>
        <v>6</v>
      </c>
      <c r="D4" s="2">
        <f>IFERROR((stat_fism!$C154*stat_fism!D154+stat_fism!$C169*stat_fism!D169+stat_fism!$C184*stat_fism!D184)/C4,"-")</f>
        <v>100</v>
      </c>
      <c r="E4" s="1">
        <f>IFERROR((stat_fism!$C154*stat_fism!D154*stat_fism!E154+stat_fism!$C169*stat_fism!D169*stat_fism!E169+stat_fism!$C184*stat_fism!D184*stat_fism!E184)/(stat_fism!$C154*stat_fism!D154+stat_fism!$C169*stat_fism!D169+stat_fism!$C184*stat_fism!D184),"-")</f>
        <v>2.9883333333333333</v>
      </c>
      <c r="F4" s="2">
        <f>IFERROR((stat_fism!$C154*stat_fism!F154+stat_fism!$C169*stat_fism!F169+stat_fism!$C184*stat_fism!F184)/C4,"")</f>
        <v>100</v>
      </c>
      <c r="G4" s="1">
        <f>IFERROR((stat_fism!$C154*stat_fism!F154*stat_fism!G154+stat_fism!$C169*stat_fism!F169*stat_fism!G169+stat_fism!$C184*stat_fism!F184*stat_fism!G184)/(stat_fism!$C154*stat_fism!F154+stat_fism!$C169*stat_fism!F169+stat_fism!$C184*stat_fism!F184),"-")</f>
        <v>6.668333333333333</v>
      </c>
      <c r="H4" s="1">
        <f>IFERROR((stat_fism!$C154*stat_fism!H154+stat_fism!$C169*stat_fism!H169+stat_fism!$C184*stat_fism!H184)/C4,"-")</f>
        <v>100</v>
      </c>
      <c r="I4" s="1">
        <f>IFERROR((stat_fism!$C154*stat_fism!H154*stat_fism!I154+stat_fism!$C169*stat_fism!H169*stat_fism!I169+stat_fism!$C184*stat_fism!H184*stat_fism!I184)/(stat_fism!$C154*stat_fism!H154+stat_fism!$C169*stat_fism!H169+stat_fism!$C184*stat_fism!H184),"-")</f>
        <v>14.498333333333333</v>
      </c>
      <c r="J4" s="2">
        <f>IFERROR((stat_fism!$C154*stat_fism!J154+stat_fism!$C169*stat_fism!J169+stat_fism!$C184*stat_fism!J184)/C4,"-")</f>
        <v>100</v>
      </c>
      <c r="K4" s="1">
        <f>IFERROR((stat_fism!$C154*stat_fism!J154*stat_fism!K154+stat_fism!$C169*stat_fism!J169*stat_fism!K169+stat_fism!$C184*stat_fism!J184*stat_fism!K184)/(stat_fism!$C154*stat_fism!J154+stat_fism!$C169*stat_fism!J169+stat_fism!$C184*stat_fism!J184),"-")</f>
        <v>13.331666666666667</v>
      </c>
      <c r="L4" s="2">
        <f>IFERROR((stat_fism!$C154*stat_fism!L154+stat_fism!$C169*stat_fism!L169+stat_fism!$C184*stat_fism!L184)/C4,"-")</f>
        <v>83.333333333333329</v>
      </c>
      <c r="M4" s="1">
        <f>IFERROR((stat_fism!$C154*stat_fism!L154*stat_fism!M154+stat_fism!$C169*stat_fism!L169*stat_fism!M169+stat_fism!$C184*stat_fism!L184*stat_fism!M184)/(stat_fism!$C154*stat_fism!L154+stat_fism!$C169*stat_fism!L169+stat_fism!$C184*stat_fism!L184),"-")</f>
        <v>7.6539999999999999</v>
      </c>
      <c r="N4" s="2">
        <f>IFERROR((stat_fism!$C154*stat_fism!N154+stat_fism!$C169*stat_fism!N169+stat_fism!$C184*stat_fism!N184)/C4,"-")</f>
        <v>83.333333333333329</v>
      </c>
      <c r="O4" s="1">
        <f>IFERROR((stat_fism!$C154*stat_fism!N154*stat_fism!O154+stat_fism!$C169*stat_fism!N169*stat_fism!O169+stat_fism!$C184*stat_fism!N184*stat_fism!O184)/(stat_fism!$C154*stat_fism!N154+stat_fism!$C169*stat_fism!N169+stat_fism!$C184*stat_fism!N184),"-")</f>
        <v>2.548</v>
      </c>
      <c r="P4" s="2">
        <f>IFERROR((stat_fism!$C154*stat_fism!P154+stat_fism!$C169*stat_fism!P169+stat_fism!$C184*stat_fism!P184)/C4,"-")</f>
        <v>66.833333333333329</v>
      </c>
      <c r="Q4" s="1">
        <f>IFERROR((stat_fism!$C154*stat_fism!P154*stat_fism!Q154+stat_fism!$C169*stat_fism!P169*stat_fism!Q169+stat_fism!$C184*stat_fism!P184*stat_fism!Q184)/(stat_fism!$C154*stat_fism!P154+stat_fism!$C169*stat_fism!P169+stat_fism!$C184*stat_fism!P184),"-")</f>
        <v>2.2481296758104738</v>
      </c>
    </row>
    <row r="5" spans="1:17" x14ac:dyDescent="0.2">
      <c r="B5" t="s">
        <v>3</v>
      </c>
      <c r="C5">
        <f>stat_fism!C155+stat_fism!C170+stat_fism!C185</f>
        <v>3</v>
      </c>
      <c r="D5" s="2">
        <f>IFERROR((stat_fism!$C155*stat_fism!D155+stat_fism!$C170*stat_fism!D170+stat_fism!$C185*stat_fism!D185)/C5,"-")</f>
        <v>33.333333333333336</v>
      </c>
      <c r="E5" s="1">
        <f>IFERROR((stat_fism!$C155*stat_fism!D155*stat_fism!E155+stat_fism!$C170*stat_fism!D170*stat_fism!E170+stat_fism!$C185*stat_fism!D185*stat_fism!E185)/(stat_fism!$C155*stat_fism!D155+stat_fism!$C170*stat_fism!D170+stat_fism!$C185*stat_fism!D185),"-")</f>
        <v>4</v>
      </c>
      <c r="F5" s="2">
        <f>IFERROR((stat_fism!$C155*stat_fism!F155+stat_fism!$C170*stat_fism!F170+stat_fism!$C185*stat_fism!F185)/C5,"")</f>
        <v>100</v>
      </c>
      <c r="G5" s="1">
        <f>IFERROR((stat_fism!$C155*stat_fism!F155*stat_fism!G155+stat_fism!$C170*stat_fism!F170*stat_fism!G170+stat_fism!$C185*stat_fism!F185*stat_fism!G185)/(stat_fism!$C155*stat_fism!F155+stat_fism!$C170*stat_fism!F170+stat_fism!$C185*stat_fism!F185),"-")</f>
        <v>29</v>
      </c>
      <c r="H5" s="1">
        <f>IFERROR((stat_fism!$C155*stat_fism!H155+stat_fism!$C170*stat_fism!H170+stat_fism!$C185*stat_fism!H185)/C5,"-")</f>
        <v>100</v>
      </c>
      <c r="I5" s="1">
        <f>IFERROR((stat_fism!$C155*stat_fism!H155*stat_fism!I155+stat_fism!$C170*stat_fism!H170*stat_fism!I170+stat_fism!$C185*stat_fism!H185*stat_fism!I185)/(stat_fism!$C155*stat_fism!H155+stat_fism!$C170*stat_fism!H170+stat_fism!$C185*stat_fism!H185),"-")</f>
        <v>7.666666666666667</v>
      </c>
      <c r="J5" s="2">
        <f>IFERROR((stat_fism!$C155*stat_fism!J155+stat_fism!$C170*stat_fism!J170+stat_fism!$C185*stat_fism!J185)/C5,"-")</f>
        <v>100</v>
      </c>
      <c r="K5" s="1">
        <f>IFERROR((stat_fism!$C155*stat_fism!J155*stat_fism!K155+stat_fism!$C170*stat_fism!J170*stat_fism!K170+stat_fism!$C185*stat_fism!J185*stat_fism!K185)/(stat_fism!$C155*stat_fism!J155+stat_fism!$C170*stat_fism!J170+stat_fism!$C185*stat_fism!J185),"-")</f>
        <v>7.666666666666667</v>
      </c>
      <c r="L5" s="2">
        <f>IFERROR((stat_fism!$C155*stat_fism!L155+stat_fism!$C170*stat_fism!L170+stat_fism!$C185*stat_fism!L185)/C5,"-")</f>
        <v>66.666666666666671</v>
      </c>
      <c r="M5" s="1">
        <f>IFERROR((stat_fism!$C155*stat_fism!L155*stat_fism!M155+stat_fism!$C170*stat_fism!L170*stat_fism!M170+stat_fism!$C185*stat_fism!L185*stat_fism!M185)/(stat_fism!$C155*stat_fism!L155+stat_fism!$C170*stat_fism!L170+stat_fism!$C185*stat_fism!L185),"-")</f>
        <v>3.125</v>
      </c>
      <c r="N5" s="2">
        <f>IFERROR((stat_fism!$C155*stat_fism!N155+stat_fism!$C170*stat_fism!N170+stat_fism!$C185*stat_fism!N185)/C5,"-")</f>
        <v>66.666666666666671</v>
      </c>
      <c r="O5" s="1">
        <f>IFERROR((stat_fism!$C155*stat_fism!N155*stat_fism!O155+stat_fism!$C170*stat_fism!N170*stat_fism!O170+stat_fism!$C185*stat_fism!N185*stat_fism!O185)/(stat_fism!$C155*stat_fism!N155+stat_fism!$C170*stat_fism!N170+stat_fism!$C185*stat_fism!N185),"-")</f>
        <v>1.41</v>
      </c>
      <c r="P5" s="2">
        <f>IFERROR((stat_fism!$C155*stat_fism!P155+stat_fism!$C170*stat_fism!P170+stat_fism!$C185*stat_fism!P185)/C5,"-")</f>
        <v>66.666666666666671</v>
      </c>
      <c r="Q5" s="1">
        <f>IFERROR((stat_fism!$C155*stat_fism!P155*stat_fism!Q155+stat_fism!$C170*stat_fism!P170*stat_fism!Q170+stat_fism!$C185*stat_fism!P185*stat_fism!Q185)/(stat_fism!$C155*stat_fism!P155+stat_fism!$C170*stat_fism!P170+stat_fism!$C185*stat_fism!P185),"-")</f>
        <v>1.5</v>
      </c>
    </row>
    <row r="6" spans="1:17" x14ac:dyDescent="0.2">
      <c r="B6" t="s">
        <v>4</v>
      </c>
      <c r="C6">
        <f>stat_fism!C156+stat_fism!C171+stat_fism!C186</f>
        <v>0</v>
      </c>
      <c r="D6" s="2" t="str">
        <f>IFERROR((stat_fism!$C156*stat_fism!D156+stat_fism!$C171*stat_fism!D171+stat_fism!$C186*stat_fism!D186)/C6,"-")</f>
        <v>-</v>
      </c>
      <c r="E6" s="1" t="str">
        <f>IFERROR((stat_fism!$C156*stat_fism!D156*stat_fism!E156+stat_fism!$C171*stat_fism!D171*stat_fism!E171+stat_fism!$C186*stat_fism!D186*stat_fism!E186)/(stat_fism!$C156*stat_fism!D156+stat_fism!$C171*stat_fism!D171+stat_fism!$C186*stat_fism!D186),"-")</f>
        <v>-</v>
      </c>
      <c r="F6" s="2" t="str">
        <f>IFERROR((stat_fism!$C156*stat_fism!F156+stat_fism!$C171*stat_fism!F171+stat_fism!$C186*stat_fism!F186)/C6,"")</f>
        <v/>
      </c>
      <c r="G6" s="1" t="str">
        <f>IFERROR((stat_fism!$C156*stat_fism!F156*stat_fism!G156+stat_fism!$C171*stat_fism!F171*stat_fism!G171+stat_fism!$C186*stat_fism!F186*stat_fism!G186)/(stat_fism!$C156*stat_fism!F156+stat_fism!$C171*stat_fism!F171+stat_fism!$C186*stat_fism!F186),"-")</f>
        <v>-</v>
      </c>
      <c r="H6" s="1" t="str">
        <f>IFERROR((stat_fism!$C156*stat_fism!H156+stat_fism!$C171*stat_fism!H171+stat_fism!$C186*stat_fism!H186)/C6,"-")</f>
        <v>-</v>
      </c>
      <c r="I6" s="1" t="str">
        <f>IFERROR((stat_fism!$C156*stat_fism!H156*stat_fism!I156+stat_fism!$C171*stat_fism!H171*stat_fism!I171+stat_fism!$C186*stat_fism!H186*stat_fism!I186)/(stat_fism!$C156*stat_fism!H156+stat_fism!$C171*stat_fism!H171+stat_fism!$C186*stat_fism!H186),"-")</f>
        <v>-</v>
      </c>
      <c r="J6" s="2" t="str">
        <f>IFERROR((stat_fism!$C156*stat_fism!J156+stat_fism!$C171*stat_fism!J171+stat_fism!$C186*stat_fism!J186)/C6,"-")</f>
        <v>-</v>
      </c>
      <c r="K6" s="1" t="str">
        <f>IFERROR((stat_fism!$C156*stat_fism!J156*stat_fism!K156+stat_fism!$C171*stat_fism!J171*stat_fism!K171+stat_fism!$C186*stat_fism!J186*stat_fism!K186)/(stat_fism!$C156*stat_fism!J156+stat_fism!$C171*stat_fism!J171+stat_fism!$C186*stat_fism!J186),"-")</f>
        <v>-</v>
      </c>
      <c r="L6" s="2" t="str">
        <f>IFERROR((stat_fism!$C156*stat_fism!L156+stat_fism!$C171*stat_fism!L171+stat_fism!$C186*stat_fism!L186)/C6,"-")</f>
        <v>-</v>
      </c>
      <c r="M6" s="1" t="str">
        <f>IFERROR((stat_fism!$C156*stat_fism!L156*stat_fism!M156+stat_fism!$C171*stat_fism!L171*stat_fism!M171+stat_fism!$C186*stat_fism!L186*stat_fism!M186)/(stat_fism!$C156*stat_fism!L156+stat_fism!$C171*stat_fism!L171+stat_fism!$C186*stat_fism!L186),"-")</f>
        <v>-</v>
      </c>
      <c r="N6" s="2" t="str">
        <f>IFERROR((stat_fism!$C156*stat_fism!N156+stat_fism!$C171*stat_fism!N171+stat_fism!$C186*stat_fism!N186)/C6,"-")</f>
        <v>-</v>
      </c>
      <c r="O6" s="1" t="str">
        <f>IFERROR((stat_fism!$C156*stat_fism!N156*stat_fism!O156+stat_fism!$C171*stat_fism!N171*stat_fism!O171+stat_fism!$C186*stat_fism!N186*stat_fism!O186)/(stat_fism!$C156*stat_fism!N156+stat_fism!$C171*stat_fism!N171+stat_fism!$C186*stat_fism!N186),"-")</f>
        <v>-</v>
      </c>
      <c r="P6" s="2" t="str">
        <f>IFERROR((stat_fism!$C156*stat_fism!P156+stat_fism!$C171*stat_fism!P171+stat_fism!$C186*stat_fism!P186)/C6,"-")</f>
        <v>-</v>
      </c>
      <c r="Q6" s="1" t="str">
        <f>IFERROR((stat_fism!$C156*stat_fism!P156*stat_fism!Q156+stat_fism!$C171*stat_fism!P171*stat_fism!Q171+stat_fism!$C186*stat_fism!P186*stat_fism!Q186)/(stat_fism!$C156*stat_fism!P156+stat_fism!$C171*stat_fism!P171+stat_fism!$C186*stat_fism!P186),"-")</f>
        <v>-</v>
      </c>
    </row>
    <row r="7" spans="1:17" x14ac:dyDescent="0.2">
      <c r="B7" t="s">
        <v>5</v>
      </c>
      <c r="C7">
        <f>stat_fism!C157+stat_fism!C172+stat_fism!C187</f>
        <v>25</v>
      </c>
      <c r="D7" s="2">
        <f>IFERROR((stat_fism!$C157*stat_fism!D157+stat_fism!$C172*stat_fism!D172+stat_fism!$C187*stat_fism!D187)/C7,"-")</f>
        <v>68.12</v>
      </c>
      <c r="E7" s="1">
        <f>IFERROR((stat_fism!$C157*stat_fism!D157*stat_fism!E157+stat_fism!$C172*stat_fism!D172*stat_fism!E172+stat_fism!$C187*stat_fism!D187*stat_fism!E187)/(stat_fism!$C157*stat_fism!D157+stat_fism!$C172*stat_fism!D172+stat_fism!$C187*stat_fism!D187),"-")</f>
        <v>4.0856312389900173</v>
      </c>
      <c r="F7" s="2">
        <f>IFERROR((stat_fism!$C157*stat_fism!F157+stat_fism!$C172*stat_fism!F172+stat_fism!$C187*stat_fism!F187)/C7,"")</f>
        <v>92</v>
      </c>
      <c r="G7" s="1">
        <f>IFERROR((stat_fism!$C157*stat_fism!F157*stat_fism!G157+stat_fism!$C172*stat_fism!F172*stat_fism!G172+stat_fism!$C187*stat_fism!F187*stat_fism!G187)/(stat_fism!$C157*stat_fism!F157+stat_fism!$C172*stat_fism!F172+stat_fism!$C187*stat_fism!F187),"-")</f>
        <v>8.4765217391304351</v>
      </c>
      <c r="H7" s="1">
        <f>IFERROR((stat_fism!$C157*stat_fism!H157+stat_fism!$C172*stat_fism!H172+stat_fism!$C187*stat_fism!H187)/C7,"-")</f>
        <v>100</v>
      </c>
      <c r="I7" s="1">
        <f>IFERROR((stat_fism!$C157*stat_fism!H157*stat_fism!I157+stat_fism!$C172*stat_fism!H172*stat_fism!I172+stat_fism!$C187*stat_fism!H187*stat_fism!I187)/(stat_fism!$C157*stat_fism!H157+stat_fism!$C172*stat_fism!H172+stat_fism!$C187*stat_fism!H187),"-")</f>
        <v>6.5995999999999997</v>
      </c>
      <c r="J7" s="2">
        <f>IFERROR((stat_fism!$C157*stat_fism!J157+stat_fism!$C172*stat_fism!J172+stat_fism!$C187*stat_fism!J187)/C7,"-")</f>
        <v>100</v>
      </c>
      <c r="K7" s="1">
        <f>IFERROR((stat_fism!$C157*stat_fism!J157*stat_fism!K157+stat_fism!$C172*stat_fism!J172*stat_fism!K172+stat_fism!$C187*stat_fism!J187*stat_fism!K187)/(stat_fism!$C157*stat_fism!J157+stat_fism!$C172*stat_fism!J172+stat_fism!$C187*stat_fism!J187),"-")</f>
        <v>6.3596000000000004</v>
      </c>
      <c r="L7" s="2">
        <f>IFERROR((stat_fism!$C157*stat_fism!L157+stat_fism!$C172*stat_fism!L172+stat_fism!$C187*stat_fism!L187)/C7,"-")</f>
        <v>80.08</v>
      </c>
      <c r="M7" s="1">
        <f>IFERROR((stat_fism!$C157*stat_fism!L157*stat_fism!M157+stat_fism!$C172*stat_fism!L172*stat_fism!M172+stat_fism!$C187*stat_fism!L187*stat_fism!M187)/(stat_fism!$C157*stat_fism!L157+stat_fism!$C172*stat_fism!L172+stat_fism!$C187*stat_fism!L187),"-")</f>
        <v>3.8110589410589411</v>
      </c>
      <c r="N7" s="2">
        <f>IFERROR((stat_fism!$C157*stat_fism!N157+stat_fism!$C172*stat_fism!N172+stat_fism!$C187*stat_fism!N187)/C7,"-")</f>
        <v>68.08</v>
      </c>
      <c r="O7" s="1">
        <f>IFERROR((stat_fism!$C157*stat_fism!N157*stat_fism!O157+stat_fism!$C172*stat_fism!N172*stat_fism!O172+stat_fism!$C187*stat_fism!N187*stat_fism!O187)/(stat_fism!$C157*stat_fism!N157+stat_fism!$C172*stat_fism!N172+stat_fism!$C187*stat_fism!N187),"-")</f>
        <v>1.4576028202115159</v>
      </c>
      <c r="P7" s="2">
        <f>IFERROR((stat_fism!$C157*stat_fism!P157+stat_fism!$C172*stat_fism!P172+stat_fism!$C187*stat_fism!P187)/C7,"-")</f>
        <v>68.16</v>
      </c>
      <c r="Q7" s="1">
        <f>IFERROR((stat_fism!$C157*stat_fism!P157*stat_fism!Q157+stat_fism!$C172*stat_fism!P172*stat_fism!Q172+stat_fism!$C187*stat_fism!P187*stat_fism!Q187)/(stat_fism!$C157*stat_fism!P157+stat_fism!$C172*stat_fism!P172+stat_fism!$C187*stat_fism!P187),"-")</f>
        <v>1.7624882629107981</v>
      </c>
    </row>
    <row r="8" spans="1:17" x14ac:dyDescent="0.2">
      <c r="B8" t="s">
        <v>6</v>
      </c>
      <c r="C8">
        <f>stat_fism!C158+stat_fism!C173+stat_fism!C188</f>
        <v>8</v>
      </c>
      <c r="D8" s="2">
        <f>IFERROR((stat_fism!$C158*stat_fism!D158+stat_fism!$C173*stat_fism!D173+stat_fism!$C188*stat_fism!D188)/C8,"-")</f>
        <v>87.625</v>
      </c>
      <c r="E8" s="1">
        <f>IFERROR((stat_fism!$C158*stat_fism!D158*stat_fism!E158+stat_fism!$C173*stat_fism!D173*stat_fism!E173+stat_fism!$C188*stat_fism!D188*stat_fism!E188)/(stat_fism!$C158*stat_fism!D158+stat_fism!$C173*stat_fism!D173+stat_fism!$C188*stat_fism!D188),"-")</f>
        <v>8.0771897289586292</v>
      </c>
      <c r="F8" s="2">
        <f>IFERROR((stat_fism!$C158*stat_fism!F158+stat_fism!$C173*stat_fism!F173+stat_fism!$C188*stat_fism!F188)/C8,"")</f>
        <v>87.5</v>
      </c>
      <c r="G8" s="1">
        <f>IFERROR((stat_fism!$C158*stat_fism!F158*stat_fism!G158+stat_fism!$C173*stat_fism!F173*stat_fism!G173+stat_fism!$C188*stat_fism!F188*stat_fism!G188)/(stat_fism!$C158*stat_fism!F158+stat_fism!$C173*stat_fism!F173+stat_fism!$C188*stat_fism!F188),"-")</f>
        <v>16.428571428571427</v>
      </c>
      <c r="H8" s="1">
        <f>IFERROR((stat_fism!$C158*stat_fism!H158+stat_fism!$C173*stat_fism!H173+stat_fism!$C188*stat_fism!H188)/C8,"-")</f>
        <v>100</v>
      </c>
      <c r="I8" s="1">
        <f>IFERROR((stat_fism!$C158*stat_fism!H158*stat_fism!I158+stat_fism!$C173*stat_fism!H173*stat_fism!I173+stat_fism!$C188*stat_fism!H188*stat_fism!I188)/(stat_fism!$C158*stat_fism!H158+stat_fism!$C173*stat_fism!H173+stat_fism!$C188*stat_fism!H188),"-")</f>
        <v>9.6237499999999994</v>
      </c>
      <c r="J8" s="2">
        <f>IFERROR((stat_fism!$C158*stat_fism!J158+stat_fism!$C173*stat_fism!J173+stat_fism!$C188*stat_fism!J188)/C8,"-")</f>
        <v>100</v>
      </c>
      <c r="K8" s="1">
        <f>IFERROR((stat_fism!$C158*stat_fism!J158*stat_fism!K158+stat_fism!$C173*stat_fism!J173*stat_fism!K173+stat_fism!$C188*stat_fism!J188*stat_fism!K188)/(stat_fism!$C158*stat_fism!J158+stat_fism!$C173*stat_fism!J173+stat_fism!$C188*stat_fism!J188),"-")</f>
        <v>8.8737499999999994</v>
      </c>
      <c r="L8" s="2">
        <f>IFERROR((stat_fism!$C158*stat_fism!L158+stat_fism!$C173*stat_fism!L173+stat_fism!$C188*stat_fism!L188)/C8,"-")</f>
        <v>74.875</v>
      </c>
      <c r="M8" s="1">
        <f>IFERROR((stat_fism!$C158*stat_fism!L158*stat_fism!M158+stat_fism!$C173*stat_fism!L173*stat_fism!M173+stat_fism!$C188*stat_fism!L188*stat_fism!M188)/(stat_fism!$C158*stat_fism!L158+stat_fism!$C173*stat_fism!L173+stat_fism!$C188*stat_fism!L188),"-")</f>
        <v>4.3539899833055093</v>
      </c>
      <c r="N8" s="2">
        <f>IFERROR((stat_fism!$C158*stat_fism!N158+stat_fism!$C173*stat_fism!N173+stat_fism!$C188*stat_fism!N188)/C8,"-")</f>
        <v>62.5</v>
      </c>
      <c r="O8" s="1">
        <f>IFERROR((stat_fism!$C158*stat_fism!N158*stat_fism!O158+stat_fism!$C173*stat_fism!N173*stat_fism!O173+stat_fism!$C188*stat_fism!N188*stat_fism!O188)/(stat_fism!$C158*stat_fism!N158+stat_fism!$C173*stat_fism!N173+stat_fism!$C188*stat_fism!N188),"-")</f>
        <v>1.4119999999999999</v>
      </c>
      <c r="P8" s="2">
        <f>IFERROR((stat_fism!$C158*stat_fism!P158+stat_fism!$C173*stat_fism!P173+stat_fism!$C188*stat_fism!P188)/C8,"-")</f>
        <v>62.5</v>
      </c>
      <c r="Q8" s="1">
        <f>IFERROR((stat_fism!$C158*stat_fism!P158*stat_fism!Q158+stat_fism!$C173*stat_fism!P173*stat_fism!Q173+stat_fism!$C188*stat_fism!P188*stat_fism!Q188)/(stat_fism!$C158*stat_fism!P158+stat_fism!$C173*stat_fism!P173+stat_fism!$C188*stat_fism!P188),"-")</f>
        <v>1.8</v>
      </c>
    </row>
    <row r="9" spans="1:17" x14ac:dyDescent="0.2">
      <c r="B9" t="s">
        <v>7</v>
      </c>
      <c r="C9">
        <f>stat_fism!C159+stat_fism!C174+stat_fism!C189</f>
        <v>4</v>
      </c>
      <c r="D9" s="2">
        <f>IFERROR((stat_fism!$C159*stat_fism!D159+stat_fism!$C174*stat_fism!D174+stat_fism!$C189*stat_fism!D189)/C9,"-")</f>
        <v>50</v>
      </c>
      <c r="E9" s="1">
        <f>IFERROR((stat_fism!$C159*stat_fism!D159*stat_fism!E159+stat_fism!$C174*stat_fism!D174*stat_fism!E174+stat_fism!$C189*stat_fism!D189*stat_fism!E189)/(stat_fism!$C159*stat_fism!D159+stat_fism!$C174*stat_fism!D174+stat_fism!$C189*stat_fism!D189),"-")</f>
        <v>3.68</v>
      </c>
      <c r="F9" s="2">
        <f>IFERROR((stat_fism!$C159*stat_fism!F159+stat_fism!$C174*stat_fism!F174+stat_fism!$C189*stat_fism!F189)/C9,"")</f>
        <v>75</v>
      </c>
      <c r="G9" s="1">
        <f>IFERROR((stat_fism!$C159*stat_fism!F159*stat_fism!G159+stat_fism!$C174*stat_fism!F174*stat_fism!G174+stat_fism!$C189*stat_fism!F189*stat_fism!G189)/(stat_fism!$C159*stat_fism!F159+stat_fism!$C174*stat_fism!F174+stat_fism!$C189*stat_fism!F189),"-")</f>
        <v>1</v>
      </c>
      <c r="H9" s="1">
        <f>IFERROR((stat_fism!$C159*stat_fism!H159+stat_fism!$C174*stat_fism!H174+stat_fism!$C189*stat_fism!H189)/C9,"-")</f>
        <v>100</v>
      </c>
      <c r="I9" s="1">
        <f>IFERROR((stat_fism!$C159*stat_fism!H159*stat_fism!I159+stat_fism!$C174*stat_fism!H174*stat_fism!I174+stat_fism!$C189*stat_fism!H189*stat_fism!I189)/(stat_fism!$C159*stat_fism!H159+stat_fism!$C174*stat_fism!H174+stat_fism!$C189*stat_fism!H189),"-")</f>
        <v>8</v>
      </c>
      <c r="J9" s="2">
        <f>IFERROR((stat_fism!$C159*stat_fism!J159+stat_fism!$C174*stat_fism!J174+stat_fism!$C189*stat_fism!J189)/C9,"-")</f>
        <v>100</v>
      </c>
      <c r="K9" s="1">
        <f>IFERROR((stat_fism!$C159*stat_fism!J159*stat_fism!K159+stat_fism!$C174*stat_fism!J174*stat_fism!K174+stat_fism!$C189*stat_fism!J189*stat_fism!K189)/(stat_fism!$C159*stat_fism!J159+stat_fism!$C174*stat_fism!J174+stat_fism!$C189*stat_fism!J189),"-")</f>
        <v>8</v>
      </c>
      <c r="L9" s="2">
        <f>IFERROR((stat_fism!$C159*stat_fism!L159+stat_fism!$C174*stat_fism!L174+stat_fism!$C189*stat_fism!L189)/C9,"-")</f>
        <v>75</v>
      </c>
      <c r="M9" s="1">
        <f>IFERROR((stat_fism!$C159*stat_fism!L159*stat_fism!M159+stat_fism!$C174*stat_fism!L174*stat_fism!M174+stat_fism!$C189*stat_fism!L189*stat_fism!M189)/(stat_fism!$C159*stat_fism!L159+stat_fism!$C174*stat_fism!L174+stat_fism!$C189*stat_fism!L189),"-")</f>
        <v>4.6233333333333331</v>
      </c>
      <c r="N9" s="2">
        <f>IFERROR((stat_fism!$C159*stat_fism!N159+stat_fism!$C174*stat_fism!N174+stat_fism!$C189*stat_fism!N189)/C9,"-")</f>
        <v>75</v>
      </c>
      <c r="O9" s="1">
        <f>IFERROR((stat_fism!$C159*stat_fism!N159*stat_fism!O159+stat_fism!$C174*stat_fism!N174*stat_fism!O174+stat_fism!$C189*stat_fism!N189*stat_fism!O189)/(stat_fism!$C159*stat_fism!N159+stat_fism!$C174*stat_fism!N174+stat_fism!$C189*stat_fism!N189),"-")</f>
        <v>1.9</v>
      </c>
      <c r="P9" s="2">
        <f>IFERROR((stat_fism!$C159*stat_fism!P159+stat_fism!$C174*stat_fism!P174+stat_fism!$C189*stat_fism!P189)/C9,"-")</f>
        <v>50</v>
      </c>
      <c r="Q9" s="1">
        <f>IFERROR((stat_fism!$C159*stat_fism!P159*stat_fism!Q159+stat_fism!$C174*stat_fism!P174*stat_fism!Q174+stat_fism!$C189*stat_fism!P189*stat_fism!Q189)/(stat_fism!$C159*stat_fism!P159+stat_fism!$C174*stat_fism!P174+stat_fism!$C189*stat_fism!P189),"-")</f>
        <v>2.5</v>
      </c>
    </row>
    <row r="10" spans="1:17" x14ac:dyDescent="0.2">
      <c r="B10" t="s">
        <v>8</v>
      </c>
      <c r="C10">
        <f>stat_fism!C160+stat_fism!C175+stat_fism!C190</f>
        <v>3</v>
      </c>
      <c r="D10" s="2">
        <f>IFERROR((stat_fism!$C160*stat_fism!D160+stat_fism!$C175*stat_fism!D175+stat_fism!$C190*stat_fism!D190)/C10,"-")</f>
        <v>100</v>
      </c>
      <c r="E10" s="1">
        <f>IFERROR((stat_fism!$C160*stat_fism!D160*stat_fism!E160+stat_fism!$C175*stat_fism!D175*stat_fism!E175+stat_fism!$C190*stat_fism!D190*stat_fism!E190)/(stat_fism!$C160*stat_fism!D160+stat_fism!$C175*stat_fism!D175+stat_fism!$C190*stat_fism!D190),"-")</f>
        <v>8.8866666666666667</v>
      </c>
      <c r="F10" s="2">
        <f>IFERROR((stat_fism!$C160*stat_fism!F160+stat_fism!$C175*stat_fism!F175+stat_fism!$C190*stat_fism!F190)/C10,"")</f>
        <v>100</v>
      </c>
      <c r="G10" s="1">
        <f>IFERROR((stat_fism!$C160*stat_fism!F160*stat_fism!G160+stat_fism!$C175*stat_fism!F175*stat_fism!G175+stat_fism!$C190*stat_fism!F190*stat_fism!G190)/(stat_fism!$C160*stat_fism!F160+stat_fism!$C175*stat_fism!F175+stat_fism!$C190*stat_fism!F190),"-")</f>
        <v>9.3333333333333339</v>
      </c>
      <c r="H10" s="1">
        <f>IFERROR((stat_fism!$C160*stat_fism!H160+stat_fism!$C175*stat_fism!H175+stat_fism!$C190*stat_fism!H190)/C10,"-")</f>
        <v>100</v>
      </c>
      <c r="I10" s="1">
        <f>IFERROR((stat_fism!$C160*stat_fism!H160*stat_fism!I160+stat_fism!$C175*stat_fism!H175*stat_fism!I175+stat_fism!$C190*stat_fism!H190*stat_fism!I190)/(stat_fism!$C160*stat_fism!H160+stat_fism!$C175*stat_fism!H175+stat_fism!$C190*stat_fism!H190),"-")</f>
        <v>4.666666666666667</v>
      </c>
      <c r="J10" s="2">
        <f>IFERROR((stat_fism!$C160*stat_fism!J160+stat_fism!$C175*stat_fism!J175+stat_fism!$C190*stat_fism!J190)/C10,"-")</f>
        <v>100</v>
      </c>
      <c r="K10" s="1">
        <f>IFERROR((stat_fism!$C160*stat_fism!J160*stat_fism!K160+stat_fism!$C175*stat_fism!J175*stat_fism!K175+stat_fism!$C190*stat_fism!J190*stat_fism!K190)/(stat_fism!$C160*stat_fism!J160+stat_fism!$C175*stat_fism!J175+stat_fism!$C190*stat_fism!J190),"-")</f>
        <v>4</v>
      </c>
      <c r="L10" s="2">
        <f>IFERROR((stat_fism!$C160*stat_fism!L160+stat_fism!$C175*stat_fism!L175+stat_fism!$C190*stat_fism!L190)/C10,"-")</f>
        <v>66.666666666666671</v>
      </c>
      <c r="M10" s="1">
        <f>IFERROR((stat_fism!$C160*stat_fism!L160*stat_fism!M160+stat_fism!$C175*stat_fism!L175*stat_fism!M175+stat_fism!$C190*stat_fism!L190*stat_fism!M190)/(stat_fism!$C160*stat_fism!L160+stat_fism!$C175*stat_fism!L175+stat_fism!$C190*stat_fism!L190),"-")</f>
        <v>3.085</v>
      </c>
      <c r="N10" s="2">
        <f>IFERROR((stat_fism!$C160*stat_fism!N160+stat_fism!$C175*stat_fism!N175+stat_fism!$C190*stat_fism!N190)/C10,"-")</f>
        <v>66.666666666666671</v>
      </c>
      <c r="O10" s="1">
        <f>IFERROR((stat_fism!$C160*stat_fism!N160*stat_fism!O160+stat_fism!$C175*stat_fism!N175*stat_fism!O175+stat_fism!$C190*stat_fism!N190*stat_fism!O190)/(stat_fism!$C160*stat_fism!N160+stat_fism!$C175*stat_fism!N175+stat_fism!$C190*stat_fism!N190),"-")</f>
        <v>0.96499999999999997</v>
      </c>
      <c r="P10" s="2">
        <f>IFERROR((stat_fism!$C160*stat_fism!P160+stat_fism!$C175*stat_fism!P175+stat_fism!$C190*stat_fism!P190)/C10,"-")</f>
        <v>66.666666666666671</v>
      </c>
      <c r="Q10" s="1">
        <f>IFERROR((stat_fism!$C160*stat_fism!P160*stat_fism!Q160+stat_fism!$C175*stat_fism!P175*stat_fism!Q175+stat_fism!$C190*stat_fism!P190*stat_fism!Q190)/(stat_fism!$C160*stat_fism!P160+stat_fism!$C175*stat_fism!P175+stat_fism!$C190*stat_fism!P190),"-")</f>
        <v>2.5</v>
      </c>
    </row>
    <row r="11" spans="1:17" x14ac:dyDescent="0.2">
      <c r="B11" t="s">
        <v>9</v>
      </c>
      <c r="C11">
        <f>stat_fism!C161+stat_fism!C176+stat_fism!C191</f>
        <v>34</v>
      </c>
      <c r="D11" s="2">
        <f>IFERROR((stat_fism!$C161*stat_fism!D161+stat_fism!$C176*stat_fism!D176+stat_fism!$C191*stat_fism!D191)/C11,"-")</f>
        <v>67.67647058823529</v>
      </c>
      <c r="E11" s="1">
        <f>IFERROR((stat_fism!$C161*stat_fism!D161*stat_fism!E161+stat_fism!$C176*stat_fism!D176*stat_fism!E176+stat_fism!$C191*stat_fism!D191*stat_fism!E191)/(stat_fism!$C161*stat_fism!D161+stat_fism!$C176*stat_fism!D176+stat_fism!$C191*stat_fism!D191),"-")</f>
        <v>6.4523076923076923</v>
      </c>
      <c r="F11" s="2">
        <f>IFERROR((stat_fism!$C161*stat_fism!F161+stat_fism!$C176*stat_fism!F176+stat_fism!$C191*stat_fism!F191)/C11,"")</f>
        <v>94</v>
      </c>
      <c r="G11" s="1">
        <f>IFERROR((stat_fism!$C161*stat_fism!F161*stat_fism!G161+stat_fism!$C176*stat_fism!F176*stat_fism!G176+stat_fism!$C191*stat_fism!F191*stat_fism!G191)/(stat_fism!$C161*stat_fism!F161+stat_fism!$C176*stat_fism!F176+stat_fism!$C191*stat_fism!F191),"-")</f>
        <v>11.250375469336669</v>
      </c>
      <c r="H11" s="1">
        <f>IFERROR((stat_fism!$C161*stat_fism!H161+stat_fism!$C176*stat_fism!H176+stat_fism!$C191*stat_fism!H191)/C11,"-")</f>
        <v>100</v>
      </c>
      <c r="I11" s="1">
        <f>IFERROR((stat_fism!$C161*stat_fism!H161*stat_fism!I161+stat_fism!$C176*stat_fism!H176*stat_fism!I176+stat_fism!$C191*stat_fism!H191*stat_fism!I191)/(stat_fism!$C161*stat_fism!H161+stat_fism!$C176*stat_fism!H176+stat_fism!$C191*stat_fism!H191),"-")</f>
        <v>10.615</v>
      </c>
      <c r="J11" s="2">
        <f>IFERROR((stat_fism!$C161*stat_fism!J161+stat_fism!$C176*stat_fism!J176+stat_fism!$C191*stat_fism!J191)/C11,"-")</f>
        <v>100</v>
      </c>
      <c r="K11" s="1">
        <f>IFERROR((stat_fism!$C161*stat_fism!J161*stat_fism!K161+stat_fism!$C176*stat_fism!J176*stat_fism!K176+stat_fism!$C191*stat_fism!J191*stat_fism!K191)/(stat_fism!$C161*stat_fism!J161+stat_fism!$C176*stat_fism!J176+stat_fism!$C191*stat_fism!J191),"-")</f>
        <v>9.2641176470588231</v>
      </c>
      <c r="L11" s="2">
        <f>IFERROR((stat_fism!$C161*stat_fism!L161+stat_fism!$C176*stat_fism!L176+stat_fism!$C191*stat_fism!L191)/C11,"-")</f>
        <v>73.617647058823536</v>
      </c>
      <c r="M11" s="1">
        <f>IFERROR((stat_fism!$C161*stat_fism!L161*stat_fism!M161+stat_fism!$C176*stat_fism!L176*stat_fism!M176+stat_fism!$C191*stat_fism!L191*stat_fism!M191)/(stat_fism!$C161*stat_fism!L161+stat_fism!$C176*stat_fism!L176+stat_fism!$C191*stat_fism!L191),"-")</f>
        <v>5.5525928885337592</v>
      </c>
      <c r="N11" s="2">
        <f>IFERROR((stat_fism!$C161*stat_fism!N161+stat_fism!$C176*stat_fism!N176+stat_fism!$C191*stat_fism!N191)/C11,"-")</f>
        <v>64.82352941176471</v>
      </c>
      <c r="O11" s="1">
        <f>IFERROR((stat_fism!$C161*stat_fism!N161*stat_fism!O161+stat_fism!$C176*stat_fism!N176*stat_fism!O176+stat_fism!$C191*stat_fism!N191*stat_fism!O191)/(stat_fism!$C161*stat_fism!N161+stat_fism!$C176*stat_fism!N176+stat_fism!$C191*stat_fism!N191),"-")</f>
        <v>2.0094192377495466</v>
      </c>
      <c r="P11" s="2">
        <f>IFERROR((stat_fism!$C161*stat_fism!P161+stat_fism!$C176*stat_fism!P176+stat_fism!$C191*stat_fism!P191)/C11,"-")</f>
        <v>62.147058823529413</v>
      </c>
      <c r="Q11" s="1">
        <f>IFERROR((stat_fism!$C161*stat_fism!P161*stat_fism!Q161+stat_fism!$C176*stat_fism!P176*stat_fism!Q176+stat_fism!$C191*stat_fism!P191*stat_fism!Q191)/(stat_fism!$C161*stat_fism!P161+stat_fism!$C176*stat_fism!P176+stat_fism!$C191*stat_fism!P191),"-")</f>
        <v>1.7137718883104589</v>
      </c>
    </row>
    <row r="12" spans="1:17" x14ac:dyDescent="0.2">
      <c r="B12" t="s">
        <v>10</v>
      </c>
      <c r="C12">
        <f>stat_fism!C162+stat_fism!C177+stat_fism!C192</f>
        <v>2</v>
      </c>
      <c r="D12" s="2">
        <f>IFERROR((stat_fism!$C162*stat_fism!D162+stat_fism!$C177*stat_fism!D177+stat_fism!$C192*stat_fism!D192)/C12,"-")</f>
        <v>50</v>
      </c>
      <c r="E12" s="1">
        <f>IFERROR((stat_fism!$C162*stat_fism!D162*stat_fism!E162+stat_fism!$C177*stat_fism!D177*stat_fism!E177+stat_fism!$C192*stat_fism!D192*stat_fism!E192)/(stat_fism!$C162*stat_fism!D162+stat_fism!$C177*stat_fism!D177+stat_fism!$C192*stat_fism!D192),"-")</f>
        <v>4.38</v>
      </c>
      <c r="F12" s="2">
        <f>IFERROR((stat_fism!$C162*stat_fism!F162+stat_fism!$C177*stat_fism!F177+stat_fism!$C192*stat_fism!F192)/C12,"")</f>
        <v>100</v>
      </c>
      <c r="G12" s="1">
        <f>IFERROR((stat_fism!$C162*stat_fism!F162*stat_fism!G162+stat_fism!$C177*stat_fism!F177*stat_fism!G177+stat_fism!$C192*stat_fism!F192*stat_fism!G192)/(stat_fism!$C162*stat_fism!F162+stat_fism!$C177*stat_fism!F177+stat_fism!$C192*stat_fism!F192),"-")</f>
        <v>1</v>
      </c>
      <c r="H12" s="1">
        <f>IFERROR((stat_fism!$C162*stat_fism!H162+stat_fism!$C177*stat_fism!H177+stat_fism!$C192*stat_fism!H192)/C12,"-")</f>
        <v>100</v>
      </c>
      <c r="I12" s="1">
        <f>IFERROR((stat_fism!$C162*stat_fism!H162*stat_fism!I162+stat_fism!$C177*stat_fism!H177*stat_fism!I177+stat_fism!$C192*stat_fism!H192*stat_fism!I192)/(stat_fism!$C162*stat_fism!H162+stat_fism!$C177*stat_fism!H177+stat_fism!$C192*stat_fism!H192),"-")</f>
        <v>1</v>
      </c>
      <c r="J12" s="2">
        <f>IFERROR((stat_fism!$C162*stat_fism!J162+stat_fism!$C177*stat_fism!J177+stat_fism!$C192*stat_fism!J192)/C12,"-")</f>
        <v>100</v>
      </c>
      <c r="K12" s="1">
        <f>IFERROR((stat_fism!$C162*stat_fism!J162*stat_fism!K162+stat_fism!$C177*stat_fism!J177*stat_fism!K177+stat_fism!$C192*stat_fism!J192*stat_fism!K192)/(stat_fism!$C162*stat_fism!J162+stat_fism!$C177*stat_fism!J177+stat_fism!$C192*stat_fism!J192),"-")</f>
        <v>1</v>
      </c>
      <c r="L12" s="2">
        <f>IFERROR((stat_fism!$C162*stat_fism!L162+stat_fism!$C177*stat_fism!L177+stat_fism!$C192*stat_fism!L192)/C12,"-")</f>
        <v>100</v>
      </c>
      <c r="M12" s="1">
        <f>IFERROR((stat_fism!$C162*stat_fism!L162*stat_fism!M162+stat_fism!$C177*stat_fism!L177*stat_fism!M177+stat_fism!$C192*stat_fism!L192*stat_fism!M192)/(stat_fism!$C162*stat_fism!L162+stat_fism!$C177*stat_fism!L177+stat_fism!$C192*stat_fism!L192),"-")</f>
        <v>0.28499999999999998</v>
      </c>
      <c r="N12" s="2">
        <f>IFERROR((stat_fism!$C162*stat_fism!N162+stat_fism!$C177*stat_fism!N177+stat_fism!$C192*stat_fism!N192)/C12,"-")</f>
        <v>50</v>
      </c>
      <c r="O12" s="1">
        <f>IFERROR((stat_fism!$C162*stat_fism!N162*stat_fism!O162+stat_fism!$C177*stat_fism!N177*stat_fism!O177+stat_fism!$C192*stat_fism!N192*stat_fism!O192)/(stat_fism!$C162*stat_fism!N162+stat_fism!$C177*stat_fism!N177+stat_fism!$C192*stat_fism!N192),"-")</f>
        <v>0.16</v>
      </c>
      <c r="P12" s="2">
        <f>IFERROR((stat_fism!$C162*stat_fism!P162+stat_fism!$C177*stat_fism!P177+stat_fism!$C192*stat_fism!P192)/C12,"-")</f>
        <v>50</v>
      </c>
      <c r="Q12" s="1">
        <f>IFERROR((stat_fism!$C162*stat_fism!P162*stat_fism!Q162+stat_fism!$C177*stat_fism!P177*stat_fism!Q177+stat_fism!$C192*stat_fism!P192*stat_fism!Q192)/(stat_fism!$C162*stat_fism!P162+stat_fism!$C177*stat_fism!P177+stat_fism!$C192*stat_fism!P192),"-")</f>
        <v>2</v>
      </c>
    </row>
    <row r="13" spans="1:17" x14ac:dyDescent="0.2">
      <c r="B13" t="s">
        <v>11</v>
      </c>
      <c r="C13">
        <f>stat_fism!C163+stat_fism!C178+stat_fism!C193</f>
        <v>49</v>
      </c>
      <c r="D13" s="2">
        <f>IFERROR((stat_fism!$C163*stat_fism!D163+stat_fism!$C178*stat_fism!D178+stat_fism!$C193*stat_fism!D193)/C13,"-")</f>
        <v>73.408163265306129</v>
      </c>
      <c r="E13" s="1">
        <f>IFERROR((stat_fism!$C163*stat_fism!D163*stat_fism!E163+stat_fism!$C178*stat_fism!D178*stat_fism!E178+stat_fism!$C193*stat_fism!D193*stat_fism!E193)/(stat_fism!$C163*stat_fism!D163+stat_fism!$C178*stat_fism!D178+stat_fism!$C193*stat_fism!D193),"-")</f>
        <v>5.5075896580483734</v>
      </c>
      <c r="F13" s="2">
        <f>IFERROR((stat_fism!$C163*stat_fism!F163+stat_fism!$C178*stat_fism!F178+stat_fism!$C193*stat_fism!F193)/C13,"")</f>
        <v>91.591836734693871</v>
      </c>
      <c r="G13" s="1">
        <f>IFERROR((stat_fism!$C163*stat_fism!F163*stat_fism!G163+stat_fism!$C178*stat_fism!F178*stat_fism!G178+stat_fism!$C193*stat_fism!F193*stat_fism!G193)/(stat_fism!$C163*stat_fism!F163+stat_fism!$C178*stat_fism!F178+stat_fism!$C193*stat_fism!F193),"-")</f>
        <v>14.618342245989304</v>
      </c>
      <c r="H13" s="1">
        <f>IFERROR((stat_fism!$C163*stat_fism!H163+stat_fism!$C178*stat_fism!H178+stat_fism!$C193*stat_fism!H193)/C13,"-")</f>
        <v>100</v>
      </c>
      <c r="I13" s="1">
        <f>IFERROR((stat_fism!$C163*stat_fism!H163*stat_fism!I163+stat_fism!$C178*stat_fism!H178*stat_fism!I178+stat_fism!$C193*stat_fism!H193*stat_fism!I193)/(stat_fism!$C163*stat_fism!H163+stat_fism!$C178*stat_fism!H178+stat_fism!$C193*stat_fism!H193),"-")</f>
        <v>10.917959183673469</v>
      </c>
      <c r="J13" s="2">
        <f>IFERROR((stat_fism!$C163*stat_fism!J163+stat_fism!$C178*stat_fism!J178+stat_fism!$C193*stat_fism!J193)/C13,"-")</f>
        <v>100</v>
      </c>
      <c r="K13" s="1">
        <f>IFERROR((stat_fism!$C163*stat_fism!J163*stat_fism!K163+stat_fism!$C178*stat_fism!J178*stat_fism!K178+stat_fism!$C193*stat_fism!J193*stat_fism!K193)/(stat_fism!$C163*stat_fism!J163+stat_fism!$C178*stat_fism!J178+stat_fism!$C193*stat_fism!J193),"-")</f>
        <v>9.817551020408164</v>
      </c>
      <c r="L13" s="2">
        <f>IFERROR((stat_fism!$C163*stat_fism!L163+stat_fism!$C178*stat_fism!L178+stat_fism!$C193*stat_fism!L193)/C13,"-")</f>
        <v>73.367346938775512</v>
      </c>
      <c r="M13" s="1">
        <f>IFERROR((stat_fism!$C163*stat_fism!L163*stat_fism!M163+stat_fism!$C178*stat_fism!L178*stat_fism!M178+stat_fism!$C193*stat_fism!L193*stat_fism!M193)/(stat_fism!$C163*stat_fism!L163+stat_fism!$C178*stat_fism!L178+stat_fism!$C193*stat_fism!L193),"-")</f>
        <v>5.1331571627260084</v>
      </c>
      <c r="N13" s="2">
        <f>IFERROR((stat_fism!$C163*stat_fism!N163+stat_fism!$C178*stat_fism!N178+stat_fism!$C193*stat_fism!N193)/C13,"-")</f>
        <v>65.34693877551021</v>
      </c>
      <c r="O13" s="1">
        <f>IFERROR((stat_fism!$C163*stat_fism!N163*stat_fism!O163+stat_fism!$C178*stat_fism!N178*stat_fism!O178+stat_fism!$C193*stat_fism!N193*stat_fism!O193)/(stat_fism!$C163*stat_fism!N163+stat_fism!$C178*stat_fism!N178+stat_fism!$C193*stat_fism!N193),"-")</f>
        <v>2.1795502810743286</v>
      </c>
      <c r="P13" s="2">
        <f>IFERROR((stat_fism!$C163*stat_fism!P163+stat_fism!$C178*stat_fism!P178+stat_fism!$C193*stat_fism!P193)/C13,"-")</f>
        <v>73.510204081632651</v>
      </c>
      <c r="Q13" s="1">
        <f>IFERROR((stat_fism!$C163*stat_fism!P163*stat_fism!Q163+stat_fism!$C178*stat_fism!P178*stat_fism!Q178+stat_fism!$C193*stat_fism!P193*stat_fism!Q193)/(stat_fism!$C163*stat_fism!P163+stat_fism!$C178*stat_fism!P178+stat_fism!$C193*stat_fism!P193),"-")</f>
        <v>2.249283731260411</v>
      </c>
    </row>
    <row r="14" spans="1:17" x14ac:dyDescent="0.2">
      <c r="B14" t="s">
        <v>12</v>
      </c>
      <c r="C14">
        <f>stat_fism!C164+stat_fism!C179+stat_fism!C194</f>
        <v>14</v>
      </c>
      <c r="D14" s="2">
        <f>IFERROR((stat_fism!$C164*stat_fism!D164+stat_fism!$C179*stat_fism!D179+stat_fism!$C194*stat_fism!D194)/C14,"-")</f>
        <v>42.857142857142854</v>
      </c>
      <c r="E14" s="1">
        <f>IFERROR((stat_fism!$C164*stat_fism!D164*stat_fism!E164+stat_fism!$C179*stat_fism!D179*stat_fism!E179+stat_fism!$C194*stat_fism!D194*stat_fism!E194)/(stat_fism!$C164*stat_fism!D164+stat_fism!$C179*stat_fism!D179+stat_fism!$C194*stat_fism!D194),"-")</f>
        <v>4.9421833333333334</v>
      </c>
      <c r="F14" s="2">
        <f>IFERROR((stat_fism!$C164*stat_fism!F164+stat_fism!$C179*stat_fism!F179+stat_fism!$C194*stat_fism!F194)/C14,"")</f>
        <v>93</v>
      </c>
      <c r="G14" s="1">
        <f>IFERROR((stat_fism!$C164*stat_fism!F164*stat_fism!G164+stat_fism!$C179*stat_fism!F179*stat_fism!G179+stat_fism!$C194*stat_fism!F194*stat_fism!G194)/(stat_fism!$C164*stat_fism!F164+stat_fism!$C179*stat_fism!F179+stat_fism!$C194*stat_fism!F194),"-")</f>
        <v>6.6113671274961598</v>
      </c>
      <c r="H14" s="1">
        <f>IFERROR((stat_fism!$C164*stat_fism!H164+stat_fism!$C179*stat_fism!H179+stat_fism!$C194*stat_fism!H194)/C14,"-")</f>
        <v>100</v>
      </c>
      <c r="I14" s="1">
        <f>IFERROR((stat_fism!$C164*stat_fism!H164*stat_fism!I164+stat_fism!$C179*stat_fism!H179*stat_fism!I179+stat_fism!$C194*stat_fism!H194*stat_fism!I194)/(stat_fism!$C164*stat_fism!H164+stat_fism!$C179*stat_fism!H179+stat_fism!$C194*stat_fism!H194),"-")</f>
        <v>8.3571428571428577</v>
      </c>
      <c r="J14" s="2">
        <f>IFERROR((stat_fism!$C164*stat_fism!J164+stat_fism!$C179*stat_fism!J179+stat_fism!$C194*stat_fism!J194)/C14,"-")</f>
        <v>100</v>
      </c>
      <c r="K14" s="1">
        <f>IFERROR((stat_fism!$C164*stat_fism!J164*stat_fism!K164+stat_fism!$C179*stat_fism!J179*stat_fism!K179+stat_fism!$C194*stat_fism!J194*stat_fism!K194)/(stat_fism!$C164*stat_fism!J164+stat_fism!$C179*stat_fism!J179+stat_fism!$C194*stat_fism!J194),"-")</f>
        <v>7.6435714285714287</v>
      </c>
      <c r="L14" s="2">
        <f>IFERROR((stat_fism!$C164*stat_fism!L164+stat_fism!$C179*stat_fism!L179+stat_fism!$C194*stat_fism!L194)/C14,"-")</f>
        <v>85.714285714285708</v>
      </c>
      <c r="M14" s="1">
        <f>IFERROR((stat_fism!$C164*stat_fism!L164*stat_fism!M164+stat_fism!$C179*stat_fism!L179*stat_fism!M179+stat_fism!$C194*stat_fism!L194*stat_fism!M194)/(stat_fism!$C164*stat_fism!L164+stat_fism!$C179*stat_fism!L179+stat_fism!$C194*stat_fism!L194),"-")</f>
        <v>3.4541666666666666</v>
      </c>
      <c r="N14" s="2">
        <f>IFERROR((stat_fism!$C164*stat_fism!N164+stat_fism!$C179*stat_fism!N179+stat_fism!$C194*stat_fism!N194)/C14,"-")</f>
        <v>71.428571428571431</v>
      </c>
      <c r="O14" s="1">
        <f>IFERROR((stat_fism!$C164*stat_fism!N164*stat_fism!O164+stat_fism!$C179*stat_fism!N179*stat_fism!O179+stat_fism!$C194*stat_fism!N194*stat_fism!O194)/(stat_fism!$C164*stat_fism!N164+stat_fism!$C179*stat_fism!N179+stat_fism!$C194*stat_fism!N194),"-")</f>
        <v>1.5549999999999999</v>
      </c>
      <c r="P14" s="2">
        <f>IFERROR((stat_fism!$C164*stat_fism!P164+stat_fism!$C179*stat_fism!P179+stat_fism!$C194*stat_fism!P194)/C14,"-")</f>
        <v>71.142857142857139</v>
      </c>
      <c r="Q14" s="1">
        <f>IFERROR((stat_fism!$C164*stat_fism!P164*stat_fism!Q164+stat_fism!$C179*stat_fism!P179*stat_fism!Q179+stat_fism!$C194*stat_fism!P194*stat_fism!Q194)/(stat_fism!$C164*stat_fism!P164+stat_fism!$C179*stat_fism!P179+stat_fism!$C194*stat_fism!P194),"-")</f>
        <v>1.1997991967871486</v>
      </c>
    </row>
    <row r="15" spans="1:17" x14ac:dyDescent="0.2">
      <c r="B15" t="s">
        <v>13</v>
      </c>
      <c r="C15">
        <f>stat_fism!C165+stat_fism!C180+stat_fism!C195</f>
        <v>0</v>
      </c>
      <c r="D15" s="2" t="str">
        <f>IFERROR((stat_fism!$C165*stat_fism!D165+stat_fism!$C180*stat_fism!D180+stat_fism!$C195*stat_fism!D195)/C15,"-")</f>
        <v>-</v>
      </c>
      <c r="E15" s="1" t="str">
        <f>IFERROR((stat_fism!$C165*stat_fism!D165*stat_fism!E165+stat_fism!$C180*stat_fism!D180*stat_fism!E180+stat_fism!$C195*stat_fism!D195*stat_fism!E195)/(stat_fism!$C165*stat_fism!D165+stat_fism!$C180*stat_fism!D180+stat_fism!$C195*stat_fism!D195),"-")</f>
        <v>-</v>
      </c>
      <c r="F15" s="2" t="str">
        <f>IFERROR((stat_fism!$C165*stat_fism!F165+stat_fism!$C180*stat_fism!F180+stat_fism!$C195*stat_fism!F195)/C15,"")</f>
        <v/>
      </c>
      <c r="G15" s="1" t="str">
        <f>IFERROR((stat_fism!$C165*stat_fism!F165*stat_fism!G165+stat_fism!$C180*stat_fism!F180*stat_fism!G180+stat_fism!$C195*stat_fism!F195*stat_fism!G195)/(stat_fism!$C165*stat_fism!F165+stat_fism!$C180*stat_fism!F180+stat_fism!$C195*stat_fism!F195),"-")</f>
        <v>-</v>
      </c>
      <c r="H15" s="1" t="str">
        <f>IFERROR((stat_fism!$C165*stat_fism!H165+stat_fism!$C180*stat_fism!H180+stat_fism!$C195*stat_fism!H195)/C15,"-")</f>
        <v>-</v>
      </c>
      <c r="I15" s="1" t="str">
        <f>IFERROR((stat_fism!$C165*stat_fism!H165*stat_fism!I165+stat_fism!$C180*stat_fism!H180*stat_fism!I180+stat_fism!$C195*stat_fism!H195*stat_fism!I195)/(stat_fism!$C165*stat_fism!H165+stat_fism!$C180*stat_fism!H180+stat_fism!$C195*stat_fism!H195),"-")</f>
        <v>-</v>
      </c>
      <c r="J15" s="2" t="str">
        <f>IFERROR((stat_fism!$C165*stat_fism!J165+stat_fism!$C180*stat_fism!J180+stat_fism!$C195*stat_fism!J195)/C15,"-")</f>
        <v>-</v>
      </c>
      <c r="K15" s="1" t="str">
        <f>IFERROR((stat_fism!$C165*stat_fism!J165*stat_fism!K165+stat_fism!$C180*stat_fism!J180*stat_fism!K180+stat_fism!$C195*stat_fism!J195*stat_fism!K195)/(stat_fism!$C165*stat_fism!J165+stat_fism!$C180*stat_fism!J180+stat_fism!$C195*stat_fism!J195),"-")</f>
        <v>-</v>
      </c>
      <c r="L15" s="2" t="str">
        <f>IFERROR((stat_fism!$C165*stat_fism!L165+stat_fism!$C180*stat_fism!L180+stat_fism!$C195*stat_fism!L195)/C15,"-")</f>
        <v>-</v>
      </c>
      <c r="M15" s="1" t="str">
        <f>IFERROR((stat_fism!$C165*stat_fism!L165*stat_fism!M165+stat_fism!$C180*stat_fism!L180*stat_fism!M180+stat_fism!$C195*stat_fism!L195*stat_fism!M195)/(stat_fism!$C165*stat_fism!L165+stat_fism!$C180*stat_fism!L180+stat_fism!$C195*stat_fism!L195),"-")</f>
        <v>-</v>
      </c>
      <c r="N15" s="2" t="str">
        <f>IFERROR((stat_fism!$C165*stat_fism!N165+stat_fism!$C180*stat_fism!N180+stat_fism!$C195*stat_fism!N195)/C15,"-")</f>
        <v>-</v>
      </c>
      <c r="O15" s="1" t="str">
        <f>IFERROR((stat_fism!$C165*stat_fism!N165*stat_fism!O165+stat_fism!$C180*stat_fism!N180*stat_fism!O180+stat_fism!$C195*stat_fism!N195*stat_fism!O195)/(stat_fism!$C165*stat_fism!N165+stat_fism!$C180*stat_fism!N180+stat_fism!$C195*stat_fism!N195),"-")</f>
        <v>-</v>
      </c>
      <c r="P15" s="2" t="str">
        <f>IFERROR((stat_fism!$C165*stat_fism!P165+stat_fism!$C180*stat_fism!P180+stat_fism!$C195*stat_fism!P195)/C15,"-")</f>
        <v>-</v>
      </c>
      <c r="Q15" s="1" t="str">
        <f>IFERROR((stat_fism!$C165*stat_fism!P165*stat_fism!Q165+stat_fism!$C180*stat_fism!P180*stat_fism!Q180+stat_fism!$C195*stat_fism!P195*stat_fism!Q195)/(stat_fism!$C165*stat_fism!P165+stat_fism!$C180*stat_fism!P180+stat_fism!$C195*stat_fism!P195),"-")</f>
        <v>-</v>
      </c>
    </row>
    <row r="16" spans="1:17" x14ac:dyDescent="0.2">
      <c r="E16" s="1"/>
      <c r="F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72A7-C305-9649-B4C9-653654303B87}">
  <dimension ref="A1:C15"/>
  <sheetViews>
    <sheetView workbookViewId="0">
      <selection activeCell="K11" sqref="K11"/>
    </sheetView>
  </sheetViews>
  <sheetFormatPr baseColWidth="10" defaultRowHeight="16" x14ac:dyDescent="0.2"/>
  <sheetData>
    <row r="1" spans="1:3" x14ac:dyDescent="0.2">
      <c r="A1" t="s">
        <v>32</v>
      </c>
      <c r="B1" t="s">
        <v>35</v>
      </c>
      <c r="C1" t="s">
        <v>36</v>
      </c>
    </row>
    <row r="2" spans="1:3" x14ac:dyDescent="0.2">
      <c r="A2" t="s">
        <v>33</v>
      </c>
      <c r="B2">
        <v>6.2779785474649143</v>
      </c>
      <c r="C2">
        <v>5.4585941280129031</v>
      </c>
    </row>
    <row r="3" spans="1:3" x14ac:dyDescent="0.2">
      <c r="A3" t="s">
        <v>1</v>
      </c>
      <c r="B3">
        <v>6.4222222222222225</v>
      </c>
      <c r="C3">
        <v>4.844635930786203</v>
      </c>
    </row>
    <row r="4" spans="1:3" x14ac:dyDescent="0.2">
      <c r="A4" t="s">
        <v>2</v>
      </c>
      <c r="B4">
        <v>2.9883333333333333</v>
      </c>
      <c r="C4">
        <v>4.7525474525474527</v>
      </c>
    </row>
    <row r="5" spans="1:3" x14ac:dyDescent="0.2">
      <c r="A5" t="s">
        <v>3</v>
      </c>
      <c r="B5">
        <v>4</v>
      </c>
      <c r="C5">
        <v>8.8597908908622163</v>
      </c>
    </row>
    <row r="6" spans="1:3" x14ac:dyDescent="0.2">
      <c r="A6" t="s">
        <v>4</v>
      </c>
      <c r="B6" t="s">
        <v>34</v>
      </c>
      <c r="C6">
        <v>4.5871428571428572</v>
      </c>
    </row>
    <row r="7" spans="1:3" x14ac:dyDescent="0.2">
      <c r="A7" t="s">
        <v>5</v>
      </c>
      <c r="B7">
        <v>4.0856312389900173</v>
      </c>
      <c r="C7">
        <v>3.9110339992989838</v>
      </c>
    </row>
    <row r="8" spans="1:3" x14ac:dyDescent="0.2">
      <c r="A8" t="s">
        <v>6</v>
      </c>
      <c r="B8">
        <v>8.0771897289586292</v>
      </c>
      <c r="C8">
        <v>6.3226360725720383</v>
      </c>
    </row>
    <row r="9" spans="1:3" x14ac:dyDescent="0.2">
      <c r="A9" t="s">
        <v>7</v>
      </c>
      <c r="B9">
        <v>3.68</v>
      </c>
      <c r="C9">
        <v>5.4039411455596431</v>
      </c>
    </row>
    <row r="10" spans="1:3" x14ac:dyDescent="0.2">
      <c r="A10" t="s">
        <v>8</v>
      </c>
      <c r="B10">
        <v>8.8866666666666667</v>
      </c>
      <c r="C10">
        <v>5.5444644644644647</v>
      </c>
    </row>
    <row r="11" spans="1:3" x14ac:dyDescent="0.2">
      <c r="A11" t="s">
        <v>9</v>
      </c>
      <c r="B11">
        <v>6.4523076923076923</v>
      </c>
      <c r="C11">
        <v>6.152347215934812</v>
      </c>
    </row>
    <row r="12" spans="1:3" x14ac:dyDescent="0.2">
      <c r="A12" t="s">
        <v>10</v>
      </c>
      <c r="B12">
        <v>4.38</v>
      </c>
      <c r="C12">
        <v>4.6858662726265239</v>
      </c>
    </row>
    <row r="13" spans="1:3" x14ac:dyDescent="0.2">
      <c r="A13" t="s">
        <v>11</v>
      </c>
      <c r="B13">
        <v>5.5075896580483734</v>
      </c>
      <c r="C13">
        <v>4.6753388345260705</v>
      </c>
    </row>
    <row r="14" spans="1:3" x14ac:dyDescent="0.2">
      <c r="A14" t="s">
        <v>12</v>
      </c>
      <c r="B14">
        <v>4.9421833333333334</v>
      </c>
      <c r="C14">
        <v>5.2680959276018102</v>
      </c>
    </row>
    <row r="15" spans="1:3" x14ac:dyDescent="0.2">
      <c r="A15" t="s">
        <v>13</v>
      </c>
      <c r="B15" t="s">
        <v>34</v>
      </c>
      <c r="C15">
        <v>5.3949999999999996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676C-9EDA-6A42-B6C2-E7400D32F918}">
  <dimension ref="A1:Q195"/>
  <sheetViews>
    <sheetView topLeftCell="A125" workbookViewId="0">
      <selection activeCell="N166" sqref="N166:O166"/>
    </sheetView>
  </sheetViews>
  <sheetFormatPr baseColWidth="10" defaultRowHeight="16" x14ac:dyDescent="0.2"/>
  <sheetData>
    <row r="1" spans="1:17" x14ac:dyDescent="0.2">
      <c r="A1">
        <v>2009</v>
      </c>
      <c r="B1" t="s">
        <v>31</v>
      </c>
      <c r="C1" t="s">
        <v>14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17" x14ac:dyDescent="0.2">
      <c r="B2" t="s">
        <v>0</v>
      </c>
      <c r="C2">
        <v>197</v>
      </c>
      <c r="D2">
        <v>57</v>
      </c>
      <c r="E2">
        <v>4.93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54</v>
      </c>
      <c r="Q2">
        <v>1</v>
      </c>
    </row>
    <row r="3" spans="1:17" x14ac:dyDescent="0.2"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B7" t="s">
        <v>5</v>
      </c>
      <c r="C7">
        <v>3</v>
      </c>
      <c r="D7">
        <v>100</v>
      </c>
      <c r="E7">
        <v>4.8099999999999996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67</v>
      </c>
      <c r="Q7">
        <v>1</v>
      </c>
    </row>
    <row r="8" spans="1:17" x14ac:dyDescent="0.2">
      <c r="B8" t="s">
        <v>6</v>
      </c>
      <c r="C8">
        <v>5</v>
      </c>
      <c r="D8">
        <v>40</v>
      </c>
      <c r="E8">
        <v>3.51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80</v>
      </c>
      <c r="Q8">
        <v>1</v>
      </c>
    </row>
    <row r="9" spans="1:17" x14ac:dyDescent="0.2"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B10" t="s">
        <v>8</v>
      </c>
      <c r="C10">
        <v>7</v>
      </c>
      <c r="D10">
        <v>43</v>
      </c>
      <c r="E10">
        <v>4.75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57</v>
      </c>
      <c r="Q10">
        <v>1</v>
      </c>
    </row>
    <row r="11" spans="1:17" x14ac:dyDescent="0.2">
      <c r="B11" t="s">
        <v>9</v>
      </c>
      <c r="C11">
        <v>29</v>
      </c>
      <c r="D11">
        <v>62</v>
      </c>
      <c r="E11">
        <v>5.8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66</v>
      </c>
      <c r="Q11">
        <v>1</v>
      </c>
    </row>
    <row r="12" spans="1:17" x14ac:dyDescent="0.2">
      <c r="B12" t="s">
        <v>10</v>
      </c>
      <c r="C12">
        <v>3</v>
      </c>
      <c r="D12">
        <v>67</v>
      </c>
      <c r="E12">
        <v>5.54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100</v>
      </c>
      <c r="Q12">
        <v>1</v>
      </c>
    </row>
    <row r="13" spans="1:17" x14ac:dyDescent="0.2">
      <c r="B13" t="s">
        <v>11</v>
      </c>
      <c r="C13">
        <v>6</v>
      </c>
      <c r="D13">
        <v>83</v>
      </c>
      <c r="E13">
        <v>2.58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17</v>
      </c>
      <c r="Q13">
        <v>1</v>
      </c>
    </row>
    <row r="14" spans="1:17" x14ac:dyDescent="0.2">
      <c r="B14" t="s">
        <v>12</v>
      </c>
      <c r="C14">
        <v>28</v>
      </c>
      <c r="D14">
        <v>54</v>
      </c>
      <c r="E14">
        <v>5.12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39</v>
      </c>
      <c r="Q14">
        <v>1</v>
      </c>
    </row>
    <row r="15" spans="1:17" x14ac:dyDescent="0.2"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2010</v>
      </c>
      <c r="B16" t="s">
        <v>31</v>
      </c>
      <c r="C16" t="s">
        <v>14</v>
      </c>
      <c r="D16" t="s">
        <v>17</v>
      </c>
      <c r="E16" t="s">
        <v>18</v>
      </c>
      <c r="F16" t="s">
        <v>19</v>
      </c>
      <c r="G16" t="s">
        <v>20</v>
      </c>
      <c r="H16" t="s">
        <v>21</v>
      </c>
      <c r="I16" t="s">
        <v>22</v>
      </c>
      <c r="J16" t="s">
        <v>23</v>
      </c>
      <c r="K16" t="s">
        <v>24</v>
      </c>
      <c r="L16" t="s">
        <v>25</v>
      </c>
      <c r="M16" t="s">
        <v>26</v>
      </c>
      <c r="N16" t="s">
        <v>27</v>
      </c>
      <c r="O16" t="s">
        <v>28</v>
      </c>
      <c r="P16" t="s">
        <v>29</v>
      </c>
      <c r="Q16" t="s">
        <v>30</v>
      </c>
    </row>
    <row r="17" spans="1:17" x14ac:dyDescent="0.2">
      <c r="B17" t="s">
        <v>0</v>
      </c>
      <c r="C17">
        <v>223</v>
      </c>
      <c r="D17">
        <v>49</v>
      </c>
      <c r="E17">
        <v>5.85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56</v>
      </c>
      <c r="Q17">
        <v>1</v>
      </c>
    </row>
    <row r="18" spans="1:17" x14ac:dyDescent="0.2">
      <c r="B18" t="s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B19" t="s">
        <v>2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B20" t="s">
        <v>3</v>
      </c>
      <c r="C20">
        <v>2</v>
      </c>
      <c r="D20">
        <v>50</v>
      </c>
      <c r="E20">
        <v>4.47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50</v>
      </c>
      <c r="Q20">
        <v>1</v>
      </c>
    </row>
    <row r="21" spans="1:17" x14ac:dyDescent="0.2">
      <c r="B21" t="s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B22" t="s">
        <v>5</v>
      </c>
      <c r="C22">
        <v>3</v>
      </c>
      <c r="D22">
        <v>33</v>
      </c>
      <c r="E22">
        <v>2.91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67</v>
      </c>
      <c r="Q22">
        <v>1</v>
      </c>
    </row>
    <row r="23" spans="1:17" x14ac:dyDescent="0.2">
      <c r="B23" t="s">
        <v>6</v>
      </c>
      <c r="C23">
        <v>11</v>
      </c>
      <c r="D23">
        <v>64</v>
      </c>
      <c r="E23">
        <v>6.63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64</v>
      </c>
      <c r="Q23">
        <v>1</v>
      </c>
    </row>
    <row r="24" spans="1:17" x14ac:dyDescent="0.2">
      <c r="B24" t="s">
        <v>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B25" t="s">
        <v>8</v>
      </c>
      <c r="C25">
        <v>6</v>
      </c>
      <c r="D25">
        <v>83</v>
      </c>
      <c r="E25">
        <v>4.17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33</v>
      </c>
      <c r="Q25">
        <v>1</v>
      </c>
    </row>
    <row r="26" spans="1:17" x14ac:dyDescent="0.2">
      <c r="B26" t="s">
        <v>9</v>
      </c>
      <c r="C26">
        <v>39</v>
      </c>
      <c r="D26">
        <v>33</v>
      </c>
      <c r="E26">
        <v>6.9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49</v>
      </c>
      <c r="Q26">
        <v>1</v>
      </c>
    </row>
    <row r="27" spans="1:17" x14ac:dyDescent="0.2">
      <c r="B27" t="s">
        <v>10</v>
      </c>
      <c r="C27">
        <v>1</v>
      </c>
      <c r="D27">
        <v>100</v>
      </c>
      <c r="E27">
        <v>3.48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B28" t="s">
        <v>11</v>
      </c>
      <c r="C28">
        <v>9</v>
      </c>
      <c r="D28">
        <v>44</v>
      </c>
      <c r="E28">
        <v>2.97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56</v>
      </c>
      <c r="Q28">
        <v>1</v>
      </c>
    </row>
    <row r="29" spans="1:17" x14ac:dyDescent="0.2">
      <c r="B29" t="s">
        <v>12</v>
      </c>
      <c r="C29">
        <v>31</v>
      </c>
      <c r="D29">
        <v>39</v>
      </c>
      <c r="E29">
        <v>5.92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58</v>
      </c>
      <c r="Q29">
        <v>1</v>
      </c>
    </row>
    <row r="30" spans="1:17" x14ac:dyDescent="0.2">
      <c r="B30" t="s">
        <v>13</v>
      </c>
      <c r="C30">
        <v>2</v>
      </c>
      <c r="D30">
        <v>100</v>
      </c>
      <c r="E30">
        <v>5.31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100</v>
      </c>
      <c r="Q30">
        <v>1</v>
      </c>
    </row>
    <row r="31" spans="1:17" x14ac:dyDescent="0.2">
      <c r="A31">
        <v>2011</v>
      </c>
      <c r="B31" t="s">
        <v>31</v>
      </c>
      <c r="C31" t="s">
        <v>14</v>
      </c>
      <c r="D31" t="s">
        <v>17</v>
      </c>
      <c r="E31" t="s">
        <v>18</v>
      </c>
      <c r="F31" t="s">
        <v>19</v>
      </c>
      <c r="G31" t="s">
        <v>20</v>
      </c>
      <c r="H31" t="s">
        <v>21</v>
      </c>
      <c r="I31" t="s">
        <v>22</v>
      </c>
      <c r="J31" t="s">
        <v>23</v>
      </c>
      <c r="K31" t="s">
        <v>24</v>
      </c>
      <c r="L31" t="s">
        <v>25</v>
      </c>
      <c r="M31" t="s">
        <v>26</v>
      </c>
      <c r="N31" t="s">
        <v>27</v>
      </c>
      <c r="O31" t="s">
        <v>28</v>
      </c>
      <c r="P31" t="s">
        <v>29</v>
      </c>
      <c r="Q31" t="s">
        <v>30</v>
      </c>
    </row>
    <row r="32" spans="1:17" x14ac:dyDescent="0.2">
      <c r="B32" t="s">
        <v>0</v>
      </c>
      <c r="C32">
        <v>220</v>
      </c>
      <c r="D32">
        <v>59</v>
      </c>
      <c r="E32">
        <v>5.12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55</v>
      </c>
      <c r="Q32">
        <v>1</v>
      </c>
    </row>
    <row r="33" spans="1:17" x14ac:dyDescent="0.2">
      <c r="B33" t="s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B34" t="s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B35" t="s">
        <v>3</v>
      </c>
      <c r="C35">
        <v>2</v>
      </c>
      <c r="D35">
        <v>50</v>
      </c>
      <c r="E35">
        <v>2.4500000000000002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50</v>
      </c>
      <c r="Q35">
        <v>1</v>
      </c>
    </row>
    <row r="36" spans="1:17" x14ac:dyDescent="0.2">
      <c r="B36" t="s">
        <v>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B37" t="s">
        <v>5</v>
      </c>
      <c r="C37">
        <v>4</v>
      </c>
      <c r="D37">
        <v>50</v>
      </c>
      <c r="E37">
        <v>4.8499999999999996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50</v>
      </c>
      <c r="Q37">
        <v>1</v>
      </c>
    </row>
    <row r="38" spans="1:17" x14ac:dyDescent="0.2">
      <c r="B38" t="s">
        <v>6</v>
      </c>
      <c r="C38">
        <v>5</v>
      </c>
      <c r="D38">
        <v>60</v>
      </c>
      <c r="E38">
        <v>5.98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40</v>
      </c>
      <c r="Q38">
        <v>1</v>
      </c>
    </row>
    <row r="39" spans="1:17" x14ac:dyDescent="0.2">
      <c r="B39" t="s">
        <v>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B40" t="s">
        <v>8</v>
      </c>
      <c r="C40">
        <v>14</v>
      </c>
      <c r="D40">
        <v>64</v>
      </c>
      <c r="E40">
        <v>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43</v>
      </c>
      <c r="Q40">
        <v>1</v>
      </c>
    </row>
    <row r="41" spans="1:17" x14ac:dyDescent="0.2">
      <c r="B41" t="s">
        <v>9</v>
      </c>
      <c r="C41">
        <v>31</v>
      </c>
      <c r="D41">
        <v>61</v>
      </c>
      <c r="E41">
        <v>6.17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61</v>
      </c>
      <c r="Q41">
        <v>1</v>
      </c>
    </row>
    <row r="42" spans="1:17" x14ac:dyDescent="0.2">
      <c r="B42" t="s">
        <v>10</v>
      </c>
      <c r="C42">
        <v>5</v>
      </c>
      <c r="D42">
        <v>80</v>
      </c>
      <c r="E42">
        <v>4.38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40</v>
      </c>
      <c r="Q42">
        <v>1</v>
      </c>
    </row>
    <row r="43" spans="1:17" x14ac:dyDescent="0.2">
      <c r="B43" t="s">
        <v>11</v>
      </c>
      <c r="C43">
        <v>9</v>
      </c>
      <c r="D43">
        <v>56</v>
      </c>
      <c r="E43">
        <v>3.26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56</v>
      </c>
      <c r="Q43">
        <v>1</v>
      </c>
    </row>
    <row r="44" spans="1:17" x14ac:dyDescent="0.2">
      <c r="B44" t="s">
        <v>12</v>
      </c>
      <c r="C44">
        <v>19</v>
      </c>
      <c r="D44">
        <v>32</v>
      </c>
      <c r="E44">
        <v>4.67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63</v>
      </c>
      <c r="Q44">
        <v>1</v>
      </c>
    </row>
    <row r="45" spans="1:17" x14ac:dyDescent="0.2">
      <c r="B45" t="s">
        <v>13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>
        <v>2012</v>
      </c>
      <c r="B46" t="s">
        <v>31</v>
      </c>
      <c r="C46" t="s">
        <v>14</v>
      </c>
      <c r="D46" t="s">
        <v>17</v>
      </c>
      <c r="E46" t="s">
        <v>18</v>
      </c>
      <c r="F46" t="s">
        <v>19</v>
      </c>
      <c r="G46" t="s">
        <v>20</v>
      </c>
      <c r="H46" t="s">
        <v>21</v>
      </c>
      <c r="I46" t="s">
        <v>22</v>
      </c>
      <c r="J46" t="s">
        <v>23</v>
      </c>
      <c r="K46" t="s">
        <v>24</v>
      </c>
      <c r="L46" t="s">
        <v>25</v>
      </c>
      <c r="M46" t="s">
        <v>26</v>
      </c>
      <c r="N46" t="s">
        <v>27</v>
      </c>
      <c r="O46" t="s">
        <v>28</v>
      </c>
      <c r="P46" t="s">
        <v>29</v>
      </c>
      <c r="Q46" t="s">
        <v>30</v>
      </c>
    </row>
    <row r="47" spans="1:17" x14ac:dyDescent="0.2">
      <c r="B47" t="s">
        <v>0</v>
      </c>
      <c r="C47">
        <v>228</v>
      </c>
      <c r="D47">
        <v>62</v>
      </c>
      <c r="E47">
        <v>5.0199999999999996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54</v>
      </c>
      <c r="Q47">
        <v>1.03</v>
      </c>
    </row>
    <row r="48" spans="1:17" x14ac:dyDescent="0.2">
      <c r="B48" t="s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B49" t="s">
        <v>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B50" t="s">
        <v>3</v>
      </c>
      <c r="C50">
        <v>2</v>
      </c>
      <c r="D50">
        <v>50</v>
      </c>
      <c r="E50">
        <v>9.75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50</v>
      </c>
      <c r="Q50">
        <v>1</v>
      </c>
    </row>
    <row r="51" spans="1:17" x14ac:dyDescent="0.2">
      <c r="B51" t="s">
        <v>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B52" t="s">
        <v>5</v>
      </c>
      <c r="C52">
        <v>3</v>
      </c>
      <c r="D52">
        <v>67</v>
      </c>
      <c r="E52">
        <v>3.46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B53" t="s">
        <v>6</v>
      </c>
      <c r="C53">
        <v>7</v>
      </c>
      <c r="D53">
        <v>14</v>
      </c>
      <c r="E53">
        <v>7.36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71</v>
      </c>
      <c r="Q53">
        <v>1</v>
      </c>
    </row>
    <row r="54" spans="1:17" x14ac:dyDescent="0.2">
      <c r="B54" t="s">
        <v>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B55" t="s">
        <v>8</v>
      </c>
      <c r="C55">
        <v>10</v>
      </c>
      <c r="D55">
        <v>60</v>
      </c>
      <c r="E55">
        <v>4.32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60</v>
      </c>
      <c r="Q55">
        <v>1</v>
      </c>
    </row>
    <row r="56" spans="1:17" x14ac:dyDescent="0.2">
      <c r="B56" t="s">
        <v>9</v>
      </c>
      <c r="C56">
        <v>29</v>
      </c>
      <c r="D56">
        <v>45</v>
      </c>
      <c r="E56">
        <v>4.72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66</v>
      </c>
      <c r="Q56">
        <v>1.05</v>
      </c>
    </row>
    <row r="57" spans="1:17" x14ac:dyDescent="0.2">
      <c r="B57" t="s">
        <v>10</v>
      </c>
      <c r="C57">
        <v>2</v>
      </c>
      <c r="D57">
        <v>50</v>
      </c>
      <c r="E57">
        <v>1.88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B58" t="s">
        <v>11</v>
      </c>
      <c r="C58">
        <v>8</v>
      </c>
      <c r="D58">
        <v>63</v>
      </c>
      <c r="E58">
        <v>5.8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25</v>
      </c>
      <c r="Q58">
        <v>1</v>
      </c>
    </row>
    <row r="59" spans="1:17" x14ac:dyDescent="0.2">
      <c r="B59" t="s">
        <v>12</v>
      </c>
      <c r="C59">
        <v>21</v>
      </c>
      <c r="D59">
        <v>67</v>
      </c>
      <c r="E59">
        <v>4.38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48</v>
      </c>
      <c r="Q59">
        <v>1</v>
      </c>
    </row>
    <row r="60" spans="1:17" x14ac:dyDescent="0.2">
      <c r="B60" t="s">
        <v>13</v>
      </c>
      <c r="C60">
        <v>1</v>
      </c>
      <c r="D60">
        <v>100</v>
      </c>
      <c r="E60">
        <v>1.28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100</v>
      </c>
      <c r="Q60">
        <v>1</v>
      </c>
    </row>
    <row r="61" spans="1:17" x14ac:dyDescent="0.2">
      <c r="A61">
        <v>2013</v>
      </c>
      <c r="B61" t="s">
        <v>31</v>
      </c>
      <c r="C61" t="s">
        <v>14</v>
      </c>
      <c r="D61" t="s">
        <v>17</v>
      </c>
      <c r="E61" t="s">
        <v>18</v>
      </c>
      <c r="F61" t="s">
        <v>19</v>
      </c>
      <c r="G61" t="s">
        <v>20</v>
      </c>
      <c r="H61" t="s">
        <v>21</v>
      </c>
      <c r="I61" t="s">
        <v>22</v>
      </c>
      <c r="J61" t="s">
        <v>23</v>
      </c>
      <c r="K61" t="s">
        <v>24</v>
      </c>
      <c r="L61" t="s">
        <v>25</v>
      </c>
      <c r="M61" t="s">
        <v>26</v>
      </c>
      <c r="N61" t="s">
        <v>27</v>
      </c>
      <c r="O61" t="s">
        <v>28</v>
      </c>
      <c r="P61" t="s">
        <v>29</v>
      </c>
      <c r="Q61" t="s">
        <v>30</v>
      </c>
    </row>
    <row r="62" spans="1:17" x14ac:dyDescent="0.2">
      <c r="B62" t="s">
        <v>0</v>
      </c>
      <c r="C62">
        <v>279</v>
      </c>
      <c r="D62">
        <v>61</v>
      </c>
      <c r="E62">
        <v>5.14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58</v>
      </c>
      <c r="Q62">
        <v>1.02</v>
      </c>
    </row>
    <row r="63" spans="1:17" x14ac:dyDescent="0.2">
      <c r="B63" t="s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">
      <c r="B64" t="s">
        <v>2</v>
      </c>
      <c r="C64">
        <v>1</v>
      </c>
      <c r="D64">
        <v>100</v>
      </c>
      <c r="E64">
        <v>10.42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100</v>
      </c>
      <c r="Q64">
        <v>1</v>
      </c>
    </row>
    <row r="65" spans="1:17" x14ac:dyDescent="0.2">
      <c r="B65" t="s">
        <v>3</v>
      </c>
      <c r="C65">
        <v>2</v>
      </c>
      <c r="D65">
        <v>50</v>
      </c>
      <c r="E65">
        <v>4.08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">
      <c r="B66" t="s">
        <v>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B67" t="s">
        <v>5</v>
      </c>
      <c r="C67">
        <v>7</v>
      </c>
      <c r="D67">
        <v>71</v>
      </c>
      <c r="E67">
        <v>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29</v>
      </c>
      <c r="Q67">
        <v>1</v>
      </c>
    </row>
    <row r="68" spans="1:17" x14ac:dyDescent="0.2">
      <c r="B68" t="s">
        <v>6</v>
      </c>
      <c r="C68">
        <v>5</v>
      </c>
      <c r="D68">
        <v>40</v>
      </c>
      <c r="E68">
        <v>6.58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60</v>
      </c>
      <c r="Q68">
        <v>1</v>
      </c>
    </row>
    <row r="69" spans="1:17" x14ac:dyDescent="0.2">
      <c r="B69" t="s">
        <v>7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100</v>
      </c>
      <c r="Q69">
        <v>1</v>
      </c>
    </row>
    <row r="70" spans="1:17" x14ac:dyDescent="0.2">
      <c r="B70" t="s">
        <v>8</v>
      </c>
      <c r="C70">
        <v>14</v>
      </c>
      <c r="D70">
        <v>64</v>
      </c>
      <c r="E70">
        <v>5.14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79</v>
      </c>
      <c r="Q70">
        <v>1</v>
      </c>
    </row>
    <row r="71" spans="1:17" x14ac:dyDescent="0.2">
      <c r="B71" t="s">
        <v>9</v>
      </c>
      <c r="C71">
        <v>41</v>
      </c>
      <c r="D71">
        <v>59</v>
      </c>
      <c r="E71">
        <v>5.89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49</v>
      </c>
      <c r="Q71">
        <v>1</v>
      </c>
    </row>
    <row r="72" spans="1:17" x14ac:dyDescent="0.2">
      <c r="B72" t="s">
        <v>10</v>
      </c>
      <c r="C72">
        <v>3</v>
      </c>
      <c r="D72">
        <v>100</v>
      </c>
      <c r="E72">
        <v>5.68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B73" t="s">
        <v>11</v>
      </c>
      <c r="C73">
        <v>11</v>
      </c>
      <c r="D73">
        <v>73</v>
      </c>
      <c r="E73">
        <v>4.8099999999999996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73</v>
      </c>
      <c r="Q73">
        <v>1</v>
      </c>
    </row>
    <row r="74" spans="1:17" x14ac:dyDescent="0.2">
      <c r="B74" t="s">
        <v>12</v>
      </c>
      <c r="C74">
        <v>23</v>
      </c>
      <c r="D74">
        <v>65</v>
      </c>
      <c r="E74">
        <v>3.71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61</v>
      </c>
      <c r="Q74">
        <v>1</v>
      </c>
    </row>
    <row r="75" spans="1:17" x14ac:dyDescent="0.2">
      <c r="B75" t="s">
        <v>13</v>
      </c>
      <c r="C75">
        <v>1</v>
      </c>
      <c r="D75">
        <v>100</v>
      </c>
      <c r="E75">
        <v>9.91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100</v>
      </c>
      <c r="Q75">
        <v>1</v>
      </c>
    </row>
    <row r="76" spans="1:17" x14ac:dyDescent="0.2">
      <c r="A76">
        <v>2014</v>
      </c>
      <c r="B76" t="s">
        <v>31</v>
      </c>
      <c r="C76" t="s">
        <v>14</v>
      </c>
      <c r="D76" t="s">
        <v>17</v>
      </c>
      <c r="E76" t="s">
        <v>18</v>
      </c>
      <c r="F76" t="s">
        <v>19</v>
      </c>
      <c r="G76" t="s">
        <v>20</v>
      </c>
      <c r="H76" t="s">
        <v>21</v>
      </c>
      <c r="I76" t="s">
        <v>22</v>
      </c>
      <c r="J76" t="s">
        <v>23</v>
      </c>
      <c r="K76" t="s">
        <v>24</v>
      </c>
      <c r="L76" t="s">
        <v>25</v>
      </c>
      <c r="M76" t="s">
        <v>26</v>
      </c>
      <c r="N76" t="s">
        <v>27</v>
      </c>
      <c r="O76" t="s">
        <v>28</v>
      </c>
      <c r="P76" t="s">
        <v>29</v>
      </c>
      <c r="Q76" t="s">
        <v>30</v>
      </c>
    </row>
    <row r="77" spans="1:17" x14ac:dyDescent="0.2">
      <c r="B77" t="s">
        <v>0</v>
      </c>
      <c r="C77">
        <v>413</v>
      </c>
      <c r="D77">
        <v>61</v>
      </c>
      <c r="E77">
        <v>5.18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65</v>
      </c>
      <c r="Q77">
        <v>1.51</v>
      </c>
    </row>
    <row r="78" spans="1:17" x14ac:dyDescent="0.2">
      <c r="B78" t="s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B79" t="s">
        <v>2</v>
      </c>
      <c r="C79">
        <v>1</v>
      </c>
      <c r="D79">
        <v>100</v>
      </c>
      <c r="E79">
        <v>3.18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100</v>
      </c>
      <c r="Q79">
        <v>1</v>
      </c>
    </row>
    <row r="80" spans="1:17" x14ac:dyDescent="0.2">
      <c r="B80" t="s">
        <v>3</v>
      </c>
      <c r="C80">
        <v>5</v>
      </c>
      <c r="D80">
        <v>60</v>
      </c>
      <c r="E80">
        <v>4.72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100</v>
      </c>
      <c r="Q80">
        <v>1.8</v>
      </c>
    </row>
    <row r="81" spans="1:17" x14ac:dyDescent="0.2">
      <c r="B81" t="s">
        <v>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">
      <c r="B82" t="s">
        <v>5</v>
      </c>
      <c r="C82">
        <v>7</v>
      </c>
      <c r="D82">
        <v>57</v>
      </c>
      <c r="E82">
        <v>2.5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57</v>
      </c>
      <c r="Q82">
        <v>1</v>
      </c>
    </row>
    <row r="83" spans="1:17" x14ac:dyDescent="0.2">
      <c r="B83" t="s">
        <v>6</v>
      </c>
      <c r="C83">
        <v>13</v>
      </c>
      <c r="D83">
        <v>85</v>
      </c>
      <c r="E83">
        <v>5.27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31</v>
      </c>
      <c r="Q83">
        <v>1.75</v>
      </c>
    </row>
    <row r="84" spans="1:17" x14ac:dyDescent="0.2">
      <c r="B84" t="s">
        <v>7</v>
      </c>
      <c r="C84">
        <v>2</v>
      </c>
      <c r="D84">
        <v>100</v>
      </c>
      <c r="E84">
        <v>3.08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100</v>
      </c>
      <c r="Q84">
        <v>1</v>
      </c>
    </row>
    <row r="85" spans="1:17" x14ac:dyDescent="0.2">
      <c r="B85" t="s">
        <v>8</v>
      </c>
      <c r="C85">
        <v>20</v>
      </c>
      <c r="D85">
        <v>55</v>
      </c>
      <c r="E85">
        <v>5.7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95</v>
      </c>
      <c r="Q85">
        <v>1.32</v>
      </c>
    </row>
    <row r="86" spans="1:17" x14ac:dyDescent="0.2">
      <c r="B86" t="s">
        <v>9</v>
      </c>
      <c r="C86">
        <v>50</v>
      </c>
      <c r="D86">
        <v>54</v>
      </c>
      <c r="E86">
        <v>5.79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76</v>
      </c>
      <c r="Q86">
        <v>1.42</v>
      </c>
    </row>
    <row r="87" spans="1:17" x14ac:dyDescent="0.2">
      <c r="B87" t="s">
        <v>10</v>
      </c>
      <c r="C87">
        <v>5</v>
      </c>
      <c r="D87">
        <v>40</v>
      </c>
      <c r="E87">
        <v>3.26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60</v>
      </c>
      <c r="Q87">
        <v>1.67</v>
      </c>
    </row>
    <row r="88" spans="1:17" x14ac:dyDescent="0.2">
      <c r="B88" t="s">
        <v>11</v>
      </c>
      <c r="C88">
        <v>31</v>
      </c>
      <c r="D88">
        <v>65</v>
      </c>
      <c r="E88">
        <v>3.94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74</v>
      </c>
      <c r="Q88">
        <v>2.09</v>
      </c>
    </row>
    <row r="89" spans="1:17" x14ac:dyDescent="0.2">
      <c r="B89" t="s">
        <v>12</v>
      </c>
      <c r="C89">
        <v>40</v>
      </c>
      <c r="D89">
        <v>73</v>
      </c>
      <c r="E89">
        <v>5.15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63</v>
      </c>
      <c r="Q89">
        <v>1.72</v>
      </c>
    </row>
    <row r="90" spans="1:17" x14ac:dyDescent="0.2">
      <c r="B90" t="s">
        <v>13</v>
      </c>
      <c r="C90">
        <v>4</v>
      </c>
      <c r="D90">
        <v>75</v>
      </c>
      <c r="E90">
        <v>7.82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50</v>
      </c>
      <c r="Q90">
        <v>1</v>
      </c>
    </row>
    <row r="91" spans="1:17" x14ac:dyDescent="0.2">
      <c r="A91">
        <v>2015</v>
      </c>
      <c r="B91" t="s">
        <v>31</v>
      </c>
      <c r="C91" t="s">
        <v>14</v>
      </c>
      <c r="D91" t="s">
        <v>17</v>
      </c>
      <c r="E91" t="s">
        <v>18</v>
      </c>
      <c r="F91" t="s">
        <v>19</v>
      </c>
      <c r="G91" t="s">
        <v>20</v>
      </c>
      <c r="H91" t="s">
        <v>21</v>
      </c>
      <c r="I91" t="s">
        <v>22</v>
      </c>
      <c r="J91" t="s">
        <v>23</v>
      </c>
      <c r="K91" t="s">
        <v>24</v>
      </c>
      <c r="L91" t="s">
        <v>25</v>
      </c>
      <c r="M91" t="s">
        <v>26</v>
      </c>
      <c r="N91" t="s">
        <v>27</v>
      </c>
      <c r="O91" t="s">
        <v>28</v>
      </c>
      <c r="P91" t="s">
        <v>29</v>
      </c>
      <c r="Q91" t="s">
        <v>30</v>
      </c>
    </row>
    <row r="92" spans="1:17" x14ac:dyDescent="0.2">
      <c r="B92" t="s">
        <v>0</v>
      </c>
      <c r="C92">
        <v>452</v>
      </c>
      <c r="D92">
        <v>62</v>
      </c>
      <c r="E92">
        <v>5.25</v>
      </c>
      <c r="F92">
        <v>0</v>
      </c>
      <c r="G92">
        <v>0</v>
      </c>
      <c r="H92">
        <v>0</v>
      </c>
      <c r="I92">
        <v>19</v>
      </c>
      <c r="J92">
        <v>0</v>
      </c>
      <c r="K92">
        <v>6</v>
      </c>
      <c r="L92">
        <v>0</v>
      </c>
      <c r="M92">
        <v>3.34</v>
      </c>
      <c r="N92">
        <v>0</v>
      </c>
      <c r="O92">
        <v>0.86</v>
      </c>
      <c r="P92">
        <v>69</v>
      </c>
      <c r="Q92">
        <v>1.68</v>
      </c>
    </row>
    <row r="93" spans="1:17" x14ac:dyDescent="0.2">
      <c r="B93" t="s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">
      <c r="B94" t="s">
        <v>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B95" t="s">
        <v>3</v>
      </c>
      <c r="C95">
        <v>4</v>
      </c>
      <c r="D95">
        <v>50</v>
      </c>
      <c r="E95">
        <v>11.22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100</v>
      </c>
      <c r="Q95">
        <v>1.75</v>
      </c>
    </row>
    <row r="96" spans="1:17" x14ac:dyDescent="0.2">
      <c r="B96" t="s">
        <v>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">
      <c r="B97" t="s">
        <v>5</v>
      </c>
      <c r="C97">
        <v>10</v>
      </c>
      <c r="D97">
        <v>70</v>
      </c>
      <c r="E97">
        <v>3.81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80</v>
      </c>
      <c r="Q97">
        <v>1.75</v>
      </c>
    </row>
    <row r="98" spans="1:17" x14ac:dyDescent="0.2">
      <c r="B98" t="s">
        <v>6</v>
      </c>
      <c r="C98">
        <v>19</v>
      </c>
      <c r="D98">
        <v>68</v>
      </c>
      <c r="E98">
        <v>4.93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79</v>
      </c>
      <c r="Q98">
        <v>1.93</v>
      </c>
    </row>
    <row r="99" spans="1:17" x14ac:dyDescent="0.2">
      <c r="B99" t="s">
        <v>7</v>
      </c>
      <c r="C99">
        <v>1</v>
      </c>
      <c r="D99">
        <v>100</v>
      </c>
      <c r="E99">
        <v>4.62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100</v>
      </c>
      <c r="Q99">
        <v>1</v>
      </c>
    </row>
    <row r="100" spans="1:17" x14ac:dyDescent="0.2">
      <c r="B100" t="s">
        <v>8</v>
      </c>
      <c r="C100">
        <v>12</v>
      </c>
      <c r="D100">
        <v>75</v>
      </c>
      <c r="E100">
        <v>5.91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50</v>
      </c>
      <c r="Q100">
        <v>2.33</v>
      </c>
    </row>
    <row r="101" spans="1:17" x14ac:dyDescent="0.2">
      <c r="B101" t="s">
        <v>9</v>
      </c>
      <c r="C101">
        <v>66</v>
      </c>
      <c r="D101">
        <v>58</v>
      </c>
      <c r="E101">
        <v>5.15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76</v>
      </c>
      <c r="Q101">
        <v>1.78</v>
      </c>
    </row>
    <row r="102" spans="1:17" x14ac:dyDescent="0.2">
      <c r="B102" t="s">
        <v>10</v>
      </c>
      <c r="C102">
        <v>10</v>
      </c>
      <c r="D102">
        <v>50</v>
      </c>
      <c r="E102">
        <v>5.62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50</v>
      </c>
      <c r="Q102">
        <v>2</v>
      </c>
    </row>
    <row r="103" spans="1:17" x14ac:dyDescent="0.2">
      <c r="B103" t="s">
        <v>11</v>
      </c>
      <c r="C103">
        <v>32</v>
      </c>
      <c r="D103">
        <v>59</v>
      </c>
      <c r="E103">
        <v>5.31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66</v>
      </c>
      <c r="Q103">
        <v>1.9</v>
      </c>
    </row>
    <row r="104" spans="1:17" x14ac:dyDescent="0.2">
      <c r="B104" t="s">
        <v>12</v>
      </c>
      <c r="C104">
        <v>25</v>
      </c>
      <c r="D104">
        <v>52</v>
      </c>
      <c r="E104">
        <v>4.4000000000000004</v>
      </c>
      <c r="F104">
        <v>0</v>
      </c>
      <c r="G104">
        <v>0</v>
      </c>
      <c r="H104">
        <v>4</v>
      </c>
      <c r="I104">
        <v>19</v>
      </c>
      <c r="J104">
        <v>4</v>
      </c>
      <c r="K104">
        <v>6</v>
      </c>
      <c r="L104">
        <v>4</v>
      </c>
      <c r="M104">
        <v>3.34</v>
      </c>
      <c r="N104">
        <v>4</v>
      </c>
      <c r="O104">
        <v>0.86</v>
      </c>
      <c r="P104">
        <v>56</v>
      </c>
      <c r="Q104">
        <v>1.57</v>
      </c>
    </row>
    <row r="105" spans="1:17" x14ac:dyDescent="0.2">
      <c r="B105" t="s">
        <v>13</v>
      </c>
      <c r="C105">
        <v>2</v>
      </c>
      <c r="D105">
        <v>100</v>
      </c>
      <c r="E105">
        <v>18.13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100</v>
      </c>
      <c r="Q105">
        <v>2</v>
      </c>
    </row>
    <row r="106" spans="1:17" x14ac:dyDescent="0.2">
      <c r="A106">
        <v>2016</v>
      </c>
      <c r="B106" t="s">
        <v>31</v>
      </c>
      <c r="C106" t="s">
        <v>14</v>
      </c>
      <c r="D106" t="s">
        <v>17</v>
      </c>
      <c r="E106" t="s">
        <v>18</v>
      </c>
      <c r="F106" t="s">
        <v>19</v>
      </c>
      <c r="G106" t="s">
        <v>20</v>
      </c>
      <c r="H106" t="s">
        <v>21</v>
      </c>
      <c r="I106" t="s">
        <v>22</v>
      </c>
      <c r="J106" t="s">
        <v>23</v>
      </c>
      <c r="K106" t="s">
        <v>24</v>
      </c>
      <c r="L106" t="s">
        <v>25</v>
      </c>
      <c r="M106" t="s">
        <v>26</v>
      </c>
      <c r="N106" t="s">
        <v>27</v>
      </c>
      <c r="O106" t="s">
        <v>28</v>
      </c>
      <c r="P106" t="s">
        <v>29</v>
      </c>
      <c r="Q106" t="s">
        <v>30</v>
      </c>
    </row>
    <row r="107" spans="1:17" x14ac:dyDescent="0.2">
      <c r="B107" t="s">
        <v>0</v>
      </c>
      <c r="C107">
        <v>477</v>
      </c>
      <c r="D107">
        <v>62</v>
      </c>
      <c r="E107">
        <v>5.45</v>
      </c>
      <c r="F107">
        <v>79</v>
      </c>
      <c r="G107">
        <v>14.9</v>
      </c>
      <c r="H107">
        <v>84</v>
      </c>
      <c r="I107">
        <v>27.34</v>
      </c>
      <c r="J107">
        <v>84</v>
      </c>
      <c r="K107">
        <v>13.89</v>
      </c>
      <c r="L107">
        <v>83</v>
      </c>
      <c r="M107">
        <v>6.52</v>
      </c>
      <c r="N107">
        <v>83</v>
      </c>
      <c r="O107">
        <v>1.82</v>
      </c>
      <c r="P107">
        <v>71</v>
      </c>
      <c r="Q107">
        <v>1.76</v>
      </c>
    </row>
    <row r="108" spans="1:17" x14ac:dyDescent="0.2">
      <c r="B108" t="s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">
      <c r="B109" t="s">
        <v>2</v>
      </c>
      <c r="C109">
        <v>2</v>
      </c>
      <c r="D109">
        <v>100</v>
      </c>
      <c r="E109">
        <v>5.22</v>
      </c>
      <c r="F109">
        <v>100</v>
      </c>
      <c r="G109">
        <v>11</v>
      </c>
      <c r="H109">
        <v>100</v>
      </c>
      <c r="I109">
        <v>23.5</v>
      </c>
      <c r="J109">
        <v>100</v>
      </c>
      <c r="K109">
        <v>16</v>
      </c>
      <c r="L109">
        <v>100</v>
      </c>
      <c r="M109">
        <v>7.36</v>
      </c>
      <c r="N109">
        <v>100</v>
      </c>
      <c r="O109">
        <v>1.68</v>
      </c>
      <c r="P109">
        <v>100</v>
      </c>
      <c r="Q109">
        <v>3</v>
      </c>
    </row>
    <row r="110" spans="1:17" x14ac:dyDescent="0.2">
      <c r="B110" t="s">
        <v>3</v>
      </c>
      <c r="C110">
        <v>7</v>
      </c>
      <c r="D110">
        <v>57</v>
      </c>
      <c r="E110">
        <v>6.73</v>
      </c>
      <c r="F110">
        <v>57</v>
      </c>
      <c r="G110">
        <v>121.75</v>
      </c>
      <c r="H110">
        <v>57</v>
      </c>
      <c r="I110">
        <v>60.25</v>
      </c>
      <c r="J110">
        <v>57</v>
      </c>
      <c r="K110">
        <v>39.75</v>
      </c>
      <c r="L110">
        <v>57</v>
      </c>
      <c r="M110">
        <v>12.19</v>
      </c>
      <c r="N110">
        <v>57</v>
      </c>
      <c r="O110">
        <v>3.17</v>
      </c>
      <c r="P110">
        <v>29</v>
      </c>
      <c r="Q110">
        <v>1.5</v>
      </c>
    </row>
    <row r="111" spans="1:17" x14ac:dyDescent="0.2">
      <c r="B111" t="s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">
      <c r="B112" t="s">
        <v>5</v>
      </c>
      <c r="C112">
        <v>15</v>
      </c>
      <c r="D112">
        <v>67</v>
      </c>
      <c r="E112">
        <v>3.89</v>
      </c>
      <c r="F112">
        <v>80</v>
      </c>
      <c r="G112">
        <v>4.83</v>
      </c>
      <c r="H112">
        <v>87</v>
      </c>
      <c r="I112">
        <v>29.62</v>
      </c>
      <c r="J112">
        <v>87</v>
      </c>
      <c r="K112">
        <v>15.31</v>
      </c>
      <c r="L112">
        <v>87</v>
      </c>
      <c r="M112">
        <v>7.65</v>
      </c>
      <c r="N112">
        <v>87</v>
      </c>
      <c r="O112">
        <v>2.35</v>
      </c>
      <c r="P112">
        <v>67</v>
      </c>
      <c r="Q112">
        <v>1.9</v>
      </c>
    </row>
    <row r="113" spans="1:17" x14ac:dyDescent="0.2">
      <c r="B113" t="s">
        <v>6</v>
      </c>
      <c r="C113">
        <v>22</v>
      </c>
      <c r="D113">
        <v>73</v>
      </c>
      <c r="E113">
        <v>11.46</v>
      </c>
      <c r="F113">
        <v>86</v>
      </c>
      <c r="G113">
        <v>47.79</v>
      </c>
      <c r="H113">
        <v>91</v>
      </c>
      <c r="I113">
        <v>39.6</v>
      </c>
      <c r="J113">
        <v>91</v>
      </c>
      <c r="K113">
        <v>20.75</v>
      </c>
      <c r="L113">
        <v>91</v>
      </c>
      <c r="M113">
        <v>8.7200000000000006</v>
      </c>
      <c r="N113">
        <v>91</v>
      </c>
      <c r="O113">
        <v>2.36</v>
      </c>
      <c r="P113">
        <v>77</v>
      </c>
      <c r="Q113">
        <v>1.88</v>
      </c>
    </row>
    <row r="114" spans="1:17" x14ac:dyDescent="0.2">
      <c r="B114" t="s">
        <v>7</v>
      </c>
      <c r="C114">
        <v>6</v>
      </c>
      <c r="D114">
        <v>50</v>
      </c>
      <c r="E114">
        <v>5.08</v>
      </c>
      <c r="F114">
        <v>67</v>
      </c>
      <c r="G114">
        <v>7.25</v>
      </c>
      <c r="H114">
        <v>67</v>
      </c>
      <c r="I114">
        <v>23.25</v>
      </c>
      <c r="J114">
        <v>67</v>
      </c>
      <c r="K114">
        <v>10.75</v>
      </c>
      <c r="L114">
        <v>67</v>
      </c>
      <c r="M114">
        <v>5.77</v>
      </c>
      <c r="N114">
        <v>67</v>
      </c>
      <c r="O114">
        <v>1.25</v>
      </c>
      <c r="P114">
        <v>100</v>
      </c>
      <c r="Q114">
        <v>1.17</v>
      </c>
    </row>
    <row r="115" spans="1:17" x14ac:dyDescent="0.2">
      <c r="B115" t="s">
        <v>8</v>
      </c>
      <c r="C115">
        <v>8</v>
      </c>
      <c r="D115">
        <v>38</v>
      </c>
      <c r="E115">
        <v>5.68</v>
      </c>
      <c r="F115">
        <v>100</v>
      </c>
      <c r="G115">
        <v>15.25</v>
      </c>
      <c r="H115">
        <v>100</v>
      </c>
      <c r="I115">
        <v>42.25</v>
      </c>
      <c r="J115">
        <v>100</v>
      </c>
      <c r="K115">
        <v>22.38</v>
      </c>
      <c r="L115">
        <v>100</v>
      </c>
      <c r="M115">
        <v>9.91</v>
      </c>
      <c r="N115">
        <v>100</v>
      </c>
      <c r="O115">
        <v>2.61</v>
      </c>
      <c r="P115">
        <v>75</v>
      </c>
      <c r="Q115">
        <v>2.33</v>
      </c>
    </row>
    <row r="116" spans="1:17" x14ac:dyDescent="0.2">
      <c r="B116" t="s">
        <v>9</v>
      </c>
      <c r="C116">
        <v>61</v>
      </c>
      <c r="D116">
        <v>54</v>
      </c>
      <c r="E116">
        <v>6.14</v>
      </c>
      <c r="F116">
        <v>82</v>
      </c>
      <c r="G116">
        <v>14.72</v>
      </c>
      <c r="H116">
        <v>89</v>
      </c>
      <c r="I116">
        <v>42.57</v>
      </c>
      <c r="J116">
        <v>89</v>
      </c>
      <c r="K116">
        <v>21.56</v>
      </c>
      <c r="L116">
        <v>89</v>
      </c>
      <c r="M116">
        <v>10.68</v>
      </c>
      <c r="N116">
        <v>89</v>
      </c>
      <c r="O116">
        <v>2.75</v>
      </c>
      <c r="P116">
        <v>77</v>
      </c>
      <c r="Q116">
        <v>1.6</v>
      </c>
    </row>
    <row r="117" spans="1:17" x14ac:dyDescent="0.2">
      <c r="B117" t="s">
        <v>10</v>
      </c>
      <c r="C117">
        <v>13</v>
      </c>
      <c r="D117">
        <v>69</v>
      </c>
      <c r="E117">
        <v>4.74</v>
      </c>
      <c r="F117">
        <v>69</v>
      </c>
      <c r="G117">
        <v>3.78</v>
      </c>
      <c r="H117">
        <v>85</v>
      </c>
      <c r="I117">
        <v>19.91</v>
      </c>
      <c r="J117">
        <v>85</v>
      </c>
      <c r="K117">
        <v>10</v>
      </c>
      <c r="L117">
        <v>85</v>
      </c>
      <c r="M117">
        <v>5.1100000000000003</v>
      </c>
      <c r="N117">
        <v>85</v>
      </c>
      <c r="O117">
        <v>1.22</v>
      </c>
      <c r="P117">
        <v>69</v>
      </c>
      <c r="Q117">
        <v>2.33</v>
      </c>
    </row>
    <row r="118" spans="1:17" x14ac:dyDescent="0.2">
      <c r="B118" t="s">
        <v>11</v>
      </c>
      <c r="C118">
        <v>39</v>
      </c>
      <c r="D118">
        <v>56</v>
      </c>
      <c r="E118">
        <v>4.42</v>
      </c>
      <c r="F118">
        <v>79</v>
      </c>
      <c r="G118">
        <v>15.58</v>
      </c>
      <c r="H118">
        <v>79</v>
      </c>
      <c r="I118">
        <v>21.68</v>
      </c>
      <c r="J118">
        <v>79</v>
      </c>
      <c r="K118">
        <v>10.74</v>
      </c>
      <c r="L118">
        <v>79</v>
      </c>
      <c r="M118">
        <v>5.07</v>
      </c>
      <c r="N118">
        <v>77</v>
      </c>
      <c r="O118">
        <v>1.52</v>
      </c>
      <c r="P118">
        <v>67</v>
      </c>
      <c r="Q118">
        <v>2.15</v>
      </c>
    </row>
    <row r="119" spans="1:17" x14ac:dyDescent="0.2">
      <c r="B119" t="s">
        <v>12</v>
      </c>
      <c r="C119">
        <v>42</v>
      </c>
      <c r="D119">
        <v>55</v>
      </c>
      <c r="E119">
        <v>3.94</v>
      </c>
      <c r="F119">
        <v>86</v>
      </c>
      <c r="G119">
        <v>8.0299999999999994</v>
      </c>
      <c r="H119">
        <v>90</v>
      </c>
      <c r="I119">
        <v>24.29</v>
      </c>
      <c r="J119">
        <v>90</v>
      </c>
      <c r="K119">
        <v>12.42</v>
      </c>
      <c r="L119">
        <v>88</v>
      </c>
      <c r="M119">
        <v>5.85</v>
      </c>
      <c r="N119">
        <v>90</v>
      </c>
      <c r="O119">
        <v>1.8</v>
      </c>
      <c r="P119">
        <v>79</v>
      </c>
      <c r="Q119">
        <v>1.7</v>
      </c>
    </row>
    <row r="120" spans="1:17" x14ac:dyDescent="0.2">
      <c r="B120" t="s">
        <v>13</v>
      </c>
      <c r="C120">
        <v>1</v>
      </c>
      <c r="D120">
        <v>100</v>
      </c>
      <c r="E120">
        <v>9.75</v>
      </c>
      <c r="F120">
        <v>100</v>
      </c>
      <c r="G120">
        <v>42</v>
      </c>
      <c r="H120">
        <v>100</v>
      </c>
      <c r="I120">
        <v>29</v>
      </c>
      <c r="J120">
        <v>100</v>
      </c>
      <c r="K120">
        <v>15</v>
      </c>
      <c r="L120">
        <v>100</v>
      </c>
      <c r="M120">
        <v>4.8099999999999996</v>
      </c>
      <c r="N120">
        <v>100</v>
      </c>
      <c r="O120">
        <v>1.74</v>
      </c>
      <c r="P120">
        <v>100</v>
      </c>
      <c r="Q120">
        <v>2</v>
      </c>
    </row>
    <row r="121" spans="1:17" x14ac:dyDescent="0.2">
      <c r="A121">
        <v>2017</v>
      </c>
      <c r="B121" t="s">
        <v>31</v>
      </c>
      <c r="C121" t="s">
        <v>14</v>
      </c>
      <c r="D121" t="s">
        <v>17</v>
      </c>
      <c r="E121" t="s">
        <v>18</v>
      </c>
      <c r="F121" t="s">
        <v>19</v>
      </c>
      <c r="G121" t="s">
        <v>20</v>
      </c>
      <c r="H121" t="s">
        <v>21</v>
      </c>
      <c r="I121" t="s">
        <v>22</v>
      </c>
      <c r="J121" t="s">
        <v>23</v>
      </c>
      <c r="K121" t="s">
        <v>24</v>
      </c>
      <c r="L121" t="s">
        <v>25</v>
      </c>
      <c r="M121" t="s">
        <v>26</v>
      </c>
      <c r="N121" t="s">
        <v>27</v>
      </c>
      <c r="O121" t="s">
        <v>28</v>
      </c>
      <c r="P121" t="s">
        <v>29</v>
      </c>
      <c r="Q121" t="s">
        <v>30</v>
      </c>
    </row>
    <row r="122" spans="1:17" x14ac:dyDescent="0.2">
      <c r="B122" t="s">
        <v>0</v>
      </c>
      <c r="C122">
        <v>496</v>
      </c>
      <c r="D122">
        <v>61</v>
      </c>
      <c r="E122">
        <v>4.8099999999999996</v>
      </c>
      <c r="F122">
        <v>83</v>
      </c>
      <c r="G122">
        <v>17.05</v>
      </c>
      <c r="H122">
        <v>97</v>
      </c>
      <c r="I122">
        <v>25.18</v>
      </c>
      <c r="J122">
        <v>97</v>
      </c>
      <c r="K122">
        <v>16.829999999999998</v>
      </c>
      <c r="L122">
        <v>95</v>
      </c>
      <c r="M122">
        <v>7.44</v>
      </c>
      <c r="N122">
        <v>96</v>
      </c>
      <c r="O122">
        <v>1.99</v>
      </c>
      <c r="P122">
        <v>71</v>
      </c>
      <c r="Q122">
        <v>1.74</v>
      </c>
    </row>
    <row r="123" spans="1:17" x14ac:dyDescent="0.2">
      <c r="B123" t="s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">
      <c r="B124" t="s">
        <v>2</v>
      </c>
      <c r="C124">
        <v>2</v>
      </c>
      <c r="D124">
        <v>50</v>
      </c>
      <c r="E124">
        <v>3.24</v>
      </c>
      <c r="F124">
        <v>50</v>
      </c>
      <c r="G124">
        <v>13</v>
      </c>
      <c r="H124">
        <v>100</v>
      </c>
      <c r="I124">
        <v>10.5</v>
      </c>
      <c r="J124">
        <v>100</v>
      </c>
      <c r="K124">
        <v>9.5</v>
      </c>
      <c r="L124">
        <v>100</v>
      </c>
      <c r="M124">
        <v>3.83</v>
      </c>
      <c r="N124">
        <v>100</v>
      </c>
      <c r="O124">
        <v>0.98</v>
      </c>
      <c r="P124">
        <v>100</v>
      </c>
      <c r="Q124">
        <v>2</v>
      </c>
    </row>
    <row r="125" spans="1:17" x14ac:dyDescent="0.2">
      <c r="B125" t="s">
        <v>3</v>
      </c>
      <c r="C125">
        <v>12</v>
      </c>
      <c r="D125">
        <v>67</v>
      </c>
      <c r="E125">
        <v>5.73</v>
      </c>
      <c r="F125">
        <v>92</v>
      </c>
      <c r="G125">
        <v>26.82</v>
      </c>
      <c r="H125">
        <v>100</v>
      </c>
      <c r="I125">
        <v>32.5</v>
      </c>
      <c r="J125">
        <v>100</v>
      </c>
      <c r="K125">
        <v>23.83</v>
      </c>
      <c r="L125">
        <v>100</v>
      </c>
      <c r="M125">
        <v>6.45</v>
      </c>
      <c r="N125">
        <v>100</v>
      </c>
      <c r="O125">
        <v>2.1800000000000002</v>
      </c>
      <c r="P125">
        <v>75</v>
      </c>
      <c r="Q125">
        <v>2.11</v>
      </c>
    </row>
    <row r="126" spans="1:17" x14ac:dyDescent="0.2">
      <c r="B126" t="s">
        <v>4</v>
      </c>
      <c r="C126">
        <v>2</v>
      </c>
      <c r="D126">
        <v>0</v>
      </c>
      <c r="E126">
        <v>0</v>
      </c>
      <c r="F126">
        <v>100</v>
      </c>
      <c r="G126">
        <v>9</v>
      </c>
      <c r="H126">
        <v>100</v>
      </c>
      <c r="I126">
        <v>18</v>
      </c>
      <c r="J126">
        <v>100</v>
      </c>
      <c r="K126">
        <v>10</v>
      </c>
      <c r="L126">
        <v>100</v>
      </c>
      <c r="M126">
        <v>6.17</v>
      </c>
      <c r="N126">
        <v>100</v>
      </c>
      <c r="O126">
        <v>1.88</v>
      </c>
      <c r="P126">
        <v>50</v>
      </c>
      <c r="Q126">
        <v>1</v>
      </c>
    </row>
    <row r="127" spans="1:17" x14ac:dyDescent="0.2">
      <c r="B127" t="s">
        <v>5</v>
      </c>
      <c r="C127">
        <v>12</v>
      </c>
      <c r="D127">
        <v>92</v>
      </c>
      <c r="E127">
        <v>3.22</v>
      </c>
      <c r="F127">
        <v>75</v>
      </c>
      <c r="G127">
        <v>5.33</v>
      </c>
      <c r="H127">
        <v>100</v>
      </c>
      <c r="I127">
        <v>20.92</v>
      </c>
      <c r="J127">
        <v>100</v>
      </c>
      <c r="K127">
        <v>16</v>
      </c>
      <c r="L127">
        <v>100</v>
      </c>
      <c r="M127">
        <v>7.17</v>
      </c>
      <c r="N127">
        <v>100</v>
      </c>
      <c r="O127">
        <v>2.29</v>
      </c>
      <c r="P127">
        <v>58</v>
      </c>
      <c r="Q127">
        <v>1.29</v>
      </c>
    </row>
    <row r="128" spans="1:17" x14ac:dyDescent="0.2">
      <c r="B128" t="s">
        <v>6</v>
      </c>
      <c r="C128">
        <v>21</v>
      </c>
      <c r="D128">
        <v>62</v>
      </c>
      <c r="E128">
        <v>6.11</v>
      </c>
      <c r="F128">
        <v>81</v>
      </c>
      <c r="G128">
        <v>31.53</v>
      </c>
      <c r="H128">
        <v>100</v>
      </c>
      <c r="I128">
        <v>17.43</v>
      </c>
      <c r="J128">
        <v>100</v>
      </c>
      <c r="K128">
        <v>12.62</v>
      </c>
      <c r="L128">
        <v>95</v>
      </c>
      <c r="M128">
        <v>5.14</v>
      </c>
      <c r="N128">
        <v>100</v>
      </c>
      <c r="O128">
        <v>1.28</v>
      </c>
      <c r="P128">
        <v>71</v>
      </c>
      <c r="Q128">
        <v>2.6</v>
      </c>
    </row>
    <row r="129" spans="1:17" x14ac:dyDescent="0.2">
      <c r="B129" t="s">
        <v>7</v>
      </c>
      <c r="C129">
        <v>4</v>
      </c>
      <c r="D129">
        <v>50</v>
      </c>
      <c r="E129">
        <v>6.5</v>
      </c>
      <c r="F129">
        <v>75</v>
      </c>
      <c r="G129">
        <v>11.67</v>
      </c>
      <c r="H129">
        <v>100</v>
      </c>
      <c r="I129">
        <v>44.75</v>
      </c>
      <c r="J129">
        <v>100</v>
      </c>
      <c r="K129">
        <v>33.25</v>
      </c>
      <c r="L129">
        <v>100</v>
      </c>
      <c r="M129">
        <v>16.649999999999999</v>
      </c>
      <c r="N129">
        <v>100</v>
      </c>
      <c r="O129">
        <v>3.43</v>
      </c>
      <c r="P129">
        <v>50</v>
      </c>
      <c r="Q129">
        <v>2.5</v>
      </c>
    </row>
    <row r="130" spans="1:17" x14ac:dyDescent="0.2">
      <c r="B130" t="s">
        <v>8</v>
      </c>
      <c r="C130">
        <v>13</v>
      </c>
      <c r="D130">
        <v>23</v>
      </c>
      <c r="E130">
        <v>5.59</v>
      </c>
      <c r="F130">
        <v>77</v>
      </c>
      <c r="G130">
        <v>8.6999999999999993</v>
      </c>
      <c r="H130">
        <v>85</v>
      </c>
      <c r="I130">
        <v>34.729999999999997</v>
      </c>
      <c r="J130">
        <v>85</v>
      </c>
      <c r="K130">
        <v>20.36</v>
      </c>
      <c r="L130">
        <v>85</v>
      </c>
      <c r="M130">
        <v>11.7</v>
      </c>
      <c r="N130">
        <v>85</v>
      </c>
      <c r="O130">
        <v>2.81</v>
      </c>
      <c r="P130">
        <v>69</v>
      </c>
      <c r="Q130">
        <v>1.67</v>
      </c>
    </row>
    <row r="131" spans="1:17" x14ac:dyDescent="0.2">
      <c r="B131" t="s">
        <v>9</v>
      </c>
      <c r="C131">
        <v>57</v>
      </c>
      <c r="D131">
        <v>61</v>
      </c>
      <c r="E131">
        <v>5.29</v>
      </c>
      <c r="F131">
        <v>89</v>
      </c>
      <c r="G131">
        <v>47.49</v>
      </c>
      <c r="H131">
        <v>100</v>
      </c>
      <c r="I131">
        <v>46.84</v>
      </c>
      <c r="J131">
        <v>100</v>
      </c>
      <c r="K131">
        <v>29.51</v>
      </c>
      <c r="L131">
        <v>100</v>
      </c>
      <c r="M131">
        <v>15.04</v>
      </c>
      <c r="N131">
        <v>96</v>
      </c>
      <c r="O131">
        <v>3.47</v>
      </c>
      <c r="P131">
        <v>63</v>
      </c>
      <c r="Q131">
        <v>2</v>
      </c>
    </row>
    <row r="132" spans="1:17" x14ac:dyDescent="0.2">
      <c r="B132" t="s">
        <v>10</v>
      </c>
      <c r="C132">
        <v>11</v>
      </c>
      <c r="D132">
        <v>91</v>
      </c>
      <c r="E132">
        <v>7.29</v>
      </c>
      <c r="F132">
        <v>91</v>
      </c>
      <c r="G132">
        <v>9.6</v>
      </c>
      <c r="H132">
        <v>91</v>
      </c>
      <c r="I132">
        <v>11.6</v>
      </c>
      <c r="J132">
        <v>91</v>
      </c>
      <c r="K132">
        <v>8.5</v>
      </c>
      <c r="L132">
        <v>91</v>
      </c>
      <c r="M132">
        <v>4.07</v>
      </c>
      <c r="N132">
        <v>91</v>
      </c>
      <c r="O132">
        <v>0.83</v>
      </c>
      <c r="P132">
        <v>36</v>
      </c>
      <c r="Q132">
        <v>1.5</v>
      </c>
    </row>
    <row r="133" spans="1:17" x14ac:dyDescent="0.2">
      <c r="B133" t="s">
        <v>11</v>
      </c>
      <c r="C133">
        <v>50</v>
      </c>
      <c r="D133">
        <v>60</v>
      </c>
      <c r="E133">
        <v>3.78</v>
      </c>
      <c r="F133">
        <v>88</v>
      </c>
      <c r="G133">
        <v>6.57</v>
      </c>
      <c r="H133">
        <v>100</v>
      </c>
      <c r="I133">
        <v>17.100000000000001</v>
      </c>
      <c r="J133">
        <v>100</v>
      </c>
      <c r="K133">
        <v>11.44</v>
      </c>
      <c r="L133">
        <v>94</v>
      </c>
      <c r="M133">
        <v>5.54</v>
      </c>
      <c r="N133">
        <v>100</v>
      </c>
      <c r="O133">
        <v>1.5</v>
      </c>
      <c r="P133">
        <v>78</v>
      </c>
      <c r="Q133">
        <v>1.77</v>
      </c>
    </row>
    <row r="134" spans="1:17" x14ac:dyDescent="0.2">
      <c r="B134" t="s">
        <v>12</v>
      </c>
      <c r="C134">
        <v>34</v>
      </c>
      <c r="D134">
        <v>59</v>
      </c>
      <c r="E134">
        <v>4.04</v>
      </c>
      <c r="F134">
        <v>79</v>
      </c>
      <c r="G134">
        <v>5.59</v>
      </c>
      <c r="H134">
        <v>94</v>
      </c>
      <c r="I134">
        <v>20.22</v>
      </c>
      <c r="J134">
        <v>94</v>
      </c>
      <c r="K134">
        <v>13.44</v>
      </c>
      <c r="L134">
        <v>94</v>
      </c>
      <c r="M134">
        <v>5.95</v>
      </c>
      <c r="N134">
        <v>94</v>
      </c>
      <c r="O134">
        <v>1.76</v>
      </c>
      <c r="P134">
        <v>82</v>
      </c>
      <c r="Q134">
        <v>1.5</v>
      </c>
    </row>
    <row r="135" spans="1:17" x14ac:dyDescent="0.2">
      <c r="B135" t="s">
        <v>13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">
      <c r="A136">
        <v>2018</v>
      </c>
      <c r="B136" t="s">
        <v>31</v>
      </c>
      <c r="C136" t="s">
        <v>14</v>
      </c>
      <c r="D136" t="s">
        <v>17</v>
      </c>
      <c r="E136" t="s">
        <v>18</v>
      </c>
      <c r="F136" t="s">
        <v>19</v>
      </c>
      <c r="G136" t="s">
        <v>20</v>
      </c>
      <c r="H136" t="s">
        <v>21</v>
      </c>
      <c r="I136" t="s">
        <v>22</v>
      </c>
      <c r="J136" t="s">
        <v>23</v>
      </c>
      <c r="K136" t="s">
        <v>24</v>
      </c>
      <c r="L136" t="s">
        <v>25</v>
      </c>
      <c r="M136" t="s">
        <v>26</v>
      </c>
      <c r="N136" t="s">
        <v>27</v>
      </c>
      <c r="O136" t="s">
        <v>28</v>
      </c>
      <c r="P136" t="s">
        <v>29</v>
      </c>
      <c r="Q136" t="s">
        <v>30</v>
      </c>
    </row>
    <row r="137" spans="1:17" x14ac:dyDescent="0.2">
      <c r="B137" t="s">
        <v>0</v>
      </c>
      <c r="C137">
        <v>496</v>
      </c>
      <c r="D137">
        <v>64</v>
      </c>
      <c r="E137">
        <v>5.61</v>
      </c>
      <c r="F137">
        <v>85</v>
      </c>
      <c r="G137">
        <v>15.62</v>
      </c>
      <c r="H137">
        <v>99</v>
      </c>
      <c r="I137">
        <v>22.95</v>
      </c>
      <c r="J137">
        <v>99</v>
      </c>
      <c r="K137">
        <v>19.940000000000001</v>
      </c>
      <c r="L137">
        <v>97</v>
      </c>
      <c r="M137">
        <v>8.15</v>
      </c>
      <c r="N137">
        <v>97</v>
      </c>
      <c r="O137">
        <v>2.65</v>
      </c>
      <c r="P137">
        <v>70</v>
      </c>
      <c r="Q137">
        <v>1.73</v>
      </c>
    </row>
    <row r="138" spans="1:17" x14ac:dyDescent="0.2">
      <c r="B138" t="s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">
      <c r="B139" t="s">
        <v>2</v>
      </c>
      <c r="C139">
        <v>4</v>
      </c>
      <c r="D139">
        <v>75</v>
      </c>
      <c r="E139">
        <v>5.63</v>
      </c>
      <c r="F139">
        <v>100</v>
      </c>
      <c r="G139">
        <v>8.5</v>
      </c>
      <c r="H139">
        <v>100</v>
      </c>
      <c r="I139">
        <v>7</v>
      </c>
      <c r="J139">
        <v>100</v>
      </c>
      <c r="K139">
        <v>6</v>
      </c>
      <c r="L139">
        <v>100</v>
      </c>
      <c r="M139">
        <v>2.67</v>
      </c>
      <c r="N139">
        <v>100</v>
      </c>
      <c r="O139">
        <v>0.85</v>
      </c>
      <c r="P139">
        <v>100</v>
      </c>
      <c r="Q139">
        <v>2.25</v>
      </c>
    </row>
    <row r="140" spans="1:17" x14ac:dyDescent="0.2">
      <c r="B140" t="s">
        <v>3</v>
      </c>
      <c r="C140">
        <v>13</v>
      </c>
      <c r="D140">
        <v>54</v>
      </c>
      <c r="E140">
        <v>8.52</v>
      </c>
      <c r="F140">
        <v>100</v>
      </c>
      <c r="G140">
        <v>54.92</v>
      </c>
      <c r="H140">
        <v>100</v>
      </c>
      <c r="I140">
        <v>35.31</v>
      </c>
      <c r="J140">
        <v>100</v>
      </c>
      <c r="K140">
        <v>30.15</v>
      </c>
      <c r="L140">
        <v>100</v>
      </c>
      <c r="M140">
        <v>10.07</v>
      </c>
      <c r="N140">
        <v>100</v>
      </c>
      <c r="O140">
        <v>3.72</v>
      </c>
      <c r="P140">
        <v>54</v>
      </c>
      <c r="Q140">
        <v>1.86</v>
      </c>
    </row>
    <row r="141" spans="1:17" x14ac:dyDescent="0.2">
      <c r="B141" t="s">
        <v>4</v>
      </c>
      <c r="C141">
        <v>2</v>
      </c>
      <c r="D141">
        <v>50</v>
      </c>
      <c r="E141">
        <v>4.34</v>
      </c>
      <c r="F141">
        <v>100</v>
      </c>
      <c r="G141">
        <v>8.5</v>
      </c>
      <c r="H141">
        <v>100</v>
      </c>
      <c r="I141">
        <v>22.5</v>
      </c>
      <c r="J141">
        <v>100</v>
      </c>
      <c r="K141">
        <v>22</v>
      </c>
      <c r="L141">
        <v>100</v>
      </c>
      <c r="M141">
        <v>10.68</v>
      </c>
      <c r="N141">
        <v>100</v>
      </c>
      <c r="O141">
        <v>2.76</v>
      </c>
      <c r="P141">
        <v>100</v>
      </c>
      <c r="Q141">
        <v>1.5</v>
      </c>
    </row>
    <row r="142" spans="1:17" x14ac:dyDescent="0.2">
      <c r="B142" t="s">
        <v>5</v>
      </c>
      <c r="C142">
        <v>19</v>
      </c>
      <c r="D142">
        <v>74</v>
      </c>
      <c r="E142">
        <v>4.24</v>
      </c>
      <c r="F142">
        <v>84</v>
      </c>
      <c r="G142">
        <v>8.75</v>
      </c>
      <c r="H142">
        <v>100</v>
      </c>
      <c r="I142">
        <v>14.53</v>
      </c>
      <c r="J142">
        <v>100</v>
      </c>
      <c r="K142">
        <v>12.26</v>
      </c>
      <c r="L142">
        <v>100</v>
      </c>
      <c r="M142">
        <v>5.74</v>
      </c>
      <c r="N142">
        <v>100</v>
      </c>
      <c r="O142">
        <v>2.2000000000000002</v>
      </c>
      <c r="P142">
        <v>63</v>
      </c>
      <c r="Q142">
        <v>1.67</v>
      </c>
    </row>
    <row r="143" spans="1:17" x14ac:dyDescent="0.2">
      <c r="B143" t="s">
        <v>6</v>
      </c>
      <c r="C143">
        <v>13</v>
      </c>
      <c r="D143">
        <v>69</v>
      </c>
      <c r="E143">
        <v>4.72</v>
      </c>
      <c r="F143">
        <v>85</v>
      </c>
      <c r="G143">
        <v>20.73</v>
      </c>
      <c r="H143">
        <v>100</v>
      </c>
      <c r="I143">
        <v>21.54</v>
      </c>
      <c r="J143">
        <v>100</v>
      </c>
      <c r="K143">
        <v>19.62</v>
      </c>
      <c r="L143">
        <v>100</v>
      </c>
      <c r="M143">
        <v>9.68</v>
      </c>
      <c r="N143">
        <v>100</v>
      </c>
      <c r="O143">
        <v>1.97</v>
      </c>
      <c r="P143">
        <v>38</v>
      </c>
      <c r="Q143">
        <v>2.4</v>
      </c>
    </row>
    <row r="144" spans="1:17" x14ac:dyDescent="0.2">
      <c r="B144" t="s">
        <v>7</v>
      </c>
      <c r="C144">
        <v>2</v>
      </c>
      <c r="D144">
        <v>50</v>
      </c>
      <c r="E144">
        <v>4.34</v>
      </c>
      <c r="F144">
        <v>100</v>
      </c>
      <c r="G144">
        <v>37.5</v>
      </c>
      <c r="H144">
        <v>100</v>
      </c>
      <c r="I144">
        <v>38</v>
      </c>
      <c r="J144">
        <v>100</v>
      </c>
      <c r="K144">
        <v>32.5</v>
      </c>
      <c r="L144">
        <v>100</v>
      </c>
      <c r="M144">
        <v>12.49</v>
      </c>
      <c r="N144">
        <v>100</v>
      </c>
      <c r="O144">
        <v>6.13</v>
      </c>
      <c r="P144">
        <v>50</v>
      </c>
      <c r="Q144">
        <v>3</v>
      </c>
    </row>
    <row r="145" spans="1:17" x14ac:dyDescent="0.2">
      <c r="B145" t="s">
        <v>8</v>
      </c>
      <c r="C145">
        <v>12</v>
      </c>
      <c r="D145">
        <v>67</v>
      </c>
      <c r="E145">
        <v>7.66</v>
      </c>
      <c r="F145">
        <v>92</v>
      </c>
      <c r="G145">
        <v>8.4499999999999993</v>
      </c>
      <c r="H145">
        <v>92</v>
      </c>
      <c r="I145">
        <v>12</v>
      </c>
      <c r="J145">
        <v>92</v>
      </c>
      <c r="K145">
        <v>10.73</v>
      </c>
      <c r="L145">
        <v>92</v>
      </c>
      <c r="M145">
        <v>4.4800000000000004</v>
      </c>
      <c r="N145">
        <v>92</v>
      </c>
      <c r="O145">
        <v>1.35</v>
      </c>
      <c r="P145">
        <v>67</v>
      </c>
      <c r="Q145">
        <v>1.63</v>
      </c>
    </row>
    <row r="146" spans="1:17" x14ac:dyDescent="0.2">
      <c r="B146" t="s">
        <v>9</v>
      </c>
      <c r="C146">
        <v>76</v>
      </c>
      <c r="D146">
        <v>75</v>
      </c>
      <c r="E146">
        <v>5.85</v>
      </c>
      <c r="F146">
        <v>89</v>
      </c>
      <c r="G146">
        <v>9.6300000000000008</v>
      </c>
      <c r="H146">
        <v>100</v>
      </c>
      <c r="I146">
        <v>19.04</v>
      </c>
      <c r="J146">
        <v>100</v>
      </c>
      <c r="K146">
        <v>16.34</v>
      </c>
      <c r="L146">
        <v>100</v>
      </c>
      <c r="M146">
        <v>6.91</v>
      </c>
      <c r="N146">
        <v>99</v>
      </c>
      <c r="O146">
        <v>2.12</v>
      </c>
      <c r="P146">
        <v>68</v>
      </c>
      <c r="Q146">
        <v>1.83</v>
      </c>
    </row>
    <row r="147" spans="1:17" x14ac:dyDescent="0.2">
      <c r="B147" t="s">
        <v>10</v>
      </c>
      <c r="C147">
        <v>13</v>
      </c>
      <c r="D147">
        <v>38</v>
      </c>
      <c r="E147">
        <v>6.6</v>
      </c>
      <c r="F147">
        <v>85</v>
      </c>
      <c r="G147">
        <v>10.91</v>
      </c>
      <c r="H147">
        <v>100</v>
      </c>
      <c r="I147">
        <v>33.229999999999997</v>
      </c>
      <c r="J147">
        <v>100</v>
      </c>
      <c r="K147">
        <v>29.23</v>
      </c>
      <c r="L147">
        <v>100</v>
      </c>
      <c r="M147">
        <v>11.61</v>
      </c>
      <c r="N147">
        <v>100</v>
      </c>
      <c r="O147">
        <v>3.8</v>
      </c>
      <c r="P147">
        <v>100</v>
      </c>
      <c r="Q147">
        <v>2.23</v>
      </c>
    </row>
    <row r="148" spans="1:17" x14ac:dyDescent="0.2">
      <c r="B148" t="s">
        <v>11</v>
      </c>
      <c r="C148">
        <v>46</v>
      </c>
      <c r="D148">
        <v>70</v>
      </c>
      <c r="E148">
        <v>4.92</v>
      </c>
      <c r="F148">
        <v>89</v>
      </c>
      <c r="G148">
        <v>23.9</v>
      </c>
      <c r="H148">
        <v>100</v>
      </c>
      <c r="I148">
        <v>22.22</v>
      </c>
      <c r="J148">
        <v>100</v>
      </c>
      <c r="K148">
        <v>19.41</v>
      </c>
      <c r="L148">
        <v>100</v>
      </c>
      <c r="M148">
        <v>9.51</v>
      </c>
      <c r="N148">
        <v>100</v>
      </c>
      <c r="O148">
        <v>2.92</v>
      </c>
      <c r="P148">
        <v>78</v>
      </c>
      <c r="Q148">
        <v>2.0299999999999998</v>
      </c>
    </row>
    <row r="149" spans="1:17" x14ac:dyDescent="0.2">
      <c r="B149" t="s">
        <v>12</v>
      </c>
      <c r="C149">
        <v>37</v>
      </c>
      <c r="D149">
        <v>51</v>
      </c>
      <c r="E149">
        <v>4.68</v>
      </c>
      <c r="F149">
        <v>89</v>
      </c>
      <c r="G149">
        <v>14.82</v>
      </c>
      <c r="H149">
        <v>100</v>
      </c>
      <c r="I149">
        <v>16.68</v>
      </c>
      <c r="J149">
        <v>100</v>
      </c>
      <c r="K149">
        <v>13.95</v>
      </c>
      <c r="L149">
        <v>100</v>
      </c>
      <c r="M149">
        <v>5.88</v>
      </c>
      <c r="N149">
        <v>97</v>
      </c>
      <c r="O149">
        <v>1.97</v>
      </c>
      <c r="P149">
        <v>70</v>
      </c>
      <c r="Q149">
        <v>1.5</v>
      </c>
    </row>
    <row r="150" spans="1:17" x14ac:dyDescent="0.2">
      <c r="B150" t="s">
        <v>13</v>
      </c>
      <c r="C150">
        <v>3</v>
      </c>
      <c r="D150">
        <v>100</v>
      </c>
      <c r="E150">
        <v>5.23</v>
      </c>
      <c r="F150">
        <v>100</v>
      </c>
      <c r="G150">
        <v>27.33</v>
      </c>
      <c r="H150">
        <v>100</v>
      </c>
      <c r="I150">
        <v>13.33</v>
      </c>
      <c r="J150">
        <v>100</v>
      </c>
      <c r="K150">
        <v>11.33</v>
      </c>
      <c r="L150">
        <v>100</v>
      </c>
      <c r="M150">
        <v>6.13</v>
      </c>
      <c r="N150">
        <v>100</v>
      </c>
      <c r="O150">
        <v>1.53</v>
      </c>
      <c r="P150">
        <v>67</v>
      </c>
      <c r="Q150">
        <v>1</v>
      </c>
    </row>
    <row r="151" spans="1:17" x14ac:dyDescent="0.2">
      <c r="A151">
        <v>2019</v>
      </c>
      <c r="B151" t="s">
        <v>31</v>
      </c>
      <c r="C151" t="s">
        <v>14</v>
      </c>
      <c r="D151" t="s">
        <v>17</v>
      </c>
      <c r="E151" t="s">
        <v>18</v>
      </c>
      <c r="F151" t="s">
        <v>19</v>
      </c>
      <c r="G151" t="s">
        <v>20</v>
      </c>
      <c r="H151" t="s">
        <v>21</v>
      </c>
      <c r="I151" t="s">
        <v>22</v>
      </c>
      <c r="J151" t="s">
        <v>23</v>
      </c>
      <c r="K151" t="s">
        <v>24</v>
      </c>
      <c r="L151" t="s">
        <v>25</v>
      </c>
      <c r="M151" t="s">
        <v>26</v>
      </c>
      <c r="N151" t="s">
        <v>27</v>
      </c>
      <c r="O151" t="s">
        <v>28</v>
      </c>
      <c r="P151" t="s">
        <v>29</v>
      </c>
      <c r="Q151" t="s">
        <v>30</v>
      </c>
    </row>
    <row r="152" spans="1:17" x14ac:dyDescent="0.2">
      <c r="B152" t="s">
        <v>0</v>
      </c>
      <c r="C152">
        <v>530</v>
      </c>
      <c r="D152">
        <v>70</v>
      </c>
      <c r="E152">
        <v>5.6</v>
      </c>
      <c r="F152">
        <v>83</v>
      </c>
      <c r="G152">
        <v>16.88</v>
      </c>
      <c r="H152">
        <v>99</v>
      </c>
      <c r="I152">
        <v>21.03</v>
      </c>
      <c r="J152">
        <v>99</v>
      </c>
      <c r="K152">
        <v>18.87</v>
      </c>
      <c r="L152">
        <v>98</v>
      </c>
      <c r="M152">
        <v>7.58</v>
      </c>
      <c r="N152">
        <v>95</v>
      </c>
      <c r="O152">
        <v>2.2799999999999998</v>
      </c>
      <c r="P152">
        <v>40</v>
      </c>
      <c r="Q152">
        <v>1.49</v>
      </c>
    </row>
    <row r="153" spans="1:17" x14ac:dyDescent="0.2">
      <c r="B153" t="s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">
      <c r="B154" t="s">
        <v>2</v>
      </c>
      <c r="C154">
        <v>3</v>
      </c>
      <c r="D154">
        <v>100</v>
      </c>
      <c r="E154">
        <v>2.92</v>
      </c>
      <c r="F154">
        <v>100</v>
      </c>
      <c r="G154">
        <v>8.33</v>
      </c>
      <c r="H154">
        <v>100</v>
      </c>
      <c r="I154">
        <v>20</v>
      </c>
      <c r="J154">
        <v>100</v>
      </c>
      <c r="K154">
        <v>17.670000000000002</v>
      </c>
      <c r="L154">
        <v>100</v>
      </c>
      <c r="M154">
        <v>7.19</v>
      </c>
      <c r="N154">
        <v>100</v>
      </c>
      <c r="O154">
        <v>1.81</v>
      </c>
      <c r="P154">
        <v>67</v>
      </c>
      <c r="Q154">
        <v>1.5</v>
      </c>
    </row>
    <row r="155" spans="1:17" x14ac:dyDescent="0.2">
      <c r="B155" t="s">
        <v>3</v>
      </c>
      <c r="C155">
        <v>15</v>
      </c>
      <c r="D155">
        <v>73</v>
      </c>
      <c r="E155">
        <v>13.03</v>
      </c>
      <c r="F155">
        <v>100</v>
      </c>
      <c r="G155">
        <v>159</v>
      </c>
      <c r="H155">
        <v>100</v>
      </c>
      <c r="I155">
        <v>109.33</v>
      </c>
      <c r="J155">
        <v>100</v>
      </c>
      <c r="K155">
        <v>105.53</v>
      </c>
      <c r="L155">
        <v>100</v>
      </c>
      <c r="M155">
        <v>44.4</v>
      </c>
      <c r="N155">
        <v>100</v>
      </c>
      <c r="O155">
        <v>9.65</v>
      </c>
      <c r="P155">
        <v>47</v>
      </c>
      <c r="Q155">
        <v>1.43</v>
      </c>
    </row>
    <row r="156" spans="1:17" x14ac:dyDescent="0.2">
      <c r="B156" t="s">
        <v>4</v>
      </c>
      <c r="C156">
        <v>1</v>
      </c>
      <c r="D156">
        <v>100</v>
      </c>
      <c r="E156">
        <v>4</v>
      </c>
      <c r="F156">
        <v>100</v>
      </c>
      <c r="G156">
        <v>10</v>
      </c>
      <c r="H156">
        <v>100</v>
      </c>
      <c r="I156">
        <v>26</v>
      </c>
      <c r="J156">
        <v>100</v>
      </c>
      <c r="K156">
        <v>26</v>
      </c>
      <c r="L156">
        <v>100</v>
      </c>
      <c r="M156">
        <v>11.67</v>
      </c>
      <c r="N156">
        <v>100</v>
      </c>
      <c r="O156">
        <v>3.77</v>
      </c>
      <c r="P156">
        <v>0</v>
      </c>
      <c r="Q156">
        <v>0</v>
      </c>
    </row>
    <row r="157" spans="1:17" x14ac:dyDescent="0.2">
      <c r="B157" t="s">
        <v>5</v>
      </c>
      <c r="C157">
        <v>20</v>
      </c>
      <c r="D157">
        <v>70</v>
      </c>
      <c r="E157">
        <v>4.25</v>
      </c>
      <c r="F157">
        <v>85</v>
      </c>
      <c r="G157">
        <v>5.88</v>
      </c>
      <c r="H157">
        <v>100</v>
      </c>
      <c r="I157">
        <v>11.4</v>
      </c>
      <c r="J157">
        <v>100</v>
      </c>
      <c r="K157">
        <v>10.8</v>
      </c>
      <c r="L157">
        <v>100</v>
      </c>
      <c r="M157">
        <v>5.19</v>
      </c>
      <c r="N157">
        <v>100</v>
      </c>
      <c r="O157">
        <v>1.54</v>
      </c>
      <c r="P157">
        <v>40</v>
      </c>
      <c r="Q157">
        <v>1.38</v>
      </c>
    </row>
    <row r="158" spans="1:17" x14ac:dyDescent="0.2">
      <c r="B158" t="s">
        <v>6</v>
      </c>
      <c r="C158">
        <v>24</v>
      </c>
      <c r="D158">
        <v>63</v>
      </c>
      <c r="E158">
        <v>7.13</v>
      </c>
      <c r="F158">
        <v>88</v>
      </c>
      <c r="G158">
        <v>19.329999999999998</v>
      </c>
      <c r="H158">
        <v>100</v>
      </c>
      <c r="I158">
        <v>22.21</v>
      </c>
      <c r="J158">
        <v>100</v>
      </c>
      <c r="K158">
        <v>19.920000000000002</v>
      </c>
      <c r="L158">
        <v>96</v>
      </c>
      <c r="M158">
        <v>7.37</v>
      </c>
      <c r="N158">
        <v>100</v>
      </c>
      <c r="O158">
        <v>2.11</v>
      </c>
      <c r="P158">
        <v>50</v>
      </c>
      <c r="Q158">
        <v>1.42</v>
      </c>
    </row>
    <row r="159" spans="1:17" x14ac:dyDescent="0.2">
      <c r="B159" t="s">
        <v>7</v>
      </c>
      <c r="C159">
        <v>7</v>
      </c>
      <c r="D159">
        <v>86</v>
      </c>
      <c r="E159">
        <v>6.9</v>
      </c>
      <c r="F159">
        <v>100</v>
      </c>
      <c r="G159">
        <v>8.2899999999999991</v>
      </c>
      <c r="H159">
        <v>100</v>
      </c>
      <c r="I159">
        <v>15.86</v>
      </c>
      <c r="J159">
        <v>100</v>
      </c>
      <c r="K159">
        <v>14.43</v>
      </c>
      <c r="L159">
        <v>100</v>
      </c>
      <c r="M159">
        <v>5.18</v>
      </c>
      <c r="N159">
        <v>100</v>
      </c>
      <c r="O159">
        <v>1.56</v>
      </c>
      <c r="P159">
        <v>43</v>
      </c>
      <c r="Q159">
        <v>1.33</v>
      </c>
    </row>
    <row r="160" spans="1:17" x14ac:dyDescent="0.2">
      <c r="B160" t="s">
        <v>8</v>
      </c>
      <c r="C160">
        <v>12</v>
      </c>
      <c r="D160">
        <v>75</v>
      </c>
      <c r="E160">
        <v>5.5</v>
      </c>
      <c r="F160">
        <v>100</v>
      </c>
      <c r="G160">
        <v>8.92</v>
      </c>
      <c r="H160">
        <v>100</v>
      </c>
      <c r="I160">
        <v>10.5</v>
      </c>
      <c r="J160">
        <v>100</v>
      </c>
      <c r="K160">
        <v>7.92</v>
      </c>
      <c r="L160">
        <v>100</v>
      </c>
      <c r="M160">
        <v>3.93</v>
      </c>
      <c r="N160">
        <v>92</v>
      </c>
      <c r="O160">
        <v>1.26</v>
      </c>
      <c r="P160">
        <v>42</v>
      </c>
      <c r="Q160">
        <v>1.4</v>
      </c>
    </row>
    <row r="161" spans="1:17" x14ac:dyDescent="0.2">
      <c r="B161" t="s">
        <v>9</v>
      </c>
      <c r="C161">
        <v>76</v>
      </c>
      <c r="D161">
        <v>59</v>
      </c>
      <c r="E161">
        <v>5.32</v>
      </c>
      <c r="F161">
        <v>91</v>
      </c>
      <c r="G161">
        <v>17.97</v>
      </c>
      <c r="H161">
        <v>100</v>
      </c>
      <c r="I161">
        <v>20.12</v>
      </c>
      <c r="J161">
        <v>100</v>
      </c>
      <c r="K161">
        <v>17.34</v>
      </c>
      <c r="L161">
        <v>99</v>
      </c>
      <c r="M161">
        <v>7.38</v>
      </c>
      <c r="N161">
        <v>99</v>
      </c>
      <c r="O161">
        <v>2.0699999999999998</v>
      </c>
      <c r="P161">
        <v>43</v>
      </c>
      <c r="Q161">
        <v>1.64</v>
      </c>
    </row>
    <row r="162" spans="1:17" x14ac:dyDescent="0.2">
      <c r="B162" t="s">
        <v>10</v>
      </c>
      <c r="C162">
        <v>11</v>
      </c>
      <c r="D162">
        <v>91</v>
      </c>
      <c r="E162">
        <v>4.72</v>
      </c>
      <c r="F162">
        <v>91</v>
      </c>
      <c r="G162">
        <v>5.3</v>
      </c>
      <c r="H162">
        <v>100</v>
      </c>
      <c r="I162">
        <v>13.91</v>
      </c>
      <c r="J162">
        <v>100</v>
      </c>
      <c r="K162">
        <v>11.27</v>
      </c>
      <c r="L162">
        <v>100</v>
      </c>
      <c r="M162">
        <v>5.24</v>
      </c>
      <c r="N162">
        <v>100</v>
      </c>
      <c r="O162">
        <v>1.4</v>
      </c>
      <c r="P162">
        <v>45</v>
      </c>
      <c r="Q162">
        <v>1.6</v>
      </c>
    </row>
    <row r="163" spans="1:17" x14ac:dyDescent="0.2">
      <c r="B163" t="s">
        <v>11</v>
      </c>
      <c r="C163">
        <v>59</v>
      </c>
      <c r="D163">
        <v>63</v>
      </c>
      <c r="E163">
        <v>4.79</v>
      </c>
      <c r="F163">
        <v>83</v>
      </c>
      <c r="G163">
        <v>7.37</v>
      </c>
      <c r="H163">
        <v>100</v>
      </c>
      <c r="I163">
        <v>17.61</v>
      </c>
      <c r="J163">
        <v>100</v>
      </c>
      <c r="K163">
        <v>15.58</v>
      </c>
      <c r="L163">
        <v>98</v>
      </c>
      <c r="M163">
        <v>6.4</v>
      </c>
      <c r="N163">
        <v>97</v>
      </c>
      <c r="O163">
        <v>2.34</v>
      </c>
      <c r="P163">
        <v>51</v>
      </c>
      <c r="Q163">
        <v>1.47</v>
      </c>
    </row>
    <row r="164" spans="1:17" x14ac:dyDescent="0.2">
      <c r="B164" t="s">
        <v>12</v>
      </c>
      <c r="C164">
        <v>32</v>
      </c>
      <c r="D164">
        <v>63</v>
      </c>
      <c r="E164">
        <v>4.9400000000000004</v>
      </c>
      <c r="F164">
        <v>88</v>
      </c>
      <c r="G164">
        <v>21.93</v>
      </c>
      <c r="H164">
        <v>100</v>
      </c>
      <c r="I164">
        <v>31</v>
      </c>
      <c r="J164">
        <v>100</v>
      </c>
      <c r="K164">
        <v>27.72</v>
      </c>
      <c r="L164">
        <v>100</v>
      </c>
      <c r="M164">
        <v>10.98</v>
      </c>
      <c r="N164">
        <v>97</v>
      </c>
      <c r="O164">
        <v>3.45</v>
      </c>
      <c r="P164">
        <v>31</v>
      </c>
      <c r="Q164">
        <v>1.6</v>
      </c>
    </row>
    <row r="165" spans="1:17" x14ac:dyDescent="0.2">
      <c r="B165" t="s">
        <v>13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">
      <c r="A166">
        <v>2020</v>
      </c>
      <c r="B166" t="s">
        <v>31</v>
      </c>
      <c r="C166" t="s">
        <v>14</v>
      </c>
      <c r="D166" t="s">
        <v>17</v>
      </c>
      <c r="E166" t="s">
        <v>18</v>
      </c>
      <c r="F166" t="s">
        <v>19</v>
      </c>
      <c r="G166" t="s">
        <v>20</v>
      </c>
      <c r="H166" t="s">
        <v>21</v>
      </c>
      <c r="I166" t="s">
        <v>22</v>
      </c>
      <c r="J166" t="s">
        <v>23</v>
      </c>
      <c r="K166" t="s">
        <v>24</v>
      </c>
      <c r="L166" t="s">
        <v>25</v>
      </c>
      <c r="M166" t="s">
        <v>26</v>
      </c>
      <c r="N166" t="s">
        <v>27</v>
      </c>
      <c r="O166" t="s">
        <v>28</v>
      </c>
      <c r="P166" t="s">
        <v>29</v>
      </c>
      <c r="Q166" t="s">
        <v>30</v>
      </c>
    </row>
    <row r="167" spans="1:17" x14ac:dyDescent="0.2">
      <c r="B167" t="s">
        <v>0</v>
      </c>
      <c r="C167">
        <v>745</v>
      </c>
      <c r="D167">
        <v>67</v>
      </c>
      <c r="E167">
        <v>5.23</v>
      </c>
      <c r="F167">
        <v>89</v>
      </c>
      <c r="G167">
        <v>14.4</v>
      </c>
      <c r="H167">
        <v>100</v>
      </c>
      <c r="I167">
        <v>12.11</v>
      </c>
      <c r="J167">
        <v>100</v>
      </c>
      <c r="K167">
        <v>12.01</v>
      </c>
      <c r="L167">
        <v>97</v>
      </c>
      <c r="M167">
        <v>6.41</v>
      </c>
      <c r="N167">
        <v>89</v>
      </c>
      <c r="O167">
        <v>2.33</v>
      </c>
      <c r="P167">
        <v>34</v>
      </c>
      <c r="Q167">
        <v>1.39</v>
      </c>
    </row>
    <row r="168" spans="1:17" x14ac:dyDescent="0.2">
      <c r="B168" t="s">
        <v>1</v>
      </c>
      <c r="C168">
        <v>41</v>
      </c>
      <c r="D168">
        <v>71</v>
      </c>
      <c r="E168">
        <v>4.5599999999999996</v>
      </c>
      <c r="F168">
        <v>93</v>
      </c>
      <c r="G168">
        <v>18.95</v>
      </c>
      <c r="H168">
        <v>100</v>
      </c>
      <c r="I168">
        <v>30.59</v>
      </c>
      <c r="J168">
        <v>100</v>
      </c>
      <c r="K168">
        <v>30.59</v>
      </c>
      <c r="L168">
        <v>93</v>
      </c>
      <c r="M168">
        <v>18.59</v>
      </c>
      <c r="N168">
        <v>98</v>
      </c>
      <c r="O168">
        <v>5.08</v>
      </c>
      <c r="P168">
        <v>22</v>
      </c>
      <c r="Q168">
        <v>1</v>
      </c>
    </row>
    <row r="169" spans="1:17" x14ac:dyDescent="0.2">
      <c r="B169" t="s">
        <v>2</v>
      </c>
      <c r="C169">
        <v>5</v>
      </c>
      <c r="D169">
        <v>100</v>
      </c>
      <c r="E169">
        <v>5.23</v>
      </c>
      <c r="F169">
        <v>100</v>
      </c>
      <c r="G169">
        <v>11.8</v>
      </c>
      <c r="H169">
        <v>100</v>
      </c>
      <c r="I169">
        <v>14.4</v>
      </c>
      <c r="J169">
        <v>100</v>
      </c>
      <c r="K169">
        <v>14.4</v>
      </c>
      <c r="L169">
        <v>100</v>
      </c>
      <c r="M169">
        <v>7.51</v>
      </c>
      <c r="N169">
        <v>100</v>
      </c>
      <c r="O169">
        <v>2.4700000000000002</v>
      </c>
      <c r="P169">
        <v>80</v>
      </c>
      <c r="Q169">
        <v>1.75</v>
      </c>
    </row>
    <row r="170" spans="1:17" x14ac:dyDescent="0.2">
      <c r="B170" t="s">
        <v>3</v>
      </c>
      <c r="C170">
        <v>18</v>
      </c>
      <c r="D170">
        <v>39</v>
      </c>
      <c r="E170">
        <v>5.95</v>
      </c>
      <c r="F170">
        <v>94</v>
      </c>
      <c r="G170">
        <v>28.12</v>
      </c>
      <c r="H170">
        <v>100</v>
      </c>
      <c r="I170">
        <v>34.56</v>
      </c>
      <c r="J170">
        <v>100</v>
      </c>
      <c r="K170">
        <v>34.56</v>
      </c>
      <c r="L170">
        <v>100</v>
      </c>
      <c r="M170">
        <v>17.27</v>
      </c>
      <c r="N170">
        <v>94</v>
      </c>
      <c r="O170">
        <v>6.73</v>
      </c>
      <c r="P170">
        <v>33</v>
      </c>
      <c r="Q170">
        <v>1.17</v>
      </c>
    </row>
    <row r="171" spans="1:17" x14ac:dyDescent="0.2">
      <c r="B171" t="s">
        <v>4</v>
      </c>
      <c r="C171">
        <v>3</v>
      </c>
      <c r="D171">
        <v>100</v>
      </c>
      <c r="E171">
        <v>4.26</v>
      </c>
      <c r="F171">
        <v>100</v>
      </c>
      <c r="G171">
        <v>13.67</v>
      </c>
      <c r="H171">
        <v>100</v>
      </c>
      <c r="I171">
        <v>8.67</v>
      </c>
      <c r="J171">
        <v>100</v>
      </c>
      <c r="K171">
        <v>8.67</v>
      </c>
      <c r="L171">
        <v>67</v>
      </c>
      <c r="M171">
        <v>7.69</v>
      </c>
      <c r="N171">
        <v>67</v>
      </c>
      <c r="O171">
        <v>2.35</v>
      </c>
      <c r="P171">
        <v>33</v>
      </c>
      <c r="Q171">
        <v>1</v>
      </c>
    </row>
    <row r="172" spans="1:17" x14ac:dyDescent="0.2">
      <c r="B172" t="s">
        <v>5</v>
      </c>
      <c r="C172">
        <v>42</v>
      </c>
      <c r="D172">
        <v>69</v>
      </c>
      <c r="E172">
        <v>3.5</v>
      </c>
      <c r="F172">
        <v>98</v>
      </c>
      <c r="G172">
        <v>5.44</v>
      </c>
      <c r="H172">
        <v>100</v>
      </c>
      <c r="I172">
        <v>7.14</v>
      </c>
      <c r="J172">
        <v>100</v>
      </c>
      <c r="K172">
        <v>7.1</v>
      </c>
      <c r="L172">
        <v>100</v>
      </c>
      <c r="M172">
        <v>4.54</v>
      </c>
      <c r="N172">
        <v>81</v>
      </c>
      <c r="O172">
        <v>2.2000000000000002</v>
      </c>
      <c r="P172">
        <v>45</v>
      </c>
      <c r="Q172">
        <v>1.37</v>
      </c>
    </row>
    <row r="173" spans="1:17" x14ac:dyDescent="0.2">
      <c r="B173" t="s">
        <v>6</v>
      </c>
      <c r="C173">
        <v>32</v>
      </c>
      <c r="D173">
        <v>72</v>
      </c>
      <c r="E173">
        <v>5.74</v>
      </c>
      <c r="F173">
        <v>91</v>
      </c>
      <c r="G173">
        <v>9.48</v>
      </c>
      <c r="H173">
        <v>100</v>
      </c>
      <c r="I173">
        <v>10.38</v>
      </c>
      <c r="J173">
        <v>100</v>
      </c>
      <c r="K173">
        <v>10.28</v>
      </c>
      <c r="L173">
        <v>100</v>
      </c>
      <c r="M173">
        <v>5.18</v>
      </c>
      <c r="N173">
        <v>91</v>
      </c>
      <c r="O173">
        <v>1.86</v>
      </c>
      <c r="P173">
        <v>38</v>
      </c>
      <c r="Q173">
        <v>1.5</v>
      </c>
    </row>
    <row r="174" spans="1:17" x14ac:dyDescent="0.2">
      <c r="B174" t="s">
        <v>7</v>
      </c>
      <c r="C174">
        <v>11</v>
      </c>
      <c r="D174">
        <v>73</v>
      </c>
      <c r="E174">
        <v>4.26</v>
      </c>
      <c r="F174">
        <v>91</v>
      </c>
      <c r="G174">
        <v>3.5</v>
      </c>
      <c r="H174">
        <v>100</v>
      </c>
      <c r="I174">
        <v>7.64</v>
      </c>
      <c r="J174">
        <v>100</v>
      </c>
      <c r="K174">
        <v>7.55</v>
      </c>
      <c r="L174">
        <v>100</v>
      </c>
      <c r="M174">
        <v>3.54</v>
      </c>
      <c r="N174">
        <v>91</v>
      </c>
      <c r="O174">
        <v>1.79</v>
      </c>
      <c r="P174">
        <v>45</v>
      </c>
      <c r="Q174">
        <v>1.4</v>
      </c>
    </row>
    <row r="175" spans="1:17" x14ac:dyDescent="0.2">
      <c r="B175" t="s">
        <v>8</v>
      </c>
      <c r="C175">
        <v>15</v>
      </c>
      <c r="D175">
        <v>47</v>
      </c>
      <c r="E175">
        <v>4.84</v>
      </c>
      <c r="F175">
        <v>80</v>
      </c>
      <c r="G175">
        <v>67</v>
      </c>
      <c r="H175">
        <v>93</v>
      </c>
      <c r="I175">
        <v>18</v>
      </c>
      <c r="J175">
        <v>93</v>
      </c>
      <c r="K175">
        <v>18</v>
      </c>
      <c r="L175">
        <v>93</v>
      </c>
      <c r="M175">
        <v>9.85</v>
      </c>
      <c r="N175">
        <v>93</v>
      </c>
      <c r="O175">
        <v>3.23</v>
      </c>
      <c r="P175">
        <v>20</v>
      </c>
      <c r="Q175">
        <v>1</v>
      </c>
    </row>
    <row r="176" spans="1:17" x14ac:dyDescent="0.2">
      <c r="B176" t="s">
        <v>9</v>
      </c>
      <c r="C176">
        <v>112</v>
      </c>
      <c r="D176">
        <v>66</v>
      </c>
      <c r="E176">
        <v>6.22</v>
      </c>
      <c r="F176">
        <v>93</v>
      </c>
      <c r="G176">
        <v>17.89</v>
      </c>
      <c r="H176">
        <v>99</v>
      </c>
      <c r="I176">
        <v>15.82</v>
      </c>
      <c r="J176">
        <v>99</v>
      </c>
      <c r="K176">
        <v>15.68</v>
      </c>
      <c r="L176">
        <v>97</v>
      </c>
      <c r="M176">
        <v>8.5399999999999991</v>
      </c>
      <c r="N176">
        <v>97</v>
      </c>
      <c r="O176">
        <v>2.5099999999999998</v>
      </c>
      <c r="P176">
        <v>41</v>
      </c>
      <c r="Q176">
        <v>1.5</v>
      </c>
    </row>
    <row r="177" spans="1:17" x14ac:dyDescent="0.2">
      <c r="B177" t="s">
        <v>10</v>
      </c>
      <c r="C177">
        <v>13</v>
      </c>
      <c r="D177">
        <v>62</v>
      </c>
      <c r="E177">
        <v>5.32</v>
      </c>
      <c r="F177">
        <v>85</v>
      </c>
      <c r="G177">
        <v>7.36</v>
      </c>
      <c r="H177">
        <v>100</v>
      </c>
      <c r="I177">
        <v>7</v>
      </c>
      <c r="J177">
        <v>100</v>
      </c>
      <c r="K177">
        <v>6.92</v>
      </c>
      <c r="L177">
        <v>100</v>
      </c>
      <c r="M177">
        <v>3.14</v>
      </c>
      <c r="N177">
        <v>77</v>
      </c>
      <c r="O177">
        <v>1.47</v>
      </c>
      <c r="P177">
        <v>38</v>
      </c>
      <c r="Q177">
        <v>1.6</v>
      </c>
    </row>
    <row r="178" spans="1:17" x14ac:dyDescent="0.2">
      <c r="B178" t="s">
        <v>11</v>
      </c>
      <c r="C178">
        <v>83</v>
      </c>
      <c r="D178">
        <v>67</v>
      </c>
      <c r="E178">
        <v>4.46</v>
      </c>
      <c r="F178">
        <v>90</v>
      </c>
      <c r="G178">
        <v>8.2100000000000009</v>
      </c>
      <c r="H178">
        <v>100</v>
      </c>
      <c r="I178">
        <v>11.67</v>
      </c>
      <c r="J178">
        <v>100</v>
      </c>
      <c r="K178">
        <v>11.55</v>
      </c>
      <c r="L178">
        <v>99</v>
      </c>
      <c r="M178">
        <v>6.6</v>
      </c>
      <c r="N178">
        <v>92</v>
      </c>
      <c r="O178">
        <v>2.5299999999999998</v>
      </c>
      <c r="P178">
        <v>45</v>
      </c>
      <c r="Q178">
        <v>1.65</v>
      </c>
    </row>
    <row r="179" spans="1:17" x14ac:dyDescent="0.2">
      <c r="B179" t="s">
        <v>12</v>
      </c>
      <c r="C179">
        <v>37</v>
      </c>
      <c r="D179">
        <v>57</v>
      </c>
      <c r="E179">
        <v>4.91</v>
      </c>
      <c r="F179">
        <v>89</v>
      </c>
      <c r="G179">
        <v>8.36</v>
      </c>
      <c r="H179">
        <v>100</v>
      </c>
      <c r="I179">
        <v>8.41</v>
      </c>
      <c r="J179">
        <v>100</v>
      </c>
      <c r="K179">
        <v>8.11</v>
      </c>
      <c r="L179">
        <v>100</v>
      </c>
      <c r="M179">
        <v>3.45</v>
      </c>
      <c r="N179">
        <v>92</v>
      </c>
      <c r="O179">
        <v>1.78</v>
      </c>
      <c r="P179">
        <v>30</v>
      </c>
      <c r="Q179">
        <v>1.18</v>
      </c>
    </row>
    <row r="180" spans="1:17" x14ac:dyDescent="0.2">
      <c r="B180" t="s">
        <v>13</v>
      </c>
      <c r="C180">
        <v>1</v>
      </c>
      <c r="D180">
        <v>100</v>
      </c>
      <c r="E180">
        <v>4.34</v>
      </c>
      <c r="F180">
        <v>100</v>
      </c>
      <c r="G180">
        <v>3</v>
      </c>
      <c r="H180">
        <v>100</v>
      </c>
      <c r="I180">
        <v>8</v>
      </c>
      <c r="J180">
        <v>100</v>
      </c>
      <c r="K180">
        <v>8</v>
      </c>
      <c r="L180">
        <v>100</v>
      </c>
      <c r="M180">
        <v>2.62</v>
      </c>
      <c r="N180">
        <v>100</v>
      </c>
      <c r="O180">
        <v>1.07</v>
      </c>
      <c r="P180">
        <v>0</v>
      </c>
      <c r="Q180">
        <v>0</v>
      </c>
    </row>
    <row r="181" spans="1:17" x14ac:dyDescent="0.2">
      <c r="A181">
        <v>2021</v>
      </c>
      <c r="B181" t="s">
        <v>31</v>
      </c>
      <c r="C181" t="s">
        <v>14</v>
      </c>
      <c r="D181" t="s">
        <v>17</v>
      </c>
      <c r="E181" t="s">
        <v>18</v>
      </c>
      <c r="F181" t="s">
        <v>19</v>
      </c>
      <c r="G181" t="s">
        <v>20</v>
      </c>
      <c r="H181" t="s">
        <v>21</v>
      </c>
      <c r="I181" t="s">
        <v>22</v>
      </c>
      <c r="J181" t="s">
        <v>23</v>
      </c>
      <c r="K181" t="s">
        <v>24</v>
      </c>
      <c r="L181" t="s">
        <v>25</v>
      </c>
      <c r="M181" t="s">
        <v>26</v>
      </c>
      <c r="N181" t="s">
        <v>27</v>
      </c>
      <c r="O181" t="s">
        <v>28</v>
      </c>
      <c r="P181" t="s">
        <v>29</v>
      </c>
      <c r="Q181" t="s">
        <v>30</v>
      </c>
    </row>
    <row r="182" spans="1:17" x14ac:dyDescent="0.2">
      <c r="B182" t="s">
        <v>0</v>
      </c>
      <c r="C182">
        <v>769</v>
      </c>
      <c r="D182">
        <v>61</v>
      </c>
      <c r="E182">
        <v>5.59</v>
      </c>
      <c r="F182">
        <v>95</v>
      </c>
      <c r="G182">
        <v>13.75</v>
      </c>
      <c r="H182">
        <v>100</v>
      </c>
      <c r="I182">
        <v>5.1100000000000003</v>
      </c>
      <c r="J182">
        <v>100</v>
      </c>
      <c r="K182">
        <v>5.1100000000000003</v>
      </c>
      <c r="L182">
        <v>20</v>
      </c>
      <c r="M182">
        <v>4.68</v>
      </c>
      <c r="N182">
        <v>8</v>
      </c>
      <c r="O182">
        <v>5.75</v>
      </c>
      <c r="P182">
        <v>95</v>
      </c>
      <c r="Q182">
        <v>2.14</v>
      </c>
    </row>
    <row r="183" spans="1:17" x14ac:dyDescent="0.2">
      <c r="B183" t="s">
        <v>1</v>
      </c>
      <c r="C183">
        <v>76</v>
      </c>
      <c r="D183">
        <v>75</v>
      </c>
      <c r="E183">
        <v>4.99</v>
      </c>
      <c r="F183">
        <v>97</v>
      </c>
      <c r="G183">
        <v>25.66</v>
      </c>
      <c r="H183">
        <v>100</v>
      </c>
      <c r="I183">
        <v>13.28</v>
      </c>
      <c r="J183">
        <v>100</v>
      </c>
      <c r="K183">
        <v>13.28</v>
      </c>
      <c r="L183">
        <v>14</v>
      </c>
      <c r="M183">
        <v>17.940000000000001</v>
      </c>
      <c r="N183">
        <v>14</v>
      </c>
      <c r="O183">
        <v>10.43</v>
      </c>
      <c r="P183">
        <v>93</v>
      </c>
      <c r="Q183">
        <v>2.11</v>
      </c>
    </row>
    <row r="184" spans="1:17" x14ac:dyDescent="0.2">
      <c r="B184" t="s">
        <v>2</v>
      </c>
      <c r="C184">
        <v>3</v>
      </c>
      <c r="D184">
        <v>67</v>
      </c>
      <c r="E184">
        <v>6.3</v>
      </c>
      <c r="F184">
        <v>100</v>
      </c>
      <c r="G184">
        <v>20.329999999999998</v>
      </c>
      <c r="H184">
        <v>100</v>
      </c>
      <c r="I184">
        <v>0.67</v>
      </c>
      <c r="J184">
        <v>100</v>
      </c>
      <c r="K184">
        <v>0.67</v>
      </c>
      <c r="L184">
        <v>0</v>
      </c>
      <c r="M184">
        <v>0</v>
      </c>
      <c r="N184">
        <v>0</v>
      </c>
      <c r="O184">
        <v>0</v>
      </c>
      <c r="P184">
        <v>67</v>
      </c>
      <c r="Q184">
        <v>4</v>
      </c>
    </row>
    <row r="185" spans="1:17" x14ac:dyDescent="0.2">
      <c r="B185" t="s">
        <v>3</v>
      </c>
      <c r="C185">
        <v>22</v>
      </c>
      <c r="D185">
        <v>77</v>
      </c>
      <c r="E185">
        <v>7.37</v>
      </c>
      <c r="F185">
        <v>100</v>
      </c>
      <c r="G185">
        <v>35.729999999999997</v>
      </c>
      <c r="H185">
        <v>100</v>
      </c>
      <c r="I185">
        <v>29.32</v>
      </c>
      <c r="J185">
        <v>100</v>
      </c>
      <c r="K185">
        <v>29.32</v>
      </c>
      <c r="L185">
        <v>32</v>
      </c>
      <c r="M185">
        <v>10.130000000000001</v>
      </c>
      <c r="N185">
        <v>23</v>
      </c>
      <c r="O185">
        <v>8.75</v>
      </c>
      <c r="P185">
        <v>100</v>
      </c>
      <c r="Q185">
        <v>2.5499999999999998</v>
      </c>
    </row>
    <row r="186" spans="1:17" x14ac:dyDescent="0.2">
      <c r="B186" t="s">
        <v>4</v>
      </c>
      <c r="C186">
        <v>3</v>
      </c>
      <c r="D186">
        <v>100</v>
      </c>
      <c r="E186">
        <v>5.1100000000000003</v>
      </c>
      <c r="F186">
        <v>100</v>
      </c>
      <c r="G186">
        <v>15.67</v>
      </c>
      <c r="H186">
        <v>100</v>
      </c>
      <c r="I186">
        <v>12</v>
      </c>
      <c r="J186">
        <v>100</v>
      </c>
      <c r="K186">
        <v>12</v>
      </c>
      <c r="L186">
        <v>33</v>
      </c>
      <c r="M186">
        <v>13.8</v>
      </c>
      <c r="N186">
        <v>33</v>
      </c>
      <c r="O186">
        <v>6.74</v>
      </c>
      <c r="P186">
        <v>100</v>
      </c>
      <c r="Q186">
        <v>2.67</v>
      </c>
    </row>
    <row r="187" spans="1:17" x14ac:dyDescent="0.2">
      <c r="B187" t="s">
        <v>5</v>
      </c>
      <c r="C187">
        <v>22</v>
      </c>
      <c r="D187">
        <v>64</v>
      </c>
      <c r="E187">
        <v>4.42</v>
      </c>
      <c r="F187">
        <v>100</v>
      </c>
      <c r="G187">
        <v>8.59</v>
      </c>
      <c r="H187">
        <v>100</v>
      </c>
      <c r="I187">
        <v>1.59</v>
      </c>
      <c r="J187">
        <v>100</v>
      </c>
      <c r="K187">
        <v>1.59</v>
      </c>
      <c r="L187">
        <v>9</v>
      </c>
      <c r="M187">
        <v>2.38</v>
      </c>
      <c r="N187">
        <v>0</v>
      </c>
      <c r="O187">
        <v>0</v>
      </c>
      <c r="P187">
        <v>100</v>
      </c>
      <c r="Q187">
        <v>1.86</v>
      </c>
    </row>
    <row r="188" spans="1:17" x14ac:dyDescent="0.2">
      <c r="B188" t="s">
        <v>6</v>
      </c>
      <c r="C188">
        <v>42</v>
      </c>
      <c r="D188">
        <v>43</v>
      </c>
      <c r="E188">
        <v>6.39</v>
      </c>
      <c r="F188">
        <v>95</v>
      </c>
      <c r="G188">
        <v>16.73</v>
      </c>
      <c r="H188">
        <v>100</v>
      </c>
      <c r="I188">
        <v>4.38</v>
      </c>
      <c r="J188">
        <v>100</v>
      </c>
      <c r="K188">
        <v>4.38</v>
      </c>
      <c r="L188">
        <v>14</v>
      </c>
      <c r="M188">
        <v>2.76</v>
      </c>
      <c r="N188">
        <v>2</v>
      </c>
      <c r="O188">
        <v>3.35</v>
      </c>
      <c r="P188">
        <v>86</v>
      </c>
      <c r="Q188">
        <v>2.61</v>
      </c>
    </row>
    <row r="189" spans="1:17" x14ac:dyDescent="0.2">
      <c r="B189" t="s">
        <v>7</v>
      </c>
      <c r="C189">
        <v>6</v>
      </c>
      <c r="D189">
        <v>83</v>
      </c>
      <c r="E189">
        <v>5.44</v>
      </c>
      <c r="F189">
        <v>100</v>
      </c>
      <c r="G189">
        <v>4.67</v>
      </c>
      <c r="H189">
        <v>100</v>
      </c>
      <c r="I189">
        <v>4.83</v>
      </c>
      <c r="J189">
        <v>100</v>
      </c>
      <c r="K189">
        <v>4.83</v>
      </c>
      <c r="L189">
        <v>17</v>
      </c>
      <c r="M189">
        <v>0.65</v>
      </c>
      <c r="N189">
        <v>0</v>
      </c>
      <c r="O189">
        <v>0</v>
      </c>
      <c r="P189">
        <v>100</v>
      </c>
      <c r="Q189">
        <v>1.83</v>
      </c>
    </row>
    <row r="190" spans="1:17" x14ac:dyDescent="0.2">
      <c r="B190" t="s">
        <v>8</v>
      </c>
      <c r="C190">
        <v>24</v>
      </c>
      <c r="D190">
        <v>58</v>
      </c>
      <c r="E190">
        <v>5.93</v>
      </c>
      <c r="F190">
        <v>96</v>
      </c>
      <c r="G190">
        <v>11.13</v>
      </c>
      <c r="H190">
        <v>96</v>
      </c>
      <c r="I190">
        <v>5.39</v>
      </c>
      <c r="J190">
        <v>96</v>
      </c>
      <c r="K190">
        <v>5.39</v>
      </c>
      <c r="L190">
        <v>13</v>
      </c>
      <c r="M190">
        <v>11.28</v>
      </c>
      <c r="N190">
        <v>13</v>
      </c>
      <c r="O190">
        <v>5.98</v>
      </c>
      <c r="P190">
        <v>96</v>
      </c>
      <c r="Q190">
        <v>1.96</v>
      </c>
    </row>
    <row r="191" spans="1:17" x14ac:dyDescent="0.2">
      <c r="B191" t="s">
        <v>9</v>
      </c>
      <c r="C191">
        <v>92</v>
      </c>
      <c r="D191">
        <v>63</v>
      </c>
      <c r="E191">
        <v>6.71</v>
      </c>
      <c r="F191">
        <v>91</v>
      </c>
      <c r="G191">
        <v>17.36</v>
      </c>
      <c r="H191">
        <v>100</v>
      </c>
      <c r="I191">
        <v>4.84</v>
      </c>
      <c r="J191">
        <v>100</v>
      </c>
      <c r="K191">
        <v>4.83</v>
      </c>
      <c r="L191">
        <v>30</v>
      </c>
      <c r="M191">
        <v>4.2699999999999996</v>
      </c>
      <c r="N191">
        <v>11</v>
      </c>
      <c r="O191">
        <v>5.13</v>
      </c>
      <c r="P191">
        <v>96</v>
      </c>
      <c r="Q191">
        <v>2.27</v>
      </c>
    </row>
    <row r="192" spans="1:17" x14ac:dyDescent="0.2">
      <c r="B192" t="s">
        <v>10</v>
      </c>
      <c r="C192">
        <v>20</v>
      </c>
      <c r="D192">
        <v>45</v>
      </c>
      <c r="E192">
        <v>4.08</v>
      </c>
      <c r="F192">
        <v>90</v>
      </c>
      <c r="G192">
        <v>5.78</v>
      </c>
      <c r="H192">
        <v>100</v>
      </c>
      <c r="I192">
        <v>1.05</v>
      </c>
      <c r="J192">
        <v>100</v>
      </c>
      <c r="K192">
        <v>1.05</v>
      </c>
      <c r="L192">
        <v>15</v>
      </c>
      <c r="M192">
        <v>0.6</v>
      </c>
      <c r="N192">
        <v>0</v>
      </c>
      <c r="O192">
        <v>0</v>
      </c>
      <c r="P192">
        <v>95</v>
      </c>
      <c r="Q192">
        <v>2.16</v>
      </c>
    </row>
    <row r="193" spans="2:17" x14ac:dyDescent="0.2">
      <c r="B193" t="s">
        <v>11</v>
      </c>
      <c r="C193">
        <v>69</v>
      </c>
      <c r="D193">
        <v>64</v>
      </c>
      <c r="E193">
        <v>4.8499999999999996</v>
      </c>
      <c r="F193">
        <v>96</v>
      </c>
      <c r="G193">
        <v>15.27</v>
      </c>
      <c r="H193">
        <v>100</v>
      </c>
      <c r="I193">
        <v>2.58</v>
      </c>
      <c r="J193">
        <v>100</v>
      </c>
      <c r="K193">
        <v>2.58</v>
      </c>
      <c r="L193">
        <v>19</v>
      </c>
      <c r="M193">
        <v>1.51</v>
      </c>
      <c r="N193">
        <v>1</v>
      </c>
      <c r="O193">
        <v>3.86</v>
      </c>
      <c r="P193">
        <v>96</v>
      </c>
      <c r="Q193">
        <v>2.38</v>
      </c>
    </row>
    <row r="194" spans="2:17" x14ac:dyDescent="0.2">
      <c r="B194" t="s">
        <v>12</v>
      </c>
      <c r="C194">
        <v>25</v>
      </c>
      <c r="D194">
        <v>56</v>
      </c>
      <c r="E194">
        <v>6.28</v>
      </c>
      <c r="F194">
        <v>92</v>
      </c>
      <c r="G194">
        <v>7.87</v>
      </c>
      <c r="H194">
        <v>100</v>
      </c>
      <c r="I194">
        <v>3.6</v>
      </c>
      <c r="J194">
        <v>100</v>
      </c>
      <c r="K194">
        <v>3.6</v>
      </c>
      <c r="L194">
        <v>20</v>
      </c>
      <c r="M194">
        <v>2.1</v>
      </c>
      <c r="N194">
        <v>4</v>
      </c>
      <c r="O194">
        <v>2.25</v>
      </c>
      <c r="P194">
        <v>92</v>
      </c>
      <c r="Q194">
        <v>2.13</v>
      </c>
    </row>
    <row r="195" spans="2:17" x14ac:dyDescent="0.2">
      <c r="B195" t="s">
        <v>13</v>
      </c>
      <c r="C195">
        <v>1</v>
      </c>
      <c r="D195">
        <v>100</v>
      </c>
      <c r="E195">
        <v>6.45</v>
      </c>
      <c r="F195">
        <v>100</v>
      </c>
      <c r="G195">
        <v>1</v>
      </c>
      <c r="H195">
        <v>100</v>
      </c>
      <c r="I195">
        <v>0</v>
      </c>
      <c r="J195">
        <v>100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100</v>
      </c>
      <c r="Q195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74CC-13DA-CC4F-BB28-17C140C0B3A8}">
  <dimension ref="A1:Q195"/>
  <sheetViews>
    <sheetView topLeftCell="A158" workbookViewId="0">
      <selection activeCell="B200" sqref="B200"/>
    </sheetView>
  </sheetViews>
  <sheetFormatPr baseColWidth="10" defaultRowHeight="16" x14ac:dyDescent="0.2"/>
  <sheetData>
    <row r="1" spans="1:17" x14ac:dyDescent="0.2">
      <c r="A1">
        <v>2009</v>
      </c>
      <c r="B1" t="s">
        <v>16</v>
      </c>
      <c r="C1" t="s">
        <v>14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17" x14ac:dyDescent="0.2"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2010</v>
      </c>
      <c r="B16" t="s">
        <v>16</v>
      </c>
      <c r="C16" t="s">
        <v>14</v>
      </c>
      <c r="D16" t="s">
        <v>17</v>
      </c>
      <c r="E16" t="s">
        <v>18</v>
      </c>
      <c r="F16" t="s">
        <v>19</v>
      </c>
      <c r="G16" t="s">
        <v>20</v>
      </c>
      <c r="H16" t="s">
        <v>21</v>
      </c>
      <c r="I16" t="s">
        <v>22</v>
      </c>
      <c r="J16" t="s">
        <v>23</v>
      </c>
      <c r="K16" t="s">
        <v>24</v>
      </c>
      <c r="L16" t="s">
        <v>25</v>
      </c>
      <c r="M16" t="s">
        <v>26</v>
      </c>
      <c r="N16" t="s">
        <v>27</v>
      </c>
      <c r="O16" t="s">
        <v>28</v>
      </c>
      <c r="P16" t="s">
        <v>29</v>
      </c>
      <c r="Q16" t="s">
        <v>30</v>
      </c>
    </row>
    <row r="17" spans="1:17" x14ac:dyDescent="0.2">
      <c r="B17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B18" t="s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B19" t="s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B20" t="s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B21" t="s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B22" t="s">
        <v>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B24" t="s">
        <v>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B25" t="s">
        <v>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">
      <c r="B26" t="s">
        <v>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B27" t="s">
        <v>10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B28" t="s">
        <v>11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B29" t="s">
        <v>12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">
      <c r="B30" t="s">
        <v>13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2011</v>
      </c>
      <c r="B31" t="s">
        <v>16</v>
      </c>
      <c r="C31" t="s">
        <v>14</v>
      </c>
      <c r="D31" t="s">
        <v>17</v>
      </c>
      <c r="E31" t="s">
        <v>18</v>
      </c>
      <c r="F31" t="s">
        <v>19</v>
      </c>
      <c r="G31" t="s">
        <v>20</v>
      </c>
      <c r="H31" t="s">
        <v>21</v>
      </c>
      <c r="I31" t="s">
        <v>22</v>
      </c>
      <c r="J31" t="s">
        <v>23</v>
      </c>
      <c r="K31" t="s">
        <v>24</v>
      </c>
      <c r="L31" t="s">
        <v>25</v>
      </c>
      <c r="M31" t="s">
        <v>26</v>
      </c>
      <c r="N31" t="s">
        <v>27</v>
      </c>
      <c r="O31" t="s">
        <v>28</v>
      </c>
      <c r="P31" t="s">
        <v>29</v>
      </c>
      <c r="Q31" t="s">
        <v>30</v>
      </c>
    </row>
    <row r="32" spans="1:17" x14ac:dyDescent="0.2">
      <c r="B32" t="s">
        <v>0</v>
      </c>
      <c r="C32">
        <v>21</v>
      </c>
      <c r="D32">
        <v>52</v>
      </c>
      <c r="E32">
        <v>7.73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57</v>
      </c>
      <c r="Q32">
        <v>1</v>
      </c>
    </row>
    <row r="33" spans="1:17" x14ac:dyDescent="0.2">
      <c r="B33" t="s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B34" t="s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B35" t="s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B36" t="s">
        <v>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B37" t="s">
        <v>5</v>
      </c>
      <c r="C37">
        <v>1</v>
      </c>
      <c r="D37">
        <v>100</v>
      </c>
      <c r="E37">
        <v>4.8499999999999996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B38" t="s">
        <v>6</v>
      </c>
      <c r="C38">
        <v>1</v>
      </c>
      <c r="D38">
        <v>100</v>
      </c>
      <c r="E38">
        <v>9.91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100</v>
      </c>
      <c r="Q38">
        <v>1</v>
      </c>
    </row>
    <row r="39" spans="1:17" x14ac:dyDescent="0.2">
      <c r="B39" t="s">
        <v>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B40" t="s">
        <v>8</v>
      </c>
      <c r="C40">
        <v>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50</v>
      </c>
      <c r="Q40">
        <v>1</v>
      </c>
    </row>
    <row r="41" spans="1:17" x14ac:dyDescent="0.2">
      <c r="B41" t="s">
        <v>9</v>
      </c>
      <c r="C41">
        <v>4</v>
      </c>
      <c r="D41">
        <v>50</v>
      </c>
      <c r="E41">
        <v>8.5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75</v>
      </c>
      <c r="Q41">
        <v>1</v>
      </c>
    </row>
    <row r="42" spans="1:17" x14ac:dyDescent="0.2">
      <c r="B42" t="s">
        <v>10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B43" t="s">
        <v>11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B44" t="s">
        <v>12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B45" t="s">
        <v>13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>
        <v>2012</v>
      </c>
      <c r="B46" t="s">
        <v>16</v>
      </c>
      <c r="C46" t="s">
        <v>14</v>
      </c>
      <c r="D46" t="s">
        <v>17</v>
      </c>
      <c r="E46" t="s">
        <v>18</v>
      </c>
      <c r="F46" t="s">
        <v>19</v>
      </c>
      <c r="G46" t="s">
        <v>20</v>
      </c>
      <c r="H46" t="s">
        <v>21</v>
      </c>
      <c r="I46" t="s">
        <v>22</v>
      </c>
      <c r="J46" t="s">
        <v>23</v>
      </c>
      <c r="K46" t="s">
        <v>24</v>
      </c>
      <c r="L46" t="s">
        <v>25</v>
      </c>
      <c r="M46" t="s">
        <v>26</v>
      </c>
      <c r="N46" t="s">
        <v>27</v>
      </c>
      <c r="O46" t="s">
        <v>28</v>
      </c>
      <c r="P46" t="s">
        <v>29</v>
      </c>
      <c r="Q46" t="s">
        <v>30</v>
      </c>
    </row>
    <row r="47" spans="1:17" x14ac:dyDescent="0.2">
      <c r="B47" t="s">
        <v>0</v>
      </c>
      <c r="C47">
        <v>43</v>
      </c>
      <c r="D47">
        <v>77</v>
      </c>
      <c r="E47">
        <v>5.55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60</v>
      </c>
      <c r="Q47">
        <v>1</v>
      </c>
    </row>
    <row r="48" spans="1:17" x14ac:dyDescent="0.2">
      <c r="B48" t="s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B49" t="s">
        <v>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B50" t="s">
        <v>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B51" t="s">
        <v>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B52" t="s">
        <v>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B53" t="s">
        <v>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B54" t="s">
        <v>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B55" t="s">
        <v>8</v>
      </c>
      <c r="C55">
        <v>2</v>
      </c>
      <c r="D55">
        <v>50</v>
      </c>
      <c r="E55">
        <v>9.91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50</v>
      </c>
      <c r="Q55">
        <v>1</v>
      </c>
    </row>
    <row r="56" spans="1:17" x14ac:dyDescent="0.2">
      <c r="B56" t="s">
        <v>9</v>
      </c>
      <c r="C56">
        <v>7</v>
      </c>
      <c r="D56">
        <v>71</v>
      </c>
      <c r="E56">
        <v>5.94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57</v>
      </c>
      <c r="Q56">
        <v>1</v>
      </c>
    </row>
    <row r="57" spans="1:17" x14ac:dyDescent="0.2">
      <c r="B57" t="s">
        <v>10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B58" t="s">
        <v>11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B59" t="s">
        <v>12</v>
      </c>
      <c r="C59">
        <v>3</v>
      </c>
      <c r="D59">
        <v>100</v>
      </c>
      <c r="E59">
        <v>4.38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B60" t="s">
        <v>13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2013</v>
      </c>
      <c r="B61" t="s">
        <v>16</v>
      </c>
      <c r="C61" t="s">
        <v>14</v>
      </c>
      <c r="D61" t="s">
        <v>17</v>
      </c>
      <c r="E61" t="s">
        <v>18</v>
      </c>
      <c r="F61" t="s">
        <v>19</v>
      </c>
      <c r="G61" t="s">
        <v>20</v>
      </c>
      <c r="H61" t="s">
        <v>21</v>
      </c>
      <c r="I61" t="s">
        <v>22</v>
      </c>
      <c r="J61" t="s">
        <v>23</v>
      </c>
      <c r="K61" t="s">
        <v>24</v>
      </c>
      <c r="L61" t="s">
        <v>25</v>
      </c>
      <c r="M61" t="s">
        <v>26</v>
      </c>
      <c r="N61" t="s">
        <v>27</v>
      </c>
      <c r="O61" t="s">
        <v>28</v>
      </c>
      <c r="P61" t="s">
        <v>29</v>
      </c>
      <c r="Q61" t="s">
        <v>30</v>
      </c>
    </row>
    <row r="62" spans="1:17" x14ac:dyDescent="0.2">
      <c r="B62" t="s">
        <v>0</v>
      </c>
      <c r="C62">
        <v>75</v>
      </c>
      <c r="D62">
        <v>63</v>
      </c>
      <c r="E62">
        <v>6.51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56</v>
      </c>
      <c r="Q62">
        <v>1</v>
      </c>
    </row>
    <row r="63" spans="1:17" x14ac:dyDescent="0.2">
      <c r="B63" t="s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">
      <c r="B64" t="s">
        <v>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B65" t="s">
        <v>3</v>
      </c>
      <c r="C65">
        <v>1</v>
      </c>
      <c r="D65">
        <v>100</v>
      </c>
      <c r="E65">
        <v>5.53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100</v>
      </c>
      <c r="Q65">
        <v>1</v>
      </c>
    </row>
    <row r="66" spans="1:17" x14ac:dyDescent="0.2">
      <c r="B66" t="s">
        <v>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B67" t="s">
        <v>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B68" t="s">
        <v>6</v>
      </c>
      <c r="C68">
        <v>1</v>
      </c>
      <c r="D68">
        <v>100</v>
      </c>
      <c r="E68">
        <v>9.91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B69" t="s">
        <v>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">
      <c r="B70" t="s">
        <v>8</v>
      </c>
      <c r="C70">
        <v>1</v>
      </c>
      <c r="D70">
        <v>100</v>
      </c>
      <c r="E70">
        <v>18.3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100</v>
      </c>
      <c r="Q70">
        <v>1</v>
      </c>
    </row>
    <row r="71" spans="1:17" x14ac:dyDescent="0.2">
      <c r="B71" t="s">
        <v>9</v>
      </c>
      <c r="C71">
        <v>7</v>
      </c>
      <c r="D71">
        <v>71</v>
      </c>
      <c r="E71">
        <v>6.87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43</v>
      </c>
      <c r="Q71">
        <v>1</v>
      </c>
    </row>
    <row r="72" spans="1:17" x14ac:dyDescent="0.2">
      <c r="B72" t="s">
        <v>10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B73" t="s">
        <v>11</v>
      </c>
      <c r="C73">
        <v>3</v>
      </c>
      <c r="D73">
        <v>100</v>
      </c>
      <c r="E73">
        <v>3.1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100</v>
      </c>
      <c r="Q73">
        <v>1</v>
      </c>
    </row>
    <row r="74" spans="1:17" x14ac:dyDescent="0.2">
      <c r="B74" t="s">
        <v>12</v>
      </c>
      <c r="C74">
        <v>5</v>
      </c>
      <c r="D74">
        <v>60</v>
      </c>
      <c r="E74">
        <v>3.78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60</v>
      </c>
      <c r="Q74">
        <v>1</v>
      </c>
    </row>
    <row r="75" spans="1:17" x14ac:dyDescent="0.2">
      <c r="B75" t="s">
        <v>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>
        <v>2014</v>
      </c>
      <c r="B76" t="s">
        <v>16</v>
      </c>
      <c r="C76" t="s">
        <v>14</v>
      </c>
      <c r="D76" t="s">
        <v>17</v>
      </c>
      <c r="E76" t="s">
        <v>18</v>
      </c>
      <c r="F76" t="s">
        <v>19</v>
      </c>
      <c r="G76" t="s">
        <v>20</v>
      </c>
      <c r="H76" t="s">
        <v>21</v>
      </c>
      <c r="I76" t="s">
        <v>22</v>
      </c>
      <c r="J76" t="s">
        <v>23</v>
      </c>
      <c r="K76" t="s">
        <v>24</v>
      </c>
      <c r="L76" t="s">
        <v>25</v>
      </c>
      <c r="M76" t="s">
        <v>26</v>
      </c>
      <c r="N76" t="s">
        <v>27</v>
      </c>
      <c r="O76" t="s">
        <v>28</v>
      </c>
      <c r="P76" t="s">
        <v>29</v>
      </c>
      <c r="Q76" t="s">
        <v>30</v>
      </c>
    </row>
    <row r="77" spans="1:17" x14ac:dyDescent="0.2">
      <c r="B77" t="s">
        <v>0</v>
      </c>
      <c r="C77">
        <v>69</v>
      </c>
      <c r="D77">
        <v>70</v>
      </c>
      <c r="E77">
        <v>6.95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62</v>
      </c>
      <c r="Q77">
        <v>1.56</v>
      </c>
    </row>
    <row r="78" spans="1:17" x14ac:dyDescent="0.2">
      <c r="B78" t="s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B79" t="s">
        <v>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">
      <c r="B80" t="s">
        <v>3</v>
      </c>
      <c r="C80">
        <v>1</v>
      </c>
      <c r="D80">
        <v>100</v>
      </c>
      <c r="E80">
        <v>7.56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100</v>
      </c>
      <c r="Q80">
        <v>2</v>
      </c>
    </row>
    <row r="81" spans="1:17" x14ac:dyDescent="0.2">
      <c r="B81" t="s">
        <v>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">
      <c r="B82" t="s">
        <v>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B83" t="s">
        <v>6</v>
      </c>
      <c r="C83">
        <v>1</v>
      </c>
      <c r="D83">
        <v>100</v>
      </c>
      <c r="E83">
        <v>3.48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">
      <c r="B84" t="s">
        <v>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B85" t="s">
        <v>8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100</v>
      </c>
      <c r="Q85">
        <v>1</v>
      </c>
    </row>
    <row r="86" spans="1:17" x14ac:dyDescent="0.2">
      <c r="B86" t="s">
        <v>9</v>
      </c>
      <c r="C86">
        <v>11</v>
      </c>
      <c r="D86">
        <v>64</v>
      </c>
      <c r="E86">
        <v>6.27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82</v>
      </c>
      <c r="Q86">
        <v>1.22</v>
      </c>
    </row>
    <row r="87" spans="1:17" x14ac:dyDescent="0.2">
      <c r="B87" t="s">
        <v>10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">
      <c r="B88" t="s">
        <v>11</v>
      </c>
      <c r="C88">
        <v>7</v>
      </c>
      <c r="D88">
        <v>86</v>
      </c>
      <c r="E88">
        <v>4.1900000000000004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57</v>
      </c>
      <c r="Q88">
        <v>2.25</v>
      </c>
    </row>
    <row r="89" spans="1:17" x14ac:dyDescent="0.2">
      <c r="B89" t="s">
        <v>12</v>
      </c>
      <c r="C89">
        <v>5</v>
      </c>
      <c r="D89">
        <v>100</v>
      </c>
      <c r="E89">
        <v>6.12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20</v>
      </c>
      <c r="Q89">
        <v>1</v>
      </c>
    </row>
    <row r="90" spans="1:17" x14ac:dyDescent="0.2">
      <c r="B90" t="s">
        <v>13</v>
      </c>
      <c r="C90">
        <v>1</v>
      </c>
      <c r="D90">
        <v>100</v>
      </c>
      <c r="E90">
        <v>9.91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100</v>
      </c>
      <c r="Q90">
        <v>1</v>
      </c>
    </row>
    <row r="91" spans="1:17" x14ac:dyDescent="0.2">
      <c r="A91">
        <v>2015</v>
      </c>
      <c r="B91" t="s">
        <v>16</v>
      </c>
      <c r="C91" t="s">
        <v>14</v>
      </c>
      <c r="D91" t="s">
        <v>17</v>
      </c>
      <c r="E91" t="s">
        <v>18</v>
      </c>
      <c r="F91" t="s">
        <v>19</v>
      </c>
      <c r="G91" t="s">
        <v>20</v>
      </c>
      <c r="H91" t="s">
        <v>21</v>
      </c>
      <c r="I91" t="s">
        <v>22</v>
      </c>
      <c r="J91" t="s">
        <v>23</v>
      </c>
      <c r="K91" t="s">
        <v>24</v>
      </c>
      <c r="L91" t="s">
        <v>25</v>
      </c>
      <c r="M91" t="s">
        <v>26</v>
      </c>
      <c r="N91" t="s">
        <v>27</v>
      </c>
      <c r="O91" t="s">
        <v>28</v>
      </c>
      <c r="P91" t="s">
        <v>29</v>
      </c>
      <c r="Q91" t="s">
        <v>30</v>
      </c>
    </row>
    <row r="92" spans="1:17" x14ac:dyDescent="0.2">
      <c r="B92" t="s">
        <v>0</v>
      </c>
      <c r="C92">
        <v>81</v>
      </c>
      <c r="D92">
        <v>53</v>
      </c>
      <c r="E92">
        <v>7.7</v>
      </c>
      <c r="F92">
        <v>0</v>
      </c>
      <c r="G92">
        <v>0</v>
      </c>
      <c r="H92">
        <v>2</v>
      </c>
      <c r="I92">
        <v>15</v>
      </c>
      <c r="J92">
        <v>2</v>
      </c>
      <c r="K92">
        <v>7</v>
      </c>
      <c r="L92">
        <v>2</v>
      </c>
      <c r="M92">
        <v>3.6</v>
      </c>
      <c r="N92">
        <v>2</v>
      </c>
      <c r="O92">
        <v>0.68</v>
      </c>
      <c r="P92">
        <v>85</v>
      </c>
      <c r="Q92">
        <v>1.71</v>
      </c>
    </row>
    <row r="93" spans="1:17" x14ac:dyDescent="0.2">
      <c r="B93" t="s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">
      <c r="B94" t="s">
        <v>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B95" t="s">
        <v>3</v>
      </c>
      <c r="C95">
        <v>2</v>
      </c>
      <c r="D95">
        <v>50</v>
      </c>
      <c r="E95">
        <v>4.1500000000000004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100</v>
      </c>
      <c r="Q95">
        <v>1</v>
      </c>
    </row>
    <row r="96" spans="1:17" x14ac:dyDescent="0.2">
      <c r="B96" t="s">
        <v>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">
      <c r="B97" t="s">
        <v>5</v>
      </c>
      <c r="C97">
        <v>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67</v>
      </c>
      <c r="Q97">
        <v>2</v>
      </c>
    </row>
    <row r="98" spans="1:17" x14ac:dyDescent="0.2">
      <c r="B98" t="s">
        <v>6</v>
      </c>
      <c r="C98">
        <v>1</v>
      </c>
      <c r="D98">
        <v>100</v>
      </c>
      <c r="E98">
        <v>9.75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100</v>
      </c>
      <c r="Q98">
        <v>2</v>
      </c>
    </row>
    <row r="99" spans="1:17" x14ac:dyDescent="0.2">
      <c r="B99" t="s">
        <v>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">
      <c r="B100" t="s">
        <v>8</v>
      </c>
      <c r="C100">
        <v>1</v>
      </c>
      <c r="D100">
        <v>100</v>
      </c>
      <c r="E100">
        <v>7.4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100</v>
      </c>
      <c r="Q100">
        <v>3</v>
      </c>
    </row>
    <row r="101" spans="1:17" x14ac:dyDescent="0.2">
      <c r="B101" t="s">
        <v>9</v>
      </c>
      <c r="C101">
        <v>11</v>
      </c>
      <c r="D101">
        <v>36</v>
      </c>
      <c r="E101">
        <v>10.17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91</v>
      </c>
      <c r="Q101">
        <v>2</v>
      </c>
    </row>
    <row r="102" spans="1:17" x14ac:dyDescent="0.2">
      <c r="B102" t="s">
        <v>10</v>
      </c>
      <c r="C102">
        <v>2</v>
      </c>
      <c r="D102">
        <v>50</v>
      </c>
      <c r="E102">
        <v>9.91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">
      <c r="B103" t="s">
        <v>11</v>
      </c>
      <c r="C103">
        <v>10</v>
      </c>
      <c r="D103">
        <v>50</v>
      </c>
      <c r="E103">
        <v>5.73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80</v>
      </c>
      <c r="Q103">
        <v>1.88</v>
      </c>
    </row>
    <row r="104" spans="1:17" x14ac:dyDescent="0.2">
      <c r="B104" t="s">
        <v>12</v>
      </c>
      <c r="C104">
        <v>5</v>
      </c>
      <c r="D104">
        <v>60</v>
      </c>
      <c r="E104">
        <v>4.07</v>
      </c>
      <c r="F104">
        <v>0</v>
      </c>
      <c r="G104">
        <v>0</v>
      </c>
      <c r="H104">
        <v>20</v>
      </c>
      <c r="I104">
        <v>19</v>
      </c>
      <c r="J104">
        <v>20</v>
      </c>
      <c r="K104">
        <v>6</v>
      </c>
      <c r="L104">
        <v>20</v>
      </c>
      <c r="M104">
        <v>3.34</v>
      </c>
      <c r="N104">
        <v>20</v>
      </c>
      <c r="O104">
        <v>0.86</v>
      </c>
      <c r="P104">
        <v>80</v>
      </c>
      <c r="Q104">
        <v>1.25</v>
      </c>
    </row>
    <row r="105" spans="1:17" x14ac:dyDescent="0.2">
      <c r="B105" t="s">
        <v>13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">
      <c r="A106">
        <v>2016</v>
      </c>
      <c r="B106" t="s">
        <v>16</v>
      </c>
      <c r="C106" t="s">
        <v>14</v>
      </c>
      <c r="D106" t="s">
        <v>17</v>
      </c>
      <c r="E106" t="s">
        <v>18</v>
      </c>
      <c r="F106" t="s">
        <v>19</v>
      </c>
      <c r="G106" t="s">
        <v>20</v>
      </c>
      <c r="H106" t="s">
        <v>21</v>
      </c>
      <c r="I106" t="s">
        <v>22</v>
      </c>
      <c r="J106" t="s">
        <v>23</v>
      </c>
      <c r="K106" t="s">
        <v>24</v>
      </c>
      <c r="L106" t="s">
        <v>25</v>
      </c>
      <c r="M106" t="s">
        <v>26</v>
      </c>
      <c r="N106" t="s">
        <v>27</v>
      </c>
      <c r="O106" t="s">
        <v>28</v>
      </c>
      <c r="P106" t="s">
        <v>29</v>
      </c>
      <c r="Q106" t="s">
        <v>30</v>
      </c>
    </row>
    <row r="107" spans="1:17" x14ac:dyDescent="0.2">
      <c r="B107" t="s">
        <v>0</v>
      </c>
      <c r="C107">
        <v>93</v>
      </c>
      <c r="D107">
        <v>65</v>
      </c>
      <c r="E107">
        <v>5.56</v>
      </c>
      <c r="F107">
        <v>78</v>
      </c>
      <c r="G107">
        <v>12.51</v>
      </c>
      <c r="H107">
        <v>83</v>
      </c>
      <c r="I107">
        <v>28.91</v>
      </c>
      <c r="J107">
        <v>83</v>
      </c>
      <c r="K107">
        <v>14.84</v>
      </c>
      <c r="L107">
        <v>82</v>
      </c>
      <c r="M107">
        <v>6.31</v>
      </c>
      <c r="N107">
        <v>82</v>
      </c>
      <c r="O107">
        <v>1.91</v>
      </c>
      <c r="P107">
        <v>71</v>
      </c>
      <c r="Q107">
        <v>1.74</v>
      </c>
    </row>
    <row r="108" spans="1:17" x14ac:dyDescent="0.2">
      <c r="B108" t="s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">
      <c r="B109" t="s">
        <v>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">
      <c r="B110" t="s">
        <v>3</v>
      </c>
      <c r="C110">
        <v>2</v>
      </c>
      <c r="D110">
        <v>50</v>
      </c>
      <c r="E110">
        <v>9.42</v>
      </c>
      <c r="F110">
        <v>100</v>
      </c>
      <c r="G110">
        <v>238</v>
      </c>
      <c r="H110">
        <v>100</v>
      </c>
      <c r="I110">
        <v>103</v>
      </c>
      <c r="J110">
        <v>100</v>
      </c>
      <c r="K110">
        <v>65.5</v>
      </c>
      <c r="L110">
        <v>100</v>
      </c>
      <c r="M110">
        <v>19.09</v>
      </c>
      <c r="N110">
        <v>100</v>
      </c>
      <c r="O110">
        <v>5.18</v>
      </c>
      <c r="P110">
        <v>50</v>
      </c>
      <c r="Q110">
        <v>2</v>
      </c>
    </row>
    <row r="111" spans="1:17" x14ac:dyDescent="0.2">
      <c r="B111" t="s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">
      <c r="B112" t="s">
        <v>5</v>
      </c>
      <c r="C112">
        <v>5</v>
      </c>
      <c r="D112">
        <v>40</v>
      </c>
      <c r="E112">
        <v>3.74</v>
      </c>
      <c r="F112">
        <v>100</v>
      </c>
      <c r="G112">
        <v>3.6</v>
      </c>
      <c r="H112">
        <v>100</v>
      </c>
      <c r="I112">
        <v>29.4</v>
      </c>
      <c r="J112">
        <v>100</v>
      </c>
      <c r="K112">
        <v>15.6</v>
      </c>
      <c r="L112">
        <v>100</v>
      </c>
      <c r="M112">
        <v>8.0399999999999991</v>
      </c>
      <c r="N112">
        <v>100</v>
      </c>
      <c r="O112">
        <v>2.42</v>
      </c>
      <c r="P112">
        <v>80</v>
      </c>
      <c r="Q112">
        <v>2</v>
      </c>
    </row>
    <row r="113" spans="1:17" x14ac:dyDescent="0.2">
      <c r="B113" t="s">
        <v>6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100</v>
      </c>
      <c r="Q113">
        <v>2</v>
      </c>
    </row>
    <row r="114" spans="1:17" x14ac:dyDescent="0.2">
      <c r="B114" t="s">
        <v>7</v>
      </c>
      <c r="C114">
        <v>2</v>
      </c>
      <c r="D114">
        <v>50</v>
      </c>
      <c r="E114">
        <v>4.26</v>
      </c>
      <c r="F114">
        <v>50</v>
      </c>
      <c r="G114">
        <v>7</v>
      </c>
      <c r="H114">
        <v>50</v>
      </c>
      <c r="I114">
        <v>26</v>
      </c>
      <c r="J114">
        <v>50</v>
      </c>
      <c r="K114">
        <v>12</v>
      </c>
      <c r="L114">
        <v>50</v>
      </c>
      <c r="M114">
        <v>7.03</v>
      </c>
      <c r="N114">
        <v>50</v>
      </c>
      <c r="O114">
        <v>1.54</v>
      </c>
      <c r="P114">
        <v>100</v>
      </c>
      <c r="Q114">
        <v>1.5</v>
      </c>
    </row>
    <row r="115" spans="1:17" x14ac:dyDescent="0.2">
      <c r="B115" t="s">
        <v>8</v>
      </c>
      <c r="C115">
        <v>3</v>
      </c>
      <c r="D115">
        <v>33</v>
      </c>
      <c r="E115">
        <v>8.32</v>
      </c>
      <c r="F115">
        <v>100</v>
      </c>
      <c r="G115">
        <v>22.33</v>
      </c>
      <c r="H115">
        <v>100</v>
      </c>
      <c r="I115">
        <v>54.33</v>
      </c>
      <c r="J115">
        <v>100</v>
      </c>
      <c r="K115">
        <v>35.33</v>
      </c>
      <c r="L115">
        <v>100</v>
      </c>
      <c r="M115">
        <v>12.71</v>
      </c>
      <c r="N115">
        <v>100</v>
      </c>
      <c r="O115">
        <v>3.09</v>
      </c>
      <c r="P115">
        <v>67</v>
      </c>
      <c r="Q115">
        <v>2.5</v>
      </c>
    </row>
    <row r="116" spans="1:17" x14ac:dyDescent="0.2">
      <c r="B116" t="s">
        <v>9</v>
      </c>
      <c r="C116">
        <v>13</v>
      </c>
      <c r="D116">
        <v>62</v>
      </c>
      <c r="E116">
        <v>5.53</v>
      </c>
      <c r="F116">
        <v>92</v>
      </c>
      <c r="G116">
        <v>8</v>
      </c>
      <c r="H116">
        <v>100</v>
      </c>
      <c r="I116">
        <v>33.31</v>
      </c>
      <c r="J116">
        <v>100</v>
      </c>
      <c r="K116">
        <v>15.62</v>
      </c>
      <c r="L116">
        <v>100</v>
      </c>
      <c r="M116">
        <v>7.59</v>
      </c>
      <c r="N116">
        <v>100</v>
      </c>
      <c r="O116">
        <v>2.0499999999999998</v>
      </c>
      <c r="P116">
        <v>77</v>
      </c>
      <c r="Q116">
        <v>1.4</v>
      </c>
    </row>
    <row r="117" spans="1:17" x14ac:dyDescent="0.2">
      <c r="B117" t="s">
        <v>10</v>
      </c>
      <c r="C117">
        <v>2</v>
      </c>
      <c r="D117">
        <v>50</v>
      </c>
      <c r="E117">
        <v>2.4700000000000002</v>
      </c>
      <c r="F117">
        <v>100</v>
      </c>
      <c r="G117">
        <v>3</v>
      </c>
      <c r="H117">
        <v>100</v>
      </c>
      <c r="I117">
        <v>30</v>
      </c>
      <c r="J117">
        <v>100</v>
      </c>
      <c r="K117">
        <v>13.5</v>
      </c>
      <c r="L117">
        <v>100</v>
      </c>
      <c r="M117">
        <v>6.92</v>
      </c>
      <c r="N117">
        <v>100</v>
      </c>
      <c r="O117">
        <v>2.54</v>
      </c>
      <c r="P117">
        <v>100</v>
      </c>
      <c r="Q117">
        <v>2.5</v>
      </c>
    </row>
    <row r="118" spans="1:17" x14ac:dyDescent="0.2">
      <c r="B118" t="s">
        <v>11</v>
      </c>
      <c r="C118">
        <v>9</v>
      </c>
      <c r="D118">
        <v>78</v>
      </c>
      <c r="E118">
        <v>5.82</v>
      </c>
      <c r="F118">
        <v>89</v>
      </c>
      <c r="G118">
        <v>3.25</v>
      </c>
      <c r="H118">
        <v>89</v>
      </c>
      <c r="I118">
        <v>21.88</v>
      </c>
      <c r="J118">
        <v>89</v>
      </c>
      <c r="K118">
        <v>10.38</v>
      </c>
      <c r="L118">
        <v>89</v>
      </c>
      <c r="M118">
        <v>4.5199999999999996</v>
      </c>
      <c r="N118">
        <v>78</v>
      </c>
      <c r="O118">
        <v>1.52</v>
      </c>
      <c r="P118">
        <v>44</v>
      </c>
      <c r="Q118">
        <v>2.5</v>
      </c>
    </row>
    <row r="119" spans="1:17" x14ac:dyDescent="0.2">
      <c r="B119" t="s">
        <v>12</v>
      </c>
      <c r="C119">
        <v>9</v>
      </c>
      <c r="D119">
        <v>56</v>
      </c>
      <c r="E119">
        <v>5.0999999999999996</v>
      </c>
      <c r="F119">
        <v>89</v>
      </c>
      <c r="G119">
        <v>3</v>
      </c>
      <c r="H119">
        <v>89</v>
      </c>
      <c r="I119">
        <v>38.130000000000003</v>
      </c>
      <c r="J119">
        <v>89</v>
      </c>
      <c r="K119">
        <v>17.5</v>
      </c>
      <c r="L119">
        <v>89</v>
      </c>
      <c r="M119">
        <v>8.59</v>
      </c>
      <c r="N119">
        <v>89</v>
      </c>
      <c r="O119">
        <v>2.79</v>
      </c>
      <c r="P119">
        <v>89</v>
      </c>
      <c r="Q119">
        <v>1.5</v>
      </c>
    </row>
    <row r="120" spans="1:17" x14ac:dyDescent="0.2">
      <c r="B120" t="s">
        <v>13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>
        <v>2017</v>
      </c>
      <c r="B121" t="s">
        <v>16</v>
      </c>
      <c r="C121" t="s">
        <v>14</v>
      </c>
      <c r="D121" t="s">
        <v>17</v>
      </c>
      <c r="E121" t="s">
        <v>18</v>
      </c>
      <c r="F121" t="s">
        <v>19</v>
      </c>
      <c r="G121" t="s">
        <v>20</v>
      </c>
      <c r="H121" t="s">
        <v>21</v>
      </c>
      <c r="I121" t="s">
        <v>22</v>
      </c>
      <c r="J121" t="s">
        <v>23</v>
      </c>
      <c r="K121" t="s">
        <v>24</v>
      </c>
      <c r="L121" t="s">
        <v>25</v>
      </c>
      <c r="M121" t="s">
        <v>26</v>
      </c>
      <c r="N121" t="s">
        <v>27</v>
      </c>
      <c r="O121" t="s">
        <v>28</v>
      </c>
      <c r="P121" t="s">
        <v>29</v>
      </c>
      <c r="Q121" t="s">
        <v>30</v>
      </c>
    </row>
    <row r="122" spans="1:17" x14ac:dyDescent="0.2">
      <c r="B122" t="s">
        <v>0</v>
      </c>
      <c r="C122">
        <v>74</v>
      </c>
      <c r="D122">
        <v>58</v>
      </c>
      <c r="E122">
        <v>4.87</v>
      </c>
      <c r="F122">
        <v>85</v>
      </c>
      <c r="G122">
        <v>11.13</v>
      </c>
      <c r="H122">
        <v>99</v>
      </c>
      <c r="I122">
        <v>23.21</v>
      </c>
      <c r="J122">
        <v>99</v>
      </c>
      <c r="K122">
        <v>15.44</v>
      </c>
      <c r="L122">
        <v>99</v>
      </c>
      <c r="M122">
        <v>6.54</v>
      </c>
      <c r="N122">
        <v>97</v>
      </c>
      <c r="O122">
        <v>1.76</v>
      </c>
      <c r="P122">
        <v>68</v>
      </c>
      <c r="Q122">
        <v>1.6</v>
      </c>
    </row>
    <row r="123" spans="1:17" x14ac:dyDescent="0.2">
      <c r="B123" t="s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">
      <c r="B124" t="s">
        <v>2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100</v>
      </c>
      <c r="I124">
        <v>4</v>
      </c>
      <c r="J124">
        <v>100</v>
      </c>
      <c r="K124">
        <v>3</v>
      </c>
      <c r="L124">
        <v>100</v>
      </c>
      <c r="M124">
        <v>1.83</v>
      </c>
      <c r="N124">
        <v>100</v>
      </c>
      <c r="O124">
        <v>0.56000000000000005</v>
      </c>
      <c r="P124">
        <v>100</v>
      </c>
      <c r="Q124">
        <v>3</v>
      </c>
    </row>
    <row r="125" spans="1:17" x14ac:dyDescent="0.2">
      <c r="B125" t="s">
        <v>3</v>
      </c>
      <c r="C125">
        <v>1</v>
      </c>
      <c r="D125">
        <v>0</v>
      </c>
      <c r="E125">
        <v>0</v>
      </c>
      <c r="F125">
        <v>100</v>
      </c>
      <c r="G125">
        <v>1</v>
      </c>
      <c r="H125">
        <v>100</v>
      </c>
      <c r="I125">
        <v>20</v>
      </c>
      <c r="J125">
        <v>100</v>
      </c>
      <c r="K125">
        <v>14</v>
      </c>
      <c r="L125">
        <v>100</v>
      </c>
      <c r="M125">
        <v>5.95</v>
      </c>
      <c r="N125">
        <v>100</v>
      </c>
      <c r="O125">
        <v>1.28</v>
      </c>
      <c r="P125">
        <v>100</v>
      </c>
      <c r="Q125">
        <v>1</v>
      </c>
    </row>
    <row r="126" spans="1:17" x14ac:dyDescent="0.2">
      <c r="B126" t="s">
        <v>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B127" t="s">
        <v>5</v>
      </c>
      <c r="C127">
        <v>3</v>
      </c>
      <c r="D127">
        <v>100</v>
      </c>
      <c r="E127">
        <v>3.07</v>
      </c>
      <c r="F127">
        <v>67</v>
      </c>
      <c r="G127">
        <v>7.5</v>
      </c>
      <c r="H127">
        <v>100</v>
      </c>
      <c r="I127">
        <v>18.670000000000002</v>
      </c>
      <c r="J127">
        <v>100</v>
      </c>
      <c r="K127">
        <v>14</v>
      </c>
      <c r="L127">
        <v>100</v>
      </c>
      <c r="M127">
        <v>7.77</v>
      </c>
      <c r="N127">
        <v>100</v>
      </c>
      <c r="O127">
        <v>2.27</v>
      </c>
      <c r="P127">
        <v>33</v>
      </c>
      <c r="Q127">
        <v>1</v>
      </c>
    </row>
    <row r="128" spans="1:17" x14ac:dyDescent="0.2">
      <c r="B128" t="s">
        <v>6</v>
      </c>
      <c r="C128">
        <v>2</v>
      </c>
      <c r="D128">
        <v>50</v>
      </c>
      <c r="E128">
        <v>9.91</v>
      </c>
      <c r="F128">
        <v>100</v>
      </c>
      <c r="G128">
        <v>4</v>
      </c>
      <c r="H128">
        <v>100</v>
      </c>
      <c r="I128">
        <v>6.5</v>
      </c>
      <c r="J128">
        <v>100</v>
      </c>
      <c r="K128">
        <v>4.5</v>
      </c>
      <c r="L128">
        <v>100</v>
      </c>
      <c r="M128">
        <v>1.5</v>
      </c>
      <c r="N128">
        <v>100</v>
      </c>
      <c r="O128">
        <v>0.44</v>
      </c>
      <c r="P128">
        <v>0</v>
      </c>
      <c r="Q128">
        <v>0</v>
      </c>
    </row>
    <row r="129" spans="1:17" x14ac:dyDescent="0.2">
      <c r="B129" t="s">
        <v>7</v>
      </c>
      <c r="C129">
        <v>1</v>
      </c>
      <c r="D129">
        <v>100</v>
      </c>
      <c r="E129">
        <v>7.56</v>
      </c>
      <c r="F129">
        <v>100</v>
      </c>
      <c r="G129">
        <v>2</v>
      </c>
      <c r="H129">
        <v>100</v>
      </c>
      <c r="I129">
        <v>13</v>
      </c>
      <c r="J129">
        <v>100</v>
      </c>
      <c r="K129">
        <v>11</v>
      </c>
      <c r="L129">
        <v>100</v>
      </c>
      <c r="M129">
        <v>2.4300000000000002</v>
      </c>
      <c r="N129">
        <v>100</v>
      </c>
      <c r="O129">
        <v>0.97</v>
      </c>
      <c r="P129">
        <v>0</v>
      </c>
      <c r="Q129">
        <v>0</v>
      </c>
    </row>
    <row r="130" spans="1:17" x14ac:dyDescent="0.2">
      <c r="B130" t="s">
        <v>8</v>
      </c>
      <c r="C130">
        <v>1</v>
      </c>
      <c r="D130">
        <v>100</v>
      </c>
      <c r="E130">
        <v>3.59</v>
      </c>
      <c r="F130">
        <v>100</v>
      </c>
      <c r="G130">
        <v>1</v>
      </c>
      <c r="H130">
        <v>100</v>
      </c>
      <c r="I130">
        <v>8</v>
      </c>
      <c r="J130">
        <v>100</v>
      </c>
      <c r="K130">
        <v>6</v>
      </c>
      <c r="L130">
        <v>100</v>
      </c>
      <c r="M130">
        <v>1.88</v>
      </c>
      <c r="N130">
        <v>100</v>
      </c>
      <c r="O130">
        <v>0.57999999999999996</v>
      </c>
      <c r="P130">
        <v>0</v>
      </c>
      <c r="Q130">
        <v>0</v>
      </c>
    </row>
    <row r="131" spans="1:17" x14ac:dyDescent="0.2">
      <c r="B131" t="s">
        <v>9</v>
      </c>
      <c r="C131">
        <v>12</v>
      </c>
      <c r="D131">
        <v>50</v>
      </c>
      <c r="E131">
        <v>4.21</v>
      </c>
      <c r="F131">
        <v>83</v>
      </c>
      <c r="G131">
        <v>12.9</v>
      </c>
      <c r="H131">
        <v>100</v>
      </c>
      <c r="I131">
        <v>33.5</v>
      </c>
      <c r="J131">
        <v>100</v>
      </c>
      <c r="K131">
        <v>23.75</v>
      </c>
      <c r="L131">
        <v>100</v>
      </c>
      <c r="M131">
        <v>10.86</v>
      </c>
      <c r="N131">
        <v>92</v>
      </c>
      <c r="O131">
        <v>2.82</v>
      </c>
      <c r="P131">
        <v>75</v>
      </c>
      <c r="Q131">
        <v>2.2200000000000002</v>
      </c>
    </row>
    <row r="132" spans="1:17" x14ac:dyDescent="0.2">
      <c r="B132" t="s">
        <v>10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">
      <c r="B133" t="s">
        <v>11</v>
      </c>
      <c r="C133">
        <v>9</v>
      </c>
      <c r="D133">
        <v>56</v>
      </c>
      <c r="E133">
        <v>4</v>
      </c>
      <c r="F133">
        <v>89</v>
      </c>
      <c r="G133">
        <v>3</v>
      </c>
      <c r="H133">
        <v>100</v>
      </c>
      <c r="I133">
        <v>10.56</v>
      </c>
      <c r="J133">
        <v>100</v>
      </c>
      <c r="K133">
        <v>7.22</v>
      </c>
      <c r="L133">
        <v>100</v>
      </c>
      <c r="M133">
        <v>3.05</v>
      </c>
      <c r="N133">
        <v>100</v>
      </c>
      <c r="O133">
        <v>0.96</v>
      </c>
      <c r="P133">
        <v>67</v>
      </c>
      <c r="Q133">
        <v>1.83</v>
      </c>
    </row>
    <row r="134" spans="1:17" x14ac:dyDescent="0.2">
      <c r="B134" t="s">
        <v>12</v>
      </c>
      <c r="C134">
        <v>11</v>
      </c>
      <c r="D134">
        <v>45</v>
      </c>
      <c r="E134">
        <v>5.27</v>
      </c>
      <c r="F134">
        <v>91</v>
      </c>
      <c r="G134">
        <v>7</v>
      </c>
      <c r="H134">
        <v>91</v>
      </c>
      <c r="I134">
        <v>24.5</v>
      </c>
      <c r="J134">
        <v>91</v>
      </c>
      <c r="K134">
        <v>15.7</v>
      </c>
      <c r="L134">
        <v>91</v>
      </c>
      <c r="M134">
        <v>7.6</v>
      </c>
      <c r="N134">
        <v>91</v>
      </c>
      <c r="O134">
        <v>2.09</v>
      </c>
      <c r="P134">
        <v>100</v>
      </c>
      <c r="Q134">
        <v>1.45</v>
      </c>
    </row>
    <row r="135" spans="1:17" x14ac:dyDescent="0.2">
      <c r="B135" t="s">
        <v>13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">
      <c r="A136">
        <v>2018</v>
      </c>
      <c r="B136" t="s">
        <v>16</v>
      </c>
      <c r="C136" t="s">
        <v>14</v>
      </c>
      <c r="D136" t="s">
        <v>17</v>
      </c>
      <c r="E136" t="s">
        <v>18</v>
      </c>
      <c r="F136" t="s">
        <v>19</v>
      </c>
      <c r="G136" t="s">
        <v>20</v>
      </c>
      <c r="H136" t="s">
        <v>21</v>
      </c>
      <c r="I136" t="s">
        <v>22</v>
      </c>
      <c r="J136" t="s">
        <v>23</v>
      </c>
      <c r="K136" t="s">
        <v>24</v>
      </c>
      <c r="L136" t="s">
        <v>25</v>
      </c>
      <c r="M136" t="s">
        <v>26</v>
      </c>
      <c r="N136" t="s">
        <v>27</v>
      </c>
      <c r="O136" t="s">
        <v>28</v>
      </c>
      <c r="P136" t="s">
        <v>29</v>
      </c>
      <c r="Q136" t="s">
        <v>30</v>
      </c>
    </row>
    <row r="137" spans="1:17" x14ac:dyDescent="0.2">
      <c r="B137" t="s">
        <v>0</v>
      </c>
      <c r="C137">
        <v>67</v>
      </c>
      <c r="D137">
        <v>58</v>
      </c>
      <c r="E137">
        <v>7.61</v>
      </c>
      <c r="F137">
        <v>90</v>
      </c>
      <c r="G137">
        <v>25.95</v>
      </c>
      <c r="H137">
        <v>100</v>
      </c>
      <c r="I137">
        <v>27.78</v>
      </c>
      <c r="J137">
        <v>100</v>
      </c>
      <c r="K137">
        <v>24.46</v>
      </c>
      <c r="L137">
        <v>97</v>
      </c>
      <c r="M137">
        <v>9.32</v>
      </c>
      <c r="N137">
        <v>99</v>
      </c>
      <c r="O137">
        <v>2.87</v>
      </c>
      <c r="P137">
        <v>66</v>
      </c>
      <c r="Q137">
        <v>1.95</v>
      </c>
    </row>
    <row r="138" spans="1:17" x14ac:dyDescent="0.2">
      <c r="B138" t="s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">
      <c r="B139" t="s">
        <v>2</v>
      </c>
      <c r="C139">
        <v>3</v>
      </c>
      <c r="D139">
        <v>67</v>
      </c>
      <c r="E139">
        <v>3.24</v>
      </c>
      <c r="F139">
        <v>100</v>
      </c>
      <c r="G139">
        <v>3.33</v>
      </c>
      <c r="H139">
        <v>100</v>
      </c>
      <c r="I139">
        <v>4</v>
      </c>
      <c r="J139">
        <v>100</v>
      </c>
      <c r="K139">
        <v>3.67</v>
      </c>
      <c r="L139">
        <v>100</v>
      </c>
      <c r="M139">
        <v>1.68</v>
      </c>
      <c r="N139">
        <v>100</v>
      </c>
      <c r="O139">
        <v>0.71</v>
      </c>
      <c r="P139">
        <v>100</v>
      </c>
      <c r="Q139">
        <v>2.67</v>
      </c>
    </row>
    <row r="140" spans="1:17" x14ac:dyDescent="0.2">
      <c r="B140" t="s">
        <v>3</v>
      </c>
      <c r="C140">
        <v>1</v>
      </c>
      <c r="D140">
        <v>100</v>
      </c>
      <c r="E140">
        <v>27.29</v>
      </c>
      <c r="F140">
        <v>100</v>
      </c>
      <c r="G140">
        <v>636</v>
      </c>
      <c r="H140">
        <v>100</v>
      </c>
      <c r="I140">
        <v>110</v>
      </c>
      <c r="J140">
        <v>100</v>
      </c>
      <c r="K140">
        <v>109</v>
      </c>
      <c r="L140">
        <v>100</v>
      </c>
      <c r="M140">
        <v>27.29</v>
      </c>
      <c r="N140">
        <v>100</v>
      </c>
      <c r="O140">
        <v>8.3800000000000008</v>
      </c>
      <c r="P140">
        <v>100</v>
      </c>
      <c r="Q140">
        <v>2</v>
      </c>
    </row>
    <row r="141" spans="1:17" x14ac:dyDescent="0.2">
      <c r="B141" t="s">
        <v>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2">
      <c r="B142" t="s">
        <v>5</v>
      </c>
      <c r="C142">
        <v>2</v>
      </c>
      <c r="D142">
        <v>50</v>
      </c>
      <c r="E142">
        <v>9.91</v>
      </c>
      <c r="F142">
        <v>100</v>
      </c>
      <c r="G142">
        <v>8</v>
      </c>
      <c r="H142">
        <v>100</v>
      </c>
      <c r="I142">
        <v>18</v>
      </c>
      <c r="J142">
        <v>100</v>
      </c>
      <c r="K142">
        <v>15</v>
      </c>
      <c r="L142">
        <v>100</v>
      </c>
      <c r="M142">
        <v>7.09</v>
      </c>
      <c r="N142">
        <v>100</v>
      </c>
      <c r="O142">
        <v>3</v>
      </c>
      <c r="P142">
        <v>50</v>
      </c>
      <c r="Q142">
        <v>1</v>
      </c>
    </row>
    <row r="143" spans="1:17" x14ac:dyDescent="0.2">
      <c r="B143" t="s">
        <v>6</v>
      </c>
      <c r="C143">
        <v>3</v>
      </c>
      <c r="D143">
        <v>100</v>
      </c>
      <c r="E143">
        <v>7.66</v>
      </c>
      <c r="F143">
        <v>100</v>
      </c>
      <c r="G143">
        <v>1.67</v>
      </c>
      <c r="H143">
        <v>100</v>
      </c>
      <c r="I143">
        <v>24.67</v>
      </c>
      <c r="J143">
        <v>100</v>
      </c>
      <c r="K143">
        <v>22.33</v>
      </c>
      <c r="L143">
        <v>100</v>
      </c>
      <c r="M143">
        <v>5.0199999999999996</v>
      </c>
      <c r="N143">
        <v>100</v>
      </c>
      <c r="O143">
        <v>1.84</v>
      </c>
      <c r="P143">
        <v>67</v>
      </c>
      <c r="Q143">
        <v>2.5</v>
      </c>
    </row>
    <row r="144" spans="1:17" x14ac:dyDescent="0.2">
      <c r="B144" t="s">
        <v>7</v>
      </c>
      <c r="C144">
        <v>1</v>
      </c>
      <c r="D144">
        <v>0</v>
      </c>
      <c r="E144">
        <v>0</v>
      </c>
      <c r="F144">
        <v>100</v>
      </c>
      <c r="G144">
        <v>5</v>
      </c>
      <c r="H144">
        <v>100</v>
      </c>
      <c r="I144">
        <v>24</v>
      </c>
      <c r="J144">
        <v>100</v>
      </c>
      <c r="K144">
        <v>19</v>
      </c>
      <c r="L144">
        <v>100</v>
      </c>
      <c r="M144">
        <v>7.14</v>
      </c>
      <c r="N144">
        <v>100</v>
      </c>
      <c r="O144">
        <v>3.83</v>
      </c>
      <c r="P144">
        <v>0</v>
      </c>
      <c r="Q144">
        <v>0</v>
      </c>
    </row>
    <row r="145" spans="1:17" x14ac:dyDescent="0.2">
      <c r="B145" t="s">
        <v>8</v>
      </c>
      <c r="C145">
        <v>1</v>
      </c>
      <c r="D145">
        <v>100</v>
      </c>
      <c r="E145">
        <v>7.49</v>
      </c>
      <c r="F145">
        <v>100</v>
      </c>
      <c r="G145">
        <v>13</v>
      </c>
      <c r="H145">
        <v>100</v>
      </c>
      <c r="I145">
        <v>17</v>
      </c>
      <c r="J145">
        <v>100</v>
      </c>
      <c r="K145">
        <v>17</v>
      </c>
      <c r="L145">
        <v>100</v>
      </c>
      <c r="M145">
        <v>4.22</v>
      </c>
      <c r="N145">
        <v>100</v>
      </c>
      <c r="O145">
        <v>1.58</v>
      </c>
      <c r="P145">
        <v>0</v>
      </c>
      <c r="Q145">
        <v>0</v>
      </c>
    </row>
    <row r="146" spans="1:17" x14ac:dyDescent="0.2">
      <c r="B146" t="s">
        <v>9</v>
      </c>
      <c r="C146">
        <v>12</v>
      </c>
      <c r="D146">
        <v>50</v>
      </c>
      <c r="E146">
        <v>7.85</v>
      </c>
      <c r="F146">
        <v>75</v>
      </c>
      <c r="G146">
        <v>18.559999999999999</v>
      </c>
      <c r="H146">
        <v>100</v>
      </c>
      <c r="I146">
        <v>28</v>
      </c>
      <c r="J146">
        <v>100</v>
      </c>
      <c r="K146">
        <v>24.25</v>
      </c>
      <c r="L146">
        <v>100</v>
      </c>
      <c r="M146">
        <v>9.19</v>
      </c>
      <c r="N146">
        <v>100</v>
      </c>
      <c r="O146">
        <v>2.81</v>
      </c>
      <c r="P146">
        <v>50</v>
      </c>
      <c r="Q146">
        <v>2.17</v>
      </c>
    </row>
    <row r="147" spans="1:17" x14ac:dyDescent="0.2">
      <c r="B147" t="s">
        <v>10</v>
      </c>
      <c r="C147">
        <v>2</v>
      </c>
      <c r="D147">
        <v>0</v>
      </c>
      <c r="E147">
        <v>0</v>
      </c>
      <c r="F147">
        <v>100</v>
      </c>
      <c r="G147">
        <v>5</v>
      </c>
      <c r="H147">
        <v>100</v>
      </c>
      <c r="I147">
        <v>12</v>
      </c>
      <c r="J147">
        <v>100</v>
      </c>
      <c r="K147">
        <v>11</v>
      </c>
      <c r="L147">
        <v>100</v>
      </c>
      <c r="M147">
        <v>5.7</v>
      </c>
      <c r="N147">
        <v>100</v>
      </c>
      <c r="O147">
        <v>1.93</v>
      </c>
      <c r="P147">
        <v>50</v>
      </c>
      <c r="Q147">
        <v>2</v>
      </c>
    </row>
    <row r="148" spans="1:17" x14ac:dyDescent="0.2">
      <c r="B148" t="s">
        <v>11</v>
      </c>
      <c r="C148">
        <v>6</v>
      </c>
      <c r="D148">
        <v>50</v>
      </c>
      <c r="E148">
        <v>4.07</v>
      </c>
      <c r="F148">
        <v>83</v>
      </c>
      <c r="G148">
        <v>20</v>
      </c>
      <c r="H148">
        <v>100</v>
      </c>
      <c r="I148">
        <v>21</v>
      </c>
      <c r="J148">
        <v>100</v>
      </c>
      <c r="K148">
        <v>18.5</v>
      </c>
      <c r="L148">
        <v>100</v>
      </c>
      <c r="M148">
        <v>8.4</v>
      </c>
      <c r="N148">
        <v>100</v>
      </c>
      <c r="O148">
        <v>2.98</v>
      </c>
      <c r="P148">
        <v>100</v>
      </c>
      <c r="Q148">
        <v>2.67</v>
      </c>
    </row>
    <row r="149" spans="1:17" x14ac:dyDescent="0.2">
      <c r="B149" t="s">
        <v>12</v>
      </c>
      <c r="C149">
        <v>7</v>
      </c>
      <c r="D149">
        <v>43</v>
      </c>
      <c r="E149">
        <v>8.35</v>
      </c>
      <c r="F149">
        <v>100</v>
      </c>
      <c r="G149">
        <v>7.14</v>
      </c>
      <c r="H149">
        <v>100</v>
      </c>
      <c r="I149">
        <v>30</v>
      </c>
      <c r="J149">
        <v>100</v>
      </c>
      <c r="K149">
        <v>23.86</v>
      </c>
      <c r="L149">
        <v>100</v>
      </c>
      <c r="M149">
        <v>10.76</v>
      </c>
      <c r="N149">
        <v>86</v>
      </c>
      <c r="O149">
        <v>3.7</v>
      </c>
      <c r="P149">
        <v>43</v>
      </c>
      <c r="Q149">
        <v>1.33</v>
      </c>
    </row>
    <row r="150" spans="1:17" x14ac:dyDescent="0.2">
      <c r="B150" t="s">
        <v>13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2">
      <c r="A151">
        <v>2019</v>
      </c>
      <c r="B151" t="s">
        <v>16</v>
      </c>
      <c r="C151" t="s">
        <v>14</v>
      </c>
      <c r="D151" t="s">
        <v>17</v>
      </c>
      <c r="E151" t="s">
        <v>18</v>
      </c>
      <c r="F151" t="s">
        <v>19</v>
      </c>
      <c r="G151" t="s">
        <v>20</v>
      </c>
      <c r="H151" t="s">
        <v>21</v>
      </c>
      <c r="I151" t="s">
        <v>22</v>
      </c>
      <c r="J151" t="s">
        <v>23</v>
      </c>
      <c r="K151" t="s">
        <v>24</v>
      </c>
      <c r="L151" t="s">
        <v>25</v>
      </c>
      <c r="M151" t="s">
        <v>26</v>
      </c>
      <c r="N151" t="s">
        <v>27</v>
      </c>
      <c r="O151" t="s">
        <v>28</v>
      </c>
      <c r="P151" t="s">
        <v>29</v>
      </c>
      <c r="Q151" t="s">
        <v>30</v>
      </c>
    </row>
    <row r="152" spans="1:17" x14ac:dyDescent="0.2">
      <c r="B152" t="s">
        <v>0</v>
      </c>
      <c r="C152">
        <v>78</v>
      </c>
      <c r="D152">
        <v>73</v>
      </c>
      <c r="E152">
        <v>6.42</v>
      </c>
      <c r="F152">
        <v>86</v>
      </c>
      <c r="G152">
        <v>12.01</v>
      </c>
      <c r="H152">
        <v>100</v>
      </c>
      <c r="I152">
        <v>22.69</v>
      </c>
      <c r="J152">
        <v>100</v>
      </c>
      <c r="K152">
        <v>20.14</v>
      </c>
      <c r="L152">
        <v>99</v>
      </c>
      <c r="M152">
        <v>7.14</v>
      </c>
      <c r="N152">
        <v>100</v>
      </c>
      <c r="O152">
        <v>2.1800000000000002</v>
      </c>
      <c r="P152">
        <v>46</v>
      </c>
      <c r="Q152">
        <v>1.53</v>
      </c>
    </row>
    <row r="153" spans="1:17" x14ac:dyDescent="0.2">
      <c r="B153" t="s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">
      <c r="B154" t="s">
        <v>2</v>
      </c>
      <c r="C154">
        <v>2</v>
      </c>
      <c r="D154">
        <v>100</v>
      </c>
      <c r="E154">
        <v>2.76</v>
      </c>
      <c r="F154">
        <v>100</v>
      </c>
      <c r="G154">
        <v>10.5</v>
      </c>
      <c r="H154">
        <v>100</v>
      </c>
      <c r="I154">
        <v>28</v>
      </c>
      <c r="J154">
        <v>100</v>
      </c>
      <c r="K154">
        <v>24.5</v>
      </c>
      <c r="L154">
        <v>100</v>
      </c>
      <c r="M154">
        <v>9.8800000000000008</v>
      </c>
      <c r="N154">
        <v>100</v>
      </c>
      <c r="O154">
        <v>2.5</v>
      </c>
      <c r="P154">
        <v>50</v>
      </c>
      <c r="Q154">
        <v>2</v>
      </c>
    </row>
    <row r="155" spans="1:17" x14ac:dyDescent="0.2">
      <c r="B155" t="s">
        <v>3</v>
      </c>
      <c r="C155">
        <v>1</v>
      </c>
      <c r="D155">
        <v>100</v>
      </c>
      <c r="E155">
        <v>4</v>
      </c>
      <c r="F155">
        <v>100</v>
      </c>
      <c r="G155">
        <v>26</v>
      </c>
      <c r="H155">
        <v>100</v>
      </c>
      <c r="I155">
        <v>10</v>
      </c>
      <c r="J155">
        <v>100</v>
      </c>
      <c r="K155">
        <v>10</v>
      </c>
      <c r="L155">
        <v>100</v>
      </c>
      <c r="M155">
        <v>4.49</v>
      </c>
      <c r="N155">
        <v>100</v>
      </c>
      <c r="O155">
        <v>1.45</v>
      </c>
      <c r="P155">
        <v>0</v>
      </c>
      <c r="Q155">
        <v>0</v>
      </c>
    </row>
    <row r="156" spans="1:17" x14ac:dyDescent="0.2">
      <c r="B156" t="s">
        <v>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">
      <c r="B157" t="s">
        <v>5</v>
      </c>
      <c r="C157">
        <v>8</v>
      </c>
      <c r="D157">
        <v>75</v>
      </c>
      <c r="E157">
        <v>4.22</v>
      </c>
      <c r="F157">
        <v>75</v>
      </c>
      <c r="G157">
        <v>6</v>
      </c>
      <c r="H157">
        <v>100</v>
      </c>
      <c r="I157">
        <v>13.5</v>
      </c>
      <c r="J157">
        <v>100</v>
      </c>
      <c r="K157">
        <v>12.75</v>
      </c>
      <c r="L157">
        <v>100</v>
      </c>
      <c r="M157">
        <v>5.28</v>
      </c>
      <c r="N157">
        <v>100</v>
      </c>
      <c r="O157">
        <v>1.5</v>
      </c>
      <c r="P157">
        <v>50</v>
      </c>
      <c r="Q157">
        <v>1.25</v>
      </c>
    </row>
    <row r="158" spans="1:17" x14ac:dyDescent="0.2">
      <c r="B158" t="s">
        <v>6</v>
      </c>
      <c r="C158">
        <v>4</v>
      </c>
      <c r="D158">
        <v>100</v>
      </c>
      <c r="E158">
        <v>5.98</v>
      </c>
      <c r="F158">
        <v>75</v>
      </c>
      <c r="G158">
        <v>5</v>
      </c>
      <c r="H158">
        <v>100</v>
      </c>
      <c r="I158">
        <v>16</v>
      </c>
      <c r="J158">
        <v>100</v>
      </c>
      <c r="K158">
        <v>14.5</v>
      </c>
      <c r="L158">
        <v>100</v>
      </c>
      <c r="M158">
        <v>5.65</v>
      </c>
      <c r="N158">
        <v>100</v>
      </c>
      <c r="O158">
        <v>1.64</v>
      </c>
      <c r="P158">
        <v>50</v>
      </c>
      <c r="Q158">
        <v>1.5</v>
      </c>
    </row>
    <row r="159" spans="1:17" x14ac:dyDescent="0.2">
      <c r="B159" t="s">
        <v>7</v>
      </c>
      <c r="C159">
        <v>1</v>
      </c>
      <c r="D159">
        <v>0</v>
      </c>
      <c r="E159">
        <v>0</v>
      </c>
      <c r="F159">
        <v>100</v>
      </c>
      <c r="G159">
        <v>1</v>
      </c>
      <c r="H159">
        <v>100</v>
      </c>
      <c r="I159">
        <v>15</v>
      </c>
      <c r="J159">
        <v>100</v>
      </c>
      <c r="K159">
        <v>15</v>
      </c>
      <c r="L159">
        <v>100</v>
      </c>
      <c r="M159">
        <v>6.73</v>
      </c>
      <c r="N159">
        <v>100</v>
      </c>
      <c r="O159">
        <v>2.04</v>
      </c>
      <c r="P159">
        <v>0</v>
      </c>
      <c r="Q159">
        <v>0</v>
      </c>
    </row>
    <row r="160" spans="1:17" x14ac:dyDescent="0.2">
      <c r="B160" t="s">
        <v>8</v>
      </c>
      <c r="C160">
        <v>1</v>
      </c>
      <c r="D160">
        <v>100</v>
      </c>
      <c r="E160">
        <v>3.03</v>
      </c>
      <c r="F160">
        <v>100</v>
      </c>
      <c r="G160">
        <v>7</v>
      </c>
      <c r="H160">
        <v>100</v>
      </c>
      <c r="I160">
        <v>4</v>
      </c>
      <c r="J160">
        <v>100</v>
      </c>
      <c r="K160">
        <v>2</v>
      </c>
      <c r="L160">
        <v>100</v>
      </c>
      <c r="M160">
        <v>1.54</v>
      </c>
      <c r="N160">
        <v>100</v>
      </c>
      <c r="O160">
        <v>0.78</v>
      </c>
      <c r="P160">
        <v>100</v>
      </c>
      <c r="Q160">
        <v>2</v>
      </c>
    </row>
    <row r="161" spans="1:17" x14ac:dyDescent="0.2">
      <c r="B161" t="s">
        <v>9</v>
      </c>
      <c r="C161">
        <v>9</v>
      </c>
      <c r="D161">
        <v>67</v>
      </c>
      <c r="E161">
        <v>5.88</v>
      </c>
      <c r="F161">
        <v>100</v>
      </c>
      <c r="G161">
        <v>6.11</v>
      </c>
      <c r="H161">
        <v>100</v>
      </c>
      <c r="I161">
        <v>14.33</v>
      </c>
      <c r="J161">
        <v>100</v>
      </c>
      <c r="K161">
        <v>9.44</v>
      </c>
      <c r="L161">
        <v>100</v>
      </c>
      <c r="M161">
        <v>4.83</v>
      </c>
      <c r="N161">
        <v>100</v>
      </c>
      <c r="O161">
        <v>1.47</v>
      </c>
      <c r="P161">
        <v>56</v>
      </c>
      <c r="Q161">
        <v>1.2</v>
      </c>
    </row>
    <row r="162" spans="1:17" x14ac:dyDescent="0.2">
      <c r="B162" t="s">
        <v>10</v>
      </c>
      <c r="C162">
        <v>1</v>
      </c>
      <c r="D162">
        <v>100</v>
      </c>
      <c r="E162">
        <v>4.38</v>
      </c>
      <c r="F162">
        <v>100</v>
      </c>
      <c r="G162">
        <v>1</v>
      </c>
      <c r="H162">
        <v>100</v>
      </c>
      <c r="I162">
        <v>2</v>
      </c>
      <c r="J162">
        <v>100</v>
      </c>
      <c r="K162">
        <v>2</v>
      </c>
      <c r="L162">
        <v>100</v>
      </c>
      <c r="M162">
        <v>0.56999999999999995</v>
      </c>
      <c r="N162">
        <v>100</v>
      </c>
      <c r="O162">
        <v>0.16</v>
      </c>
      <c r="P162">
        <v>0</v>
      </c>
      <c r="Q162">
        <v>0</v>
      </c>
    </row>
    <row r="163" spans="1:17" x14ac:dyDescent="0.2">
      <c r="B163" t="s">
        <v>11</v>
      </c>
      <c r="C163">
        <v>16</v>
      </c>
      <c r="D163">
        <v>63</v>
      </c>
      <c r="E163">
        <v>6.22</v>
      </c>
      <c r="F163">
        <v>81</v>
      </c>
      <c r="G163">
        <v>7.08</v>
      </c>
      <c r="H163">
        <v>100</v>
      </c>
      <c r="I163">
        <v>23.69</v>
      </c>
      <c r="J163">
        <v>100</v>
      </c>
      <c r="K163">
        <v>20.5</v>
      </c>
      <c r="L163">
        <v>100</v>
      </c>
      <c r="M163">
        <v>8.3800000000000008</v>
      </c>
      <c r="N163">
        <v>100</v>
      </c>
      <c r="O163">
        <v>2.9</v>
      </c>
      <c r="P163">
        <v>56</v>
      </c>
      <c r="Q163">
        <v>1.89</v>
      </c>
    </row>
    <row r="164" spans="1:17" x14ac:dyDescent="0.2">
      <c r="B164" t="s">
        <v>12</v>
      </c>
      <c r="C164">
        <v>3</v>
      </c>
      <c r="D164">
        <v>33</v>
      </c>
      <c r="E164">
        <v>4.38</v>
      </c>
      <c r="F164">
        <v>100</v>
      </c>
      <c r="G164">
        <v>6.33</v>
      </c>
      <c r="H164">
        <v>100</v>
      </c>
      <c r="I164">
        <v>14.33</v>
      </c>
      <c r="J164">
        <v>100</v>
      </c>
      <c r="K164">
        <v>12.33</v>
      </c>
      <c r="L164">
        <v>100</v>
      </c>
      <c r="M164">
        <v>5</v>
      </c>
      <c r="N164">
        <v>100</v>
      </c>
      <c r="O164">
        <v>1.87</v>
      </c>
      <c r="P164">
        <v>33</v>
      </c>
      <c r="Q164">
        <v>2</v>
      </c>
    </row>
    <row r="165" spans="1:17" x14ac:dyDescent="0.2">
      <c r="B165" t="s">
        <v>13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">
      <c r="A166">
        <v>2020</v>
      </c>
      <c r="B166" t="s">
        <v>16</v>
      </c>
      <c r="C166" t="s">
        <v>14</v>
      </c>
      <c r="D166" t="s">
        <v>17</v>
      </c>
      <c r="E166" t="s">
        <v>18</v>
      </c>
      <c r="F166" t="s">
        <v>19</v>
      </c>
      <c r="G166" t="s">
        <v>20</v>
      </c>
      <c r="H166" t="s">
        <v>21</v>
      </c>
      <c r="I166" t="s">
        <v>22</v>
      </c>
      <c r="J166" t="s">
        <v>23</v>
      </c>
      <c r="K166" t="s">
        <v>24</v>
      </c>
      <c r="L166" t="s">
        <v>25</v>
      </c>
      <c r="M166" t="s">
        <v>26</v>
      </c>
      <c r="N166" t="s">
        <v>27</v>
      </c>
      <c r="O166" t="s">
        <v>28</v>
      </c>
      <c r="P166" t="s">
        <v>29</v>
      </c>
      <c r="Q166" t="s">
        <v>30</v>
      </c>
    </row>
    <row r="167" spans="1:17" x14ac:dyDescent="0.2">
      <c r="B167" t="s">
        <v>0</v>
      </c>
      <c r="C167">
        <v>102</v>
      </c>
      <c r="D167">
        <v>73</v>
      </c>
      <c r="E167">
        <v>5.65</v>
      </c>
      <c r="F167">
        <v>92</v>
      </c>
      <c r="G167">
        <v>8.41</v>
      </c>
      <c r="H167">
        <v>100</v>
      </c>
      <c r="I167">
        <v>10.68</v>
      </c>
      <c r="J167">
        <v>100</v>
      </c>
      <c r="K167">
        <v>10.48</v>
      </c>
      <c r="L167">
        <v>99</v>
      </c>
      <c r="M167">
        <v>5.19</v>
      </c>
      <c r="N167">
        <v>93</v>
      </c>
      <c r="O167">
        <v>1.95</v>
      </c>
      <c r="P167">
        <v>44</v>
      </c>
      <c r="Q167">
        <v>1.6</v>
      </c>
    </row>
    <row r="168" spans="1:17" x14ac:dyDescent="0.2">
      <c r="B168" t="s">
        <v>1</v>
      </c>
      <c r="C168">
        <v>2</v>
      </c>
      <c r="D168">
        <v>50</v>
      </c>
      <c r="E168">
        <v>7.56</v>
      </c>
      <c r="F168">
        <v>100</v>
      </c>
      <c r="G168">
        <v>47</v>
      </c>
      <c r="H168">
        <v>100</v>
      </c>
      <c r="I168">
        <v>82.5</v>
      </c>
      <c r="J168">
        <v>100</v>
      </c>
      <c r="K168">
        <v>82.5</v>
      </c>
      <c r="L168">
        <v>100</v>
      </c>
      <c r="M168">
        <v>50.94</v>
      </c>
      <c r="N168">
        <v>100</v>
      </c>
      <c r="O168">
        <v>12.68</v>
      </c>
      <c r="P168">
        <v>50</v>
      </c>
      <c r="Q168">
        <v>1</v>
      </c>
    </row>
    <row r="169" spans="1:17" x14ac:dyDescent="0.2">
      <c r="B169" t="s">
        <v>2</v>
      </c>
      <c r="C169">
        <v>3</v>
      </c>
      <c r="D169">
        <v>100</v>
      </c>
      <c r="E169">
        <v>3.24</v>
      </c>
      <c r="F169">
        <v>100</v>
      </c>
      <c r="G169">
        <v>2.67</v>
      </c>
      <c r="H169">
        <v>100</v>
      </c>
      <c r="I169">
        <v>10.33</v>
      </c>
      <c r="J169">
        <v>100</v>
      </c>
      <c r="K169">
        <v>10.33</v>
      </c>
      <c r="L169">
        <v>100</v>
      </c>
      <c r="M169">
        <v>6.17</v>
      </c>
      <c r="N169">
        <v>100</v>
      </c>
      <c r="O169">
        <v>2.58</v>
      </c>
      <c r="P169">
        <v>67</v>
      </c>
      <c r="Q169">
        <v>1.5</v>
      </c>
    </row>
    <row r="170" spans="1:17" x14ac:dyDescent="0.2">
      <c r="B170" t="s">
        <v>3</v>
      </c>
      <c r="C170">
        <v>1</v>
      </c>
      <c r="D170">
        <v>0</v>
      </c>
      <c r="E170">
        <v>0</v>
      </c>
      <c r="F170">
        <v>100</v>
      </c>
      <c r="G170">
        <v>9</v>
      </c>
      <c r="H170">
        <v>100</v>
      </c>
      <c r="I170">
        <v>5</v>
      </c>
      <c r="J170">
        <v>100</v>
      </c>
      <c r="K170">
        <v>5</v>
      </c>
      <c r="L170">
        <v>100</v>
      </c>
      <c r="M170">
        <v>1.76</v>
      </c>
      <c r="N170">
        <v>100</v>
      </c>
      <c r="O170">
        <v>1.37</v>
      </c>
      <c r="P170">
        <v>100</v>
      </c>
      <c r="Q170">
        <v>1</v>
      </c>
    </row>
    <row r="171" spans="1:17" x14ac:dyDescent="0.2">
      <c r="B171" t="s">
        <v>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2">
      <c r="B172" t="s">
        <v>5</v>
      </c>
      <c r="C172">
        <v>11</v>
      </c>
      <c r="D172">
        <v>73</v>
      </c>
      <c r="E172">
        <v>3.61</v>
      </c>
      <c r="F172">
        <v>100</v>
      </c>
      <c r="G172">
        <v>7.36</v>
      </c>
      <c r="H172">
        <v>100</v>
      </c>
      <c r="I172">
        <v>4.2699999999999996</v>
      </c>
      <c r="J172">
        <v>100</v>
      </c>
      <c r="K172">
        <v>4.2699999999999996</v>
      </c>
      <c r="L172">
        <v>100</v>
      </c>
      <c r="M172">
        <v>2.83</v>
      </c>
      <c r="N172">
        <v>82</v>
      </c>
      <c r="O172">
        <v>1.42</v>
      </c>
      <c r="P172">
        <v>64</v>
      </c>
      <c r="Q172">
        <v>1.57</v>
      </c>
    </row>
    <row r="173" spans="1:17" x14ac:dyDescent="0.2">
      <c r="B173" t="s">
        <v>6</v>
      </c>
      <c r="C173">
        <v>1</v>
      </c>
      <c r="D173">
        <v>100</v>
      </c>
      <c r="E173">
        <v>4.34</v>
      </c>
      <c r="F173">
        <v>100</v>
      </c>
      <c r="G173">
        <v>1</v>
      </c>
      <c r="H173">
        <v>100</v>
      </c>
      <c r="I173">
        <v>3</v>
      </c>
      <c r="J173">
        <v>100</v>
      </c>
      <c r="K173">
        <v>3</v>
      </c>
      <c r="L173">
        <v>100</v>
      </c>
      <c r="M173">
        <v>1.54</v>
      </c>
      <c r="N173">
        <v>100</v>
      </c>
      <c r="O173">
        <v>0.5</v>
      </c>
      <c r="P173">
        <v>0</v>
      </c>
      <c r="Q173">
        <v>0</v>
      </c>
    </row>
    <row r="174" spans="1:17" x14ac:dyDescent="0.2">
      <c r="B174" t="s">
        <v>7</v>
      </c>
      <c r="C174">
        <v>2</v>
      </c>
      <c r="D174">
        <v>50</v>
      </c>
      <c r="E174">
        <v>4.34</v>
      </c>
      <c r="F174">
        <v>50</v>
      </c>
      <c r="G174">
        <v>1</v>
      </c>
      <c r="H174">
        <v>100</v>
      </c>
      <c r="I174">
        <v>8</v>
      </c>
      <c r="J174">
        <v>100</v>
      </c>
      <c r="K174">
        <v>8</v>
      </c>
      <c r="L174">
        <v>100</v>
      </c>
      <c r="M174">
        <v>3.57</v>
      </c>
      <c r="N174">
        <v>100</v>
      </c>
      <c r="O174">
        <v>1.83</v>
      </c>
      <c r="P174">
        <v>50</v>
      </c>
      <c r="Q174">
        <v>2</v>
      </c>
    </row>
    <row r="175" spans="1:17" x14ac:dyDescent="0.2">
      <c r="B175" t="s">
        <v>8</v>
      </c>
      <c r="C175">
        <v>1</v>
      </c>
      <c r="D175">
        <v>100</v>
      </c>
      <c r="E175">
        <v>7.8</v>
      </c>
      <c r="F175">
        <v>100</v>
      </c>
      <c r="G175">
        <v>14</v>
      </c>
      <c r="H175">
        <v>100</v>
      </c>
      <c r="I175">
        <v>9</v>
      </c>
      <c r="J175">
        <v>100</v>
      </c>
      <c r="K175">
        <v>9</v>
      </c>
      <c r="L175">
        <v>100</v>
      </c>
      <c r="M175">
        <v>4.63</v>
      </c>
      <c r="N175">
        <v>100</v>
      </c>
      <c r="O175">
        <v>1.1499999999999999</v>
      </c>
      <c r="P175">
        <v>0</v>
      </c>
      <c r="Q175">
        <v>0</v>
      </c>
    </row>
    <row r="176" spans="1:17" x14ac:dyDescent="0.2">
      <c r="B176" t="s">
        <v>9</v>
      </c>
      <c r="C176">
        <v>12</v>
      </c>
      <c r="D176">
        <v>83</v>
      </c>
      <c r="E176">
        <v>7.47</v>
      </c>
      <c r="F176">
        <v>83</v>
      </c>
      <c r="G176">
        <v>9.1999999999999993</v>
      </c>
      <c r="H176">
        <v>100</v>
      </c>
      <c r="I176">
        <v>15.58</v>
      </c>
      <c r="J176">
        <v>100</v>
      </c>
      <c r="K176">
        <v>15.42</v>
      </c>
      <c r="L176">
        <v>100</v>
      </c>
      <c r="M176">
        <v>7.16</v>
      </c>
      <c r="N176">
        <v>100</v>
      </c>
      <c r="O176">
        <v>2.42</v>
      </c>
      <c r="P176">
        <v>42</v>
      </c>
      <c r="Q176">
        <v>1.6</v>
      </c>
    </row>
    <row r="177" spans="1:17" x14ac:dyDescent="0.2">
      <c r="B177" t="s">
        <v>10</v>
      </c>
      <c r="C177">
        <v>1</v>
      </c>
      <c r="D177">
        <v>0</v>
      </c>
      <c r="E177">
        <v>0</v>
      </c>
      <c r="F177">
        <v>100</v>
      </c>
      <c r="G177">
        <v>1</v>
      </c>
      <c r="H177">
        <v>100</v>
      </c>
      <c r="I177">
        <v>0</v>
      </c>
      <c r="J177">
        <v>100</v>
      </c>
      <c r="K177">
        <v>0</v>
      </c>
      <c r="L177">
        <v>100</v>
      </c>
      <c r="M177">
        <v>0</v>
      </c>
      <c r="N177">
        <v>0</v>
      </c>
      <c r="O177">
        <v>0</v>
      </c>
      <c r="P177">
        <v>100</v>
      </c>
      <c r="Q177">
        <v>2</v>
      </c>
    </row>
    <row r="178" spans="1:17" x14ac:dyDescent="0.2">
      <c r="B178" t="s">
        <v>11</v>
      </c>
      <c r="C178">
        <v>18</v>
      </c>
      <c r="D178">
        <v>83</v>
      </c>
      <c r="E178">
        <v>4.71</v>
      </c>
      <c r="F178">
        <v>94</v>
      </c>
      <c r="G178">
        <v>7.82</v>
      </c>
      <c r="H178">
        <v>100</v>
      </c>
      <c r="I178">
        <v>5.83</v>
      </c>
      <c r="J178">
        <v>100</v>
      </c>
      <c r="K178">
        <v>5.67</v>
      </c>
      <c r="L178">
        <v>100</v>
      </c>
      <c r="M178">
        <v>2.71</v>
      </c>
      <c r="N178">
        <v>89</v>
      </c>
      <c r="O178">
        <v>1.46</v>
      </c>
      <c r="P178">
        <v>67</v>
      </c>
      <c r="Q178">
        <v>2.08</v>
      </c>
    </row>
    <row r="179" spans="1:17" x14ac:dyDescent="0.2">
      <c r="B179" t="s">
        <v>12</v>
      </c>
      <c r="C179">
        <v>7</v>
      </c>
      <c r="D179">
        <v>43</v>
      </c>
      <c r="E179">
        <v>4.6900000000000004</v>
      </c>
      <c r="F179">
        <v>86</v>
      </c>
      <c r="G179">
        <v>4.5</v>
      </c>
      <c r="H179">
        <v>100</v>
      </c>
      <c r="I179">
        <v>8.43</v>
      </c>
      <c r="J179">
        <v>100</v>
      </c>
      <c r="K179">
        <v>7.86</v>
      </c>
      <c r="L179">
        <v>100</v>
      </c>
      <c r="M179">
        <v>3.41</v>
      </c>
      <c r="N179">
        <v>100</v>
      </c>
      <c r="O179">
        <v>1.42</v>
      </c>
      <c r="P179">
        <v>71</v>
      </c>
      <c r="Q179">
        <v>1</v>
      </c>
    </row>
    <row r="180" spans="1:17" x14ac:dyDescent="0.2">
      <c r="B180" t="s">
        <v>13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">
      <c r="A181">
        <v>2021</v>
      </c>
      <c r="B181" t="s">
        <v>16</v>
      </c>
      <c r="C181" t="s">
        <v>14</v>
      </c>
      <c r="D181" t="s">
        <v>17</v>
      </c>
      <c r="E181" t="s">
        <v>18</v>
      </c>
      <c r="F181" t="s">
        <v>19</v>
      </c>
      <c r="G181" t="s">
        <v>20</v>
      </c>
      <c r="H181" t="s">
        <v>21</v>
      </c>
      <c r="I181" t="s">
        <v>22</v>
      </c>
      <c r="J181" t="s">
        <v>23</v>
      </c>
      <c r="K181" t="s">
        <v>24</v>
      </c>
      <c r="L181" t="s">
        <v>25</v>
      </c>
      <c r="M181" t="s">
        <v>26</v>
      </c>
      <c r="N181" t="s">
        <v>27</v>
      </c>
      <c r="O181" t="s">
        <v>28</v>
      </c>
      <c r="P181" t="s">
        <v>29</v>
      </c>
      <c r="Q181" t="s">
        <v>30</v>
      </c>
    </row>
    <row r="182" spans="1:17" x14ac:dyDescent="0.2">
      <c r="B182" t="s">
        <v>0</v>
      </c>
      <c r="C182">
        <v>113</v>
      </c>
      <c r="D182">
        <v>71</v>
      </c>
      <c r="E182">
        <v>6.76</v>
      </c>
      <c r="F182">
        <v>97</v>
      </c>
      <c r="G182">
        <v>20.7</v>
      </c>
      <c r="H182">
        <v>100</v>
      </c>
      <c r="I182">
        <v>7.12</v>
      </c>
      <c r="J182">
        <v>100</v>
      </c>
      <c r="K182">
        <v>7.12</v>
      </c>
      <c r="L182">
        <v>22</v>
      </c>
      <c r="M182">
        <v>4.0999999999999996</v>
      </c>
      <c r="N182">
        <v>6</v>
      </c>
      <c r="O182">
        <v>6.24</v>
      </c>
      <c r="P182">
        <v>96</v>
      </c>
      <c r="Q182">
        <v>2.17</v>
      </c>
    </row>
    <row r="183" spans="1:17" x14ac:dyDescent="0.2">
      <c r="B183" t="s">
        <v>1</v>
      </c>
      <c r="C183">
        <v>10</v>
      </c>
      <c r="D183">
        <v>80</v>
      </c>
      <c r="E183">
        <v>6.28</v>
      </c>
      <c r="F183">
        <v>100</v>
      </c>
      <c r="G183">
        <v>29.6</v>
      </c>
      <c r="H183">
        <v>100</v>
      </c>
      <c r="I183">
        <v>38.200000000000003</v>
      </c>
      <c r="J183">
        <v>100</v>
      </c>
      <c r="K183">
        <v>38.200000000000003</v>
      </c>
      <c r="L183">
        <v>40</v>
      </c>
      <c r="M183">
        <v>14.39</v>
      </c>
      <c r="N183">
        <v>40</v>
      </c>
      <c r="O183">
        <v>9.17</v>
      </c>
      <c r="P183">
        <v>100</v>
      </c>
      <c r="Q183">
        <v>2.1</v>
      </c>
    </row>
    <row r="184" spans="1:17" x14ac:dyDescent="0.2">
      <c r="B184" t="s">
        <v>2</v>
      </c>
      <c r="C184">
        <v>1</v>
      </c>
      <c r="D184">
        <v>100</v>
      </c>
      <c r="E184">
        <v>2.69</v>
      </c>
      <c r="F184">
        <v>100</v>
      </c>
      <c r="G184">
        <v>11</v>
      </c>
      <c r="H184">
        <v>100</v>
      </c>
      <c r="I184">
        <v>0</v>
      </c>
      <c r="J184">
        <v>100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100</v>
      </c>
      <c r="Q184">
        <v>4</v>
      </c>
    </row>
    <row r="185" spans="1:17" x14ac:dyDescent="0.2">
      <c r="B185" t="s">
        <v>3</v>
      </c>
      <c r="C185">
        <v>1</v>
      </c>
      <c r="D185">
        <v>0</v>
      </c>
      <c r="E185">
        <v>0</v>
      </c>
      <c r="F185">
        <v>100</v>
      </c>
      <c r="G185">
        <v>52</v>
      </c>
      <c r="H185">
        <v>100</v>
      </c>
      <c r="I185">
        <v>8</v>
      </c>
      <c r="J185">
        <v>100</v>
      </c>
      <c r="K185">
        <v>8</v>
      </c>
      <c r="L185">
        <v>0</v>
      </c>
      <c r="M185">
        <v>0</v>
      </c>
      <c r="N185">
        <v>0</v>
      </c>
      <c r="O185">
        <v>0</v>
      </c>
      <c r="P185">
        <v>100</v>
      </c>
      <c r="Q185">
        <v>2</v>
      </c>
    </row>
    <row r="186" spans="1:17" x14ac:dyDescent="0.2">
      <c r="B186" t="s">
        <v>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">
      <c r="B187" t="s">
        <v>5</v>
      </c>
      <c r="C187">
        <v>6</v>
      </c>
      <c r="D187">
        <v>50</v>
      </c>
      <c r="E187">
        <v>5.09</v>
      </c>
      <c r="F187">
        <v>100</v>
      </c>
      <c r="G187">
        <v>13</v>
      </c>
      <c r="H187">
        <v>100</v>
      </c>
      <c r="I187">
        <v>1.67</v>
      </c>
      <c r="J187">
        <v>100</v>
      </c>
      <c r="K187">
        <v>1.67</v>
      </c>
      <c r="L187">
        <v>17</v>
      </c>
      <c r="M187">
        <v>2.87</v>
      </c>
      <c r="N187">
        <v>0</v>
      </c>
      <c r="O187">
        <v>0</v>
      </c>
      <c r="P187">
        <v>100</v>
      </c>
      <c r="Q187">
        <v>2.33</v>
      </c>
    </row>
    <row r="188" spans="1:17" x14ac:dyDescent="0.2">
      <c r="B188" t="s">
        <v>6</v>
      </c>
      <c r="C188">
        <v>3</v>
      </c>
      <c r="D188">
        <v>67</v>
      </c>
      <c r="E188">
        <v>14.11</v>
      </c>
      <c r="F188">
        <v>100</v>
      </c>
      <c r="G188">
        <v>33</v>
      </c>
      <c r="H188">
        <v>100</v>
      </c>
      <c r="I188">
        <v>3.33</v>
      </c>
      <c r="J188">
        <v>100</v>
      </c>
      <c r="K188">
        <v>3.33</v>
      </c>
      <c r="L188">
        <v>33</v>
      </c>
      <c r="M188">
        <v>1.96</v>
      </c>
      <c r="N188">
        <v>0</v>
      </c>
      <c r="O188">
        <v>0</v>
      </c>
      <c r="P188">
        <v>100</v>
      </c>
      <c r="Q188">
        <v>2</v>
      </c>
    </row>
    <row r="189" spans="1:17" x14ac:dyDescent="0.2">
      <c r="B189" t="s">
        <v>7</v>
      </c>
      <c r="C189">
        <v>1</v>
      </c>
      <c r="D189">
        <v>100</v>
      </c>
      <c r="E189">
        <v>3.02</v>
      </c>
      <c r="F189">
        <v>100</v>
      </c>
      <c r="G189">
        <v>1</v>
      </c>
      <c r="H189">
        <v>100</v>
      </c>
      <c r="I189">
        <v>1</v>
      </c>
      <c r="J189">
        <v>100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100</v>
      </c>
      <c r="Q189">
        <v>3</v>
      </c>
    </row>
    <row r="190" spans="1:17" x14ac:dyDescent="0.2">
      <c r="B190" t="s">
        <v>8</v>
      </c>
      <c r="C190">
        <v>1</v>
      </c>
      <c r="D190">
        <v>100</v>
      </c>
      <c r="E190">
        <v>15.83</v>
      </c>
      <c r="F190">
        <v>100</v>
      </c>
      <c r="G190">
        <v>7</v>
      </c>
      <c r="H190">
        <v>100</v>
      </c>
      <c r="I190">
        <v>1</v>
      </c>
      <c r="J190">
        <v>100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100</v>
      </c>
      <c r="Q190">
        <v>3</v>
      </c>
    </row>
    <row r="191" spans="1:17" x14ac:dyDescent="0.2">
      <c r="B191" t="s">
        <v>9</v>
      </c>
      <c r="C191">
        <v>13</v>
      </c>
      <c r="D191">
        <v>54</v>
      </c>
      <c r="E191">
        <v>5.5</v>
      </c>
      <c r="F191">
        <v>100</v>
      </c>
      <c r="G191">
        <v>16.38</v>
      </c>
      <c r="H191">
        <v>100</v>
      </c>
      <c r="I191">
        <v>3.46</v>
      </c>
      <c r="J191">
        <v>100</v>
      </c>
      <c r="K191">
        <v>3.46</v>
      </c>
      <c r="L191">
        <v>31</v>
      </c>
      <c r="M191">
        <v>2.38</v>
      </c>
      <c r="N191">
        <v>8</v>
      </c>
      <c r="O191">
        <v>1.94</v>
      </c>
      <c r="P191">
        <v>85</v>
      </c>
      <c r="Q191">
        <v>2</v>
      </c>
    </row>
    <row r="192" spans="1:17" x14ac:dyDescent="0.2">
      <c r="B192" t="s">
        <v>10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2:17" x14ac:dyDescent="0.2">
      <c r="B193" t="s">
        <v>11</v>
      </c>
      <c r="C193">
        <v>15</v>
      </c>
      <c r="D193">
        <v>73</v>
      </c>
      <c r="E193">
        <v>5.94</v>
      </c>
      <c r="F193">
        <v>100</v>
      </c>
      <c r="G193">
        <v>28.8</v>
      </c>
      <c r="H193">
        <v>100</v>
      </c>
      <c r="I193">
        <v>3.4</v>
      </c>
      <c r="J193">
        <v>100</v>
      </c>
      <c r="K193">
        <v>3.4</v>
      </c>
      <c r="L193">
        <v>13</v>
      </c>
      <c r="M193">
        <v>0.86</v>
      </c>
      <c r="N193">
        <v>0</v>
      </c>
      <c r="O193">
        <v>0</v>
      </c>
      <c r="P193">
        <v>100</v>
      </c>
      <c r="Q193">
        <v>2.6</v>
      </c>
    </row>
    <row r="194" spans="2:17" x14ac:dyDescent="0.2">
      <c r="B194" t="s">
        <v>12</v>
      </c>
      <c r="C194">
        <v>4</v>
      </c>
      <c r="D194">
        <v>50</v>
      </c>
      <c r="E194">
        <v>5.6</v>
      </c>
      <c r="F194">
        <v>100</v>
      </c>
      <c r="G194">
        <v>10</v>
      </c>
      <c r="H194">
        <v>100</v>
      </c>
      <c r="I194">
        <v>3.75</v>
      </c>
      <c r="J194">
        <v>100</v>
      </c>
      <c r="K194">
        <v>3.75</v>
      </c>
      <c r="L194">
        <v>50</v>
      </c>
      <c r="M194">
        <v>1.29</v>
      </c>
      <c r="N194">
        <v>0</v>
      </c>
      <c r="O194">
        <v>0</v>
      </c>
      <c r="P194">
        <v>100</v>
      </c>
      <c r="Q194">
        <v>1.25</v>
      </c>
    </row>
    <row r="195" spans="2:17" x14ac:dyDescent="0.2">
      <c r="B195" t="s">
        <v>13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2019-2021_it</vt:lpstr>
      <vt:lpstr>2019-2021_fism</vt:lpstr>
      <vt:lpstr>if</vt:lpstr>
      <vt:lpstr>stat_it</vt:lpstr>
      <vt:lpstr>stat_fism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Sabelli</dc:creator>
  <cp:lastModifiedBy>Chiara Sabelli</cp:lastModifiedBy>
  <dcterms:created xsi:type="dcterms:W3CDTF">2022-05-09T20:04:14Z</dcterms:created>
  <dcterms:modified xsi:type="dcterms:W3CDTF">2022-05-09T21:07:43Z</dcterms:modified>
</cp:coreProperties>
</file>