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QSD\"/>
    </mc:Choice>
  </mc:AlternateContent>
  <xr:revisionPtr revIDLastSave="0" documentId="13_ncr:1_{5F72CF31-1629-4039-AE0D-3E327DC3F8C5}" xr6:coauthVersionLast="47" xr6:coauthVersionMax="47" xr10:uidLastSave="{00000000-0000-0000-0000-000000000000}"/>
  <bookViews>
    <workbookView xWindow="30600" yWindow="-120" windowWidth="29040" windowHeight="15720" activeTab="4" xr2:uid="{E6BD8595-D0CD-7F49-BADE-88A0459E5009}"/>
  </bookViews>
  <sheets>
    <sheet name="Dec 2023" sheetId="4" r:id="rId1"/>
    <sheet name="Feb 2024" sheetId="1" r:id="rId2"/>
    <sheet name="May 2024" sheetId="2" r:id="rId3"/>
    <sheet name="June 2024" sheetId="3" r:id="rId4"/>
    <sheet name="name_mapp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4" l="1"/>
  <c r="D65" i="4"/>
  <c r="D68" i="4"/>
  <c r="D73" i="4"/>
  <c r="B94" i="1"/>
  <c r="B71" i="1"/>
  <c r="C71" i="1"/>
  <c r="D71" i="1"/>
  <c r="B75" i="1"/>
  <c r="B77" i="1"/>
  <c r="B78" i="1"/>
  <c r="B80" i="1"/>
  <c r="D73" i="1"/>
  <c r="C58" i="3"/>
  <c r="C57" i="3"/>
  <c r="E49" i="3"/>
  <c r="F49" i="3"/>
  <c r="G49" i="3"/>
  <c r="C50" i="3"/>
  <c r="C51" i="3"/>
  <c r="C52" i="3"/>
  <c r="C56" i="3"/>
  <c r="G69" i="2"/>
  <c r="G68" i="2"/>
  <c r="F64" i="2"/>
  <c r="E61" i="2"/>
  <c r="C61" i="2"/>
  <c r="D61" i="2"/>
  <c r="F61" i="2"/>
  <c r="F63" i="2"/>
  <c r="F65" i="2"/>
  <c r="F69" i="2"/>
</calcChain>
</file>

<file path=xl/sharedStrings.xml><?xml version="1.0" encoding="utf-8"?>
<sst xmlns="http://schemas.openxmlformats.org/spreadsheetml/2006/main" count="353" uniqueCount="299">
  <si>
    <t>1. 朱群 </t>
  </si>
  <si>
    <t>2. Frank Sun</t>
  </si>
  <si>
    <t>3. Zhaoyu</t>
  </si>
  <si>
    <t>4. 陈老丁</t>
  </si>
  <si>
    <t>5. Q</t>
  </si>
  <si>
    <t>6. 张东尔</t>
  </si>
  <si>
    <t>7. 王迅</t>
  </si>
  <si>
    <t>8. 黄状锐</t>
  </si>
  <si>
    <t>9. 张力</t>
  </si>
  <si>
    <t>10. Lina Cao</t>
  </si>
  <si>
    <t>11. Mike Cao</t>
  </si>
  <si>
    <t>12. Patrick Hou</t>
  </si>
  <si>
    <t>13. Camel</t>
  </si>
  <si>
    <t>14. Robert Zhang</t>
  </si>
  <si>
    <t>15. Joewang王</t>
  </si>
  <si>
    <t>16. 太阳</t>
  </si>
  <si>
    <t>17. Kun Zhang</t>
  </si>
  <si>
    <t>18. 余小雨</t>
  </si>
  <si>
    <t>19. 梁x5</t>
  </si>
  <si>
    <t>20. Tian</t>
  </si>
  <si>
    <t>21. Yao</t>
  </si>
  <si>
    <t>22. Ming Du</t>
  </si>
  <si>
    <t>23. Shuping</t>
  </si>
  <si>
    <t>25. YaoTing Wan</t>
  </si>
  <si>
    <t>26. Albert Lu</t>
  </si>
  <si>
    <t>Mindy</t>
  </si>
  <si>
    <t>果岭费</t>
  </si>
  <si>
    <t>2024会员费</t>
  </si>
  <si>
    <t>餐费</t>
  </si>
  <si>
    <t>Jiuying</t>
  </si>
  <si>
    <t>27. Bill （滕翊彪）</t>
  </si>
  <si>
    <t>28. 李海涛</t>
  </si>
  <si>
    <t>29. Rocky 武岩</t>
  </si>
  <si>
    <t>30. 浪淘沙 Delin Zhang</t>
  </si>
  <si>
    <t>31. Ben</t>
  </si>
  <si>
    <t>32. Gilbert</t>
  </si>
  <si>
    <t>33. Laoeagle</t>
  </si>
  <si>
    <t>候补1</t>
  </si>
  <si>
    <t>候补2</t>
  </si>
  <si>
    <t>Lilly Zhao</t>
  </si>
  <si>
    <t>Jiawen Wu</t>
  </si>
  <si>
    <t>Deqiang</t>
  </si>
  <si>
    <t>34. Clarke陳</t>
  </si>
  <si>
    <t>35. Nancy F</t>
  </si>
  <si>
    <t>36. 向东</t>
  </si>
  <si>
    <t>Serena Li</t>
  </si>
  <si>
    <t>membership paid dec 2023</t>
  </si>
  <si>
    <t>24. Kevin Lu</t>
  </si>
  <si>
    <t>Lisa Zhang</t>
  </si>
  <si>
    <t>彭成斌</t>
  </si>
  <si>
    <t>37. GaryChang</t>
  </si>
  <si>
    <t>38. Lauren🍒</t>
  </si>
  <si>
    <t>39. 曲波</t>
  </si>
  <si>
    <t>40. 王彤</t>
  </si>
  <si>
    <t>41. Lou...叶璐</t>
  </si>
  <si>
    <t>42. Yunfei Feng</t>
  </si>
  <si>
    <t>43. Charles</t>
  </si>
  <si>
    <t>44. 石嵩</t>
  </si>
  <si>
    <t>45. Mike Luo</t>
  </si>
  <si>
    <t>46. Sarah Yan.</t>
  </si>
  <si>
    <t>47. 王凯</t>
  </si>
  <si>
    <t>48 翟宁阜.                                       </t>
  </si>
  <si>
    <t>49. Chong Yuan</t>
  </si>
  <si>
    <t>50. 刘希</t>
  </si>
  <si>
    <t>51. Amy Wang</t>
  </si>
  <si>
    <t>52. Lucy</t>
  </si>
  <si>
    <t>53. 张高军</t>
  </si>
  <si>
    <t>54. 王凌云</t>
  </si>
  <si>
    <t>55. 小郭</t>
  </si>
  <si>
    <t>56. Frank Hsu</t>
  </si>
  <si>
    <t>57. 张恩波</t>
  </si>
  <si>
    <t>Total Recived:</t>
  </si>
  <si>
    <t>Sent to Lisa (prize money)</t>
  </si>
  <si>
    <t>Sent to Mindy (dinner for 40)</t>
  </si>
  <si>
    <t>Sent to Zhao Yu (balance)</t>
  </si>
  <si>
    <t>Balance</t>
  </si>
  <si>
    <t>Sent to Sun Fu (green fees 56 x 93</t>
  </si>
  <si>
    <t>1. 武广生</t>
  </si>
  <si>
    <t>2. wl</t>
  </si>
  <si>
    <t>3. Camel</t>
  </si>
  <si>
    <t>5. YaoTing Wan</t>
  </si>
  <si>
    <t>6. Tao Jiang</t>
  </si>
  <si>
    <t>7. Shuping</t>
  </si>
  <si>
    <t>8. Ming Du</t>
  </si>
  <si>
    <t>9. Ben</t>
  </si>
  <si>
    <t>10. Rocky</t>
  </si>
  <si>
    <t>11. 晖li</t>
  </si>
  <si>
    <t>12. 梁x5</t>
  </si>
  <si>
    <t>14. Amy.wang🍀🍀🍀</t>
  </si>
  <si>
    <t>15. Tian</t>
  </si>
  <si>
    <t>16. 宋延军</t>
  </si>
  <si>
    <t>17. 关羽</t>
  </si>
  <si>
    <t>18. Mindy Zhao</t>
  </si>
  <si>
    <t>20. 张高军</t>
  </si>
  <si>
    <t>21. 王 迅</t>
  </si>
  <si>
    <t>22. Lisa（惠羚）</t>
  </si>
  <si>
    <t>23. Chong yuan</t>
  </si>
  <si>
    <t>24. Sarah Yan</t>
  </si>
  <si>
    <t>25. 浪淘沙 Delin Zhang</t>
  </si>
  <si>
    <t>26. Sun, Frank (Fu)</t>
  </si>
  <si>
    <t>27. Double C</t>
  </si>
  <si>
    <t>28. Mike Cao</t>
  </si>
  <si>
    <t>29. Cher Bai</t>
  </si>
  <si>
    <t>30. zoe</t>
  </si>
  <si>
    <t>31. 向东</t>
  </si>
  <si>
    <t>32. Bill （滕翊彪）</t>
  </si>
  <si>
    <t>33. 张炜</t>
  </si>
  <si>
    <t>34. Charles</t>
  </si>
  <si>
    <t>35. 刘俐萍</t>
  </si>
  <si>
    <t>36. 汪洋</t>
  </si>
  <si>
    <t>37. LillyZhao 李延</t>
  </si>
  <si>
    <t>38. 三宝 David</t>
  </si>
  <si>
    <t>39. 周久莹</t>
  </si>
  <si>
    <t>41. Lina Cao</t>
  </si>
  <si>
    <t>42. JonathanF</t>
  </si>
  <si>
    <t>44. Sean Cai</t>
  </si>
  <si>
    <t>46. 余小雨</t>
  </si>
  <si>
    <t>47. John Chen</t>
  </si>
  <si>
    <t>48. Lauren🍒</t>
  </si>
  <si>
    <t>49. Joe Wang</t>
  </si>
  <si>
    <t>50. Patrick Hou</t>
  </si>
  <si>
    <t>51. Albert Lu</t>
  </si>
  <si>
    <t>52. Ronald Mao</t>
  </si>
  <si>
    <t>53. Yong Kang</t>
  </si>
  <si>
    <t>$</t>
  </si>
  <si>
    <t>54. Danielle Zhang</t>
  </si>
  <si>
    <r>
      <t xml:space="preserve">43. </t>
    </r>
    <r>
      <rPr>
        <strike/>
        <sz val="14"/>
        <color rgb="FF000000"/>
        <rFont val="Lucida Grande"/>
        <family val="2"/>
      </rPr>
      <t>蒋涛</t>
    </r>
  </si>
  <si>
    <t>From sponsor, 3 meals</t>
  </si>
  <si>
    <t>13. David Han</t>
  </si>
  <si>
    <t>From Joe Wang, meal</t>
  </si>
  <si>
    <t>From Sarah Yan, meal</t>
  </si>
  <si>
    <t>From Xiangdong, meal</t>
  </si>
  <si>
    <t>From Mindy, meal for Wan YT</t>
  </si>
  <si>
    <t>Catherine 雨儿 membership</t>
  </si>
  <si>
    <t>From Chen Wei, HIO insurance</t>
  </si>
  <si>
    <t>Total Received</t>
  </si>
  <si>
    <t xml:space="preserve">    Green Fees 50 x 106, to Patrick</t>
  </si>
  <si>
    <t xml:space="preserve">    Meal 30 x 50, to Patrick</t>
  </si>
  <si>
    <t xml:space="preserve">    HIO Insurance, to Patrick</t>
  </si>
  <si>
    <t xml:space="preserve">    Prize Money, to Patrick</t>
  </si>
  <si>
    <t xml:space="preserve">    Water n Snacks, to Mindy</t>
  </si>
  <si>
    <t>(from 蒋涛's $175. Mindy returned $25  to Lulu in cash)</t>
  </si>
  <si>
    <t>1. 周久莹 + 聚餐+掼蛋</t>
  </si>
  <si>
    <t>2. Lou...叶璐+聚餐</t>
  </si>
  <si>
    <t>3. Gilbert +聚餐</t>
  </si>
  <si>
    <t>4. Camel 聚餐</t>
  </si>
  <si>
    <t>5. Serena李大琪</t>
  </si>
  <si>
    <t>6. 张力 +聚餐</t>
  </si>
  <si>
    <t>7. 黄壮锐+聚餐+惯蛋</t>
  </si>
  <si>
    <t>8. 李海涛 + 聚餐 +惯蛋</t>
  </si>
  <si>
    <t>9. Mike Cao +聚餐</t>
  </si>
  <si>
    <t>10. lina cao +聚餐</t>
  </si>
  <si>
    <t>11. 王彤+聚餐</t>
  </si>
  <si>
    <t>12. 浪淘沙 Delin Zhang 聚餐</t>
  </si>
  <si>
    <t>13. 王迅 + 聚餐</t>
  </si>
  <si>
    <t>14. Lisa（惠羚） 聚餐+掼蛋</t>
  </si>
  <si>
    <t>15. 太阳 聚餐</t>
  </si>
  <si>
    <t>16. Cindy Penn+聚餐</t>
  </si>
  <si>
    <t>17. Sean Cai +聚餐 + 摜蛋</t>
  </si>
  <si>
    <t>18. 梁x5  + 聚餐+掼蛋</t>
  </si>
  <si>
    <t>19. Amy.wang🍀🍀🍀+聚餐+惯蛋</t>
  </si>
  <si>
    <t>20. YaoTing Wan</t>
  </si>
  <si>
    <t>21. Sun, Frank (Fu) +聚餐</t>
  </si>
  <si>
    <t>22. Shuping +聚餐</t>
  </si>
  <si>
    <t>23. Donger + 聚餐</t>
  </si>
  <si>
    <t>24. 雨儿Catherine ➕聚餐</t>
  </si>
  <si>
    <t>25. 张高军+聚餐+掼蛋</t>
  </si>
  <si>
    <t>26. Ming Du+聚餐+掼蛋</t>
  </si>
  <si>
    <t>27. Bill （滕翊彪） 聚餐+贯蛋</t>
  </si>
  <si>
    <t>28. Jiawen 聚餐+贯蛋</t>
  </si>
  <si>
    <t>29. Joewang王 聚餐</t>
  </si>
  <si>
    <t>30. Lauren🍒聚餐</t>
  </si>
  <si>
    <t>31. Albert Lu - 聚餐</t>
  </si>
  <si>
    <t>32. Danielle Zhang  - 聚歺 + 掼蛋</t>
  </si>
  <si>
    <t>33. Bingwei Guan</t>
  </si>
  <si>
    <t>34. Q 穆青 + 餐聚</t>
  </si>
  <si>
    <t>35. Kevin +聚餐</t>
  </si>
  <si>
    <t>36. Sarah Yan+ 聚餐</t>
  </si>
  <si>
    <t>37. 雷区（孟毅） +聚餐</t>
  </si>
  <si>
    <t>38. LillyZhao +聚餐+掼蛋</t>
  </si>
  <si>
    <t>39. Clarke 十聚餐</t>
  </si>
  <si>
    <t>40. Yao 聚餐+惯蛋</t>
  </si>
  <si>
    <t>41. 张笑梅 聚餐+ 掼蛋</t>
  </si>
  <si>
    <t>42. 瑞泓 聚餐+掼蛋</t>
  </si>
  <si>
    <t>43. 武广生</t>
  </si>
  <si>
    <t>44. Jasper Jiang</t>
  </si>
  <si>
    <t>45. Enbo Zhang</t>
  </si>
  <si>
    <t>46 Peng Chengbin</t>
  </si>
  <si>
    <t>47. Nancy Fan</t>
  </si>
  <si>
    <t>Green fee to Jiuying</t>
  </si>
  <si>
    <t>Total received:</t>
  </si>
  <si>
    <t>Prize money to winning team</t>
  </si>
  <si>
    <t>Food items to Laoding</t>
  </si>
  <si>
    <t>Food items to Mindy</t>
  </si>
  <si>
    <t>HIO insurance to Mu Qing</t>
  </si>
  <si>
    <t>Sent to Patrick 06/13/24</t>
  </si>
  <si>
    <t>Ending balance</t>
  </si>
  <si>
    <t>Refunded Robert Zhang</t>
  </si>
  <si>
    <t>Refunded Liu Xi</t>
  </si>
  <si>
    <t>From Zhao Yu to cover above refunds</t>
  </si>
  <si>
    <t>David Han Jun replacing Robert</t>
  </si>
  <si>
    <t>David Han Jun payment to Zhao Yu</t>
  </si>
  <si>
    <t>Enbo membership</t>
  </si>
  <si>
    <t>Paid $120 for tournament instead of $100</t>
  </si>
  <si>
    <t>Mike Luo membership</t>
  </si>
  <si>
    <t>Wang Kai for Xiao Guo dinner</t>
  </si>
  <si>
    <t>Faye membership</t>
  </si>
  <si>
    <t>Ye Lu donation</t>
  </si>
  <si>
    <t>Cindy Penn membership</t>
  </si>
  <si>
    <t xml:space="preserve">Sent to Zhao Yu </t>
  </si>
  <si>
    <t>Total</t>
  </si>
  <si>
    <t>60 membership payments</t>
  </si>
  <si>
    <t>GQSD Dec 2023 RBI Tournament</t>
  </si>
  <si>
    <t>green fee</t>
  </si>
  <si>
    <t>member fee</t>
  </si>
  <si>
    <t>1. 陈巍</t>
  </si>
  <si>
    <t>2. 王 迅</t>
  </si>
  <si>
    <t>Roger Luo</t>
  </si>
  <si>
    <t>3. Xinping</t>
  </si>
  <si>
    <t>4. 张高军</t>
  </si>
  <si>
    <t>5. Kun Zhang</t>
  </si>
  <si>
    <t>6. Cher (laotouus)</t>
  </si>
  <si>
    <t>7. Bill （滕翊彪）</t>
  </si>
  <si>
    <t>8. 朱群</t>
  </si>
  <si>
    <t>9. lina cao</t>
  </si>
  <si>
    <t>10. Nancy F</t>
  </si>
  <si>
    <t>11. 余小雨</t>
  </si>
  <si>
    <t>12. Joewang王</t>
  </si>
  <si>
    <t>13. Gilbert</t>
  </si>
  <si>
    <t>14. Kevin Lu</t>
  </si>
  <si>
    <t>15. Allen-czy 陈智勇</t>
  </si>
  <si>
    <t>16. 雨儿Catherine</t>
  </si>
  <si>
    <t>17. 德强</t>
  </si>
  <si>
    <t>18. zhaoyu- 赵煜</t>
  </si>
  <si>
    <t>19. 黄壮锐</t>
  </si>
  <si>
    <t>20. Sun, Frank (Fu)</t>
  </si>
  <si>
    <t>21. LaoEagle</t>
  </si>
  <si>
    <t>22. Q 穆青</t>
  </si>
  <si>
    <t>23. Mindy Zhao</t>
  </si>
  <si>
    <t>24. 快乐如歌的璇子</t>
  </si>
  <si>
    <t>25. Clarke陳远明</t>
  </si>
  <si>
    <t>26. Mike Cao</t>
  </si>
  <si>
    <t>27. Lauren Ｌ</t>
  </si>
  <si>
    <t>David H (han Jun)</t>
  </si>
  <si>
    <t>28. 王彤</t>
  </si>
  <si>
    <t>29. 杨波</t>
  </si>
  <si>
    <t>30. Charles Xing</t>
  </si>
  <si>
    <t>31. Camel</t>
  </si>
  <si>
    <t>32. 彭成斌</t>
  </si>
  <si>
    <t>33. 汪洋</t>
  </si>
  <si>
    <t>34. 陈老丁</t>
  </si>
  <si>
    <t>35. Serena李大琪</t>
  </si>
  <si>
    <t>36. GaryChang</t>
  </si>
  <si>
    <t>37. Faye</t>
  </si>
  <si>
    <t>38. Lou...叶璐</t>
  </si>
  <si>
    <t>40. YaoTing Wan</t>
  </si>
  <si>
    <t>41. Sean Cai</t>
  </si>
  <si>
    <t>42. Haigang Chen</t>
  </si>
  <si>
    <t>43. Jiawen</t>
  </si>
  <si>
    <t>44. Shuping</t>
  </si>
  <si>
    <t>45. Nan Zou</t>
  </si>
  <si>
    <t>46. LillyZhao</t>
  </si>
  <si>
    <t>47. 张东尔</t>
  </si>
  <si>
    <t>48. 静然</t>
  </si>
  <si>
    <t>49. Robert Zhang</t>
  </si>
  <si>
    <t>50. Yunfei Feng</t>
  </si>
  <si>
    <t>51. 李海涛</t>
  </si>
  <si>
    <t>52. Ming Du</t>
  </si>
  <si>
    <t>53. Albert Lu</t>
  </si>
  <si>
    <t>54. Diana楊千慧</t>
  </si>
  <si>
    <t>55. Yuan Gao</t>
  </si>
  <si>
    <t>56. 宋延军 Roger</t>
  </si>
  <si>
    <t>57. 雅頌</t>
  </si>
  <si>
    <t>58. 张震</t>
  </si>
  <si>
    <t>59. Bob Lo</t>
  </si>
  <si>
    <t>60. 威Bingwei Guan</t>
  </si>
  <si>
    <t>候补1：</t>
  </si>
  <si>
    <t>Sissi</t>
  </si>
  <si>
    <t>候补2：</t>
  </si>
  <si>
    <t>Totalreceived</t>
  </si>
  <si>
    <t xml:space="preserve">                             </t>
  </si>
  <si>
    <t>候补3：</t>
  </si>
  <si>
    <t>候补4：</t>
  </si>
  <si>
    <t>to Sun Fu</t>
  </si>
  <si>
    <t>paid to zhao yu 12/06/23</t>
  </si>
  <si>
    <t>Wei Chen</t>
  </si>
  <si>
    <t>chen</t>
  </si>
  <si>
    <t>GaojunZhang</t>
  </si>
  <si>
    <t>Name</t>
  </si>
  <si>
    <t>nick names</t>
  </si>
  <si>
    <t>张高军</t>
  </si>
  <si>
    <t>垄上行</t>
  </si>
  <si>
    <t>孙世方</t>
  </si>
  <si>
    <t>太阳</t>
  </si>
  <si>
    <t>Joe Wang</t>
  </si>
  <si>
    <t>穆青</t>
  </si>
  <si>
    <t>Q</t>
  </si>
  <si>
    <t>曹丽娜</t>
  </si>
  <si>
    <t>lina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</si>
</sst>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0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name val="Helvetica"/>
      <family val="2"/>
    </font>
    <font>
      <strike/>
      <sz val="16"/>
      <color rgb="FF000000"/>
      <name val="Helvetica"/>
      <family val="2"/>
    </font>
    <font>
      <b/>
      <sz val="16"/>
      <name val="Calibri"/>
      <family val="2"/>
      <scheme val="minor"/>
    </font>
    <font>
      <sz val="14"/>
      <color rgb="FF000000"/>
      <name val="Lucida Grande"/>
      <family val="2"/>
    </font>
    <font>
      <sz val="14"/>
      <name val="Lucida Grande"/>
      <family val="2"/>
    </font>
    <font>
      <strike/>
      <sz val="14"/>
      <color rgb="FF000000"/>
      <name val="Lucida Grande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u val="double"/>
      <sz val="16"/>
      <color theme="1"/>
      <name val="Helvetica"/>
      <family val="2"/>
    </font>
    <font>
      <strike/>
      <u val="double"/>
      <sz val="16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right"/>
    </xf>
    <xf numFmtId="0" fontId="8" fillId="0" borderId="0" xfId="0" applyFont="1"/>
    <xf numFmtId="0" fontId="0" fillId="2" borderId="0" xfId="0" applyFill="1"/>
    <xf numFmtId="0" fontId="0" fillId="4" borderId="0" xfId="0" applyFill="1"/>
    <xf numFmtId="0" fontId="8" fillId="0" borderId="0" xfId="0" applyFont="1" applyAlignment="1">
      <alignment horizontal="left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9" fillId="0" borderId="0" xfId="0" applyFont="1"/>
    <xf numFmtId="44" fontId="11" fillId="0" borderId="0" xfId="1" applyFont="1"/>
    <xf numFmtId="44" fontId="0" fillId="0" borderId="0" xfId="1" applyFont="1"/>
    <xf numFmtId="44" fontId="14" fillId="0" borderId="0" xfId="1" applyFont="1"/>
    <xf numFmtId="44" fontId="0" fillId="0" borderId="0" xfId="0" applyNumberFormat="1"/>
    <xf numFmtId="0" fontId="13" fillId="0" borderId="0" xfId="0" applyFont="1"/>
    <xf numFmtId="44" fontId="13" fillId="0" borderId="0" xfId="0" applyNumberFormat="1" applyFont="1"/>
    <xf numFmtId="0" fontId="15" fillId="0" borderId="0" xfId="2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y.w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BC46-3883-F34C-A623-9AB57C2B23CF}">
  <dimension ref="A1:F73"/>
  <sheetViews>
    <sheetView zoomScale="110" zoomScaleNormal="110" workbookViewId="0">
      <selection activeCell="F4" sqref="F4"/>
    </sheetView>
  </sheetViews>
  <sheetFormatPr defaultColWidth="11" defaultRowHeight="15.75"/>
  <sheetData>
    <row r="1" spans="1:6" ht="23.25">
      <c r="A1" s="36" t="s">
        <v>212</v>
      </c>
      <c r="C1" s="2"/>
      <c r="D1" s="37"/>
    </row>
    <row r="2" spans="1:6" ht="23.25">
      <c r="A2" s="36"/>
      <c r="C2" s="2"/>
      <c r="D2" s="37"/>
    </row>
    <row r="3" spans="1:6" ht="21">
      <c r="C3" s="2" t="s">
        <v>213</v>
      </c>
      <c r="D3" s="2" t="s">
        <v>214</v>
      </c>
    </row>
    <row r="4" spans="1:6" ht="21">
      <c r="A4" s="1" t="s">
        <v>215</v>
      </c>
      <c r="C4" s="2">
        <v>120</v>
      </c>
      <c r="D4" s="37"/>
      <c r="E4" t="s">
        <v>285</v>
      </c>
      <c r="F4" t="s">
        <v>286</v>
      </c>
    </row>
    <row r="5" spans="1:6" ht="21">
      <c r="A5" s="38" t="s">
        <v>216</v>
      </c>
      <c r="B5" s="9" t="s">
        <v>217</v>
      </c>
      <c r="C5" s="2">
        <v>120</v>
      </c>
      <c r="D5" s="37"/>
    </row>
    <row r="6" spans="1:6" ht="21">
      <c r="A6" s="1" t="s">
        <v>218</v>
      </c>
      <c r="C6" s="2">
        <v>120</v>
      </c>
      <c r="D6" s="37"/>
    </row>
    <row r="7" spans="1:6" ht="21">
      <c r="A7" s="1" t="s">
        <v>219</v>
      </c>
      <c r="C7" s="2">
        <v>120</v>
      </c>
      <c r="D7" s="37"/>
    </row>
    <row r="8" spans="1:6" ht="21">
      <c r="A8" s="1" t="s">
        <v>220</v>
      </c>
      <c r="C8" s="2">
        <v>120</v>
      </c>
      <c r="D8" s="37"/>
    </row>
    <row r="9" spans="1:6" ht="21">
      <c r="A9" s="1" t="s">
        <v>221</v>
      </c>
      <c r="C9" s="2">
        <v>120</v>
      </c>
      <c r="D9" s="37"/>
    </row>
    <row r="10" spans="1:6" ht="21">
      <c r="A10" s="1" t="s">
        <v>222</v>
      </c>
      <c r="C10" s="2">
        <v>120</v>
      </c>
      <c r="D10" s="37"/>
    </row>
    <row r="11" spans="1:6" ht="21">
      <c r="A11" s="1" t="s">
        <v>223</v>
      </c>
      <c r="C11" s="2">
        <v>120</v>
      </c>
      <c r="D11" s="37"/>
    </row>
    <row r="12" spans="1:6" ht="21">
      <c r="A12" s="1" t="s">
        <v>224</v>
      </c>
      <c r="C12" s="2">
        <v>120</v>
      </c>
      <c r="D12" s="37"/>
    </row>
    <row r="13" spans="1:6" ht="21">
      <c r="A13" s="1" t="s">
        <v>225</v>
      </c>
      <c r="C13" s="2">
        <v>120</v>
      </c>
      <c r="D13" s="37"/>
    </row>
    <row r="14" spans="1:6" ht="21">
      <c r="A14" s="1" t="s">
        <v>226</v>
      </c>
      <c r="C14" s="2">
        <v>120</v>
      </c>
      <c r="D14" s="37"/>
    </row>
    <row r="15" spans="1:6" ht="21">
      <c r="A15" s="1" t="s">
        <v>227</v>
      </c>
      <c r="C15" s="2">
        <v>120</v>
      </c>
      <c r="D15" s="37"/>
    </row>
    <row r="16" spans="1:6" ht="21">
      <c r="A16" s="1" t="s">
        <v>228</v>
      </c>
      <c r="C16" s="2">
        <v>120</v>
      </c>
      <c r="D16" s="37"/>
    </row>
    <row r="17" spans="1:4" ht="21">
      <c r="A17" s="1" t="s">
        <v>229</v>
      </c>
      <c r="C17" s="2">
        <v>120</v>
      </c>
      <c r="D17" s="2">
        <v>100</v>
      </c>
    </row>
    <row r="18" spans="1:4" ht="21">
      <c r="A18" s="1" t="s">
        <v>230</v>
      </c>
      <c r="C18" s="4">
        <v>160</v>
      </c>
      <c r="D18" s="37"/>
    </row>
    <row r="19" spans="1:4" ht="21">
      <c r="A19" s="1" t="s">
        <v>231</v>
      </c>
      <c r="C19" s="2">
        <v>120</v>
      </c>
      <c r="D19" s="37"/>
    </row>
    <row r="20" spans="1:4" ht="21">
      <c r="A20" s="1" t="s">
        <v>232</v>
      </c>
      <c r="C20" s="2">
        <v>120</v>
      </c>
      <c r="D20" s="37"/>
    </row>
    <row r="21" spans="1:4" ht="21">
      <c r="A21" s="1" t="s">
        <v>233</v>
      </c>
      <c r="C21" s="2">
        <v>120</v>
      </c>
      <c r="D21" s="37"/>
    </row>
    <row r="22" spans="1:4" ht="21">
      <c r="A22" s="1" t="s">
        <v>234</v>
      </c>
      <c r="C22" s="2">
        <v>120</v>
      </c>
      <c r="D22" s="37"/>
    </row>
    <row r="23" spans="1:4" ht="21">
      <c r="A23" s="1" t="s">
        <v>235</v>
      </c>
      <c r="C23" s="2">
        <v>120</v>
      </c>
      <c r="D23" s="37"/>
    </row>
    <row r="24" spans="1:4" ht="21">
      <c r="A24" s="1" t="s">
        <v>236</v>
      </c>
      <c r="C24" s="2">
        <v>120</v>
      </c>
      <c r="D24" s="37"/>
    </row>
    <row r="25" spans="1:4" ht="21">
      <c r="A25" s="1" t="s">
        <v>237</v>
      </c>
      <c r="C25" s="2">
        <v>120</v>
      </c>
      <c r="D25" s="37"/>
    </row>
    <row r="26" spans="1:4" ht="21">
      <c r="A26" s="1" t="s">
        <v>238</v>
      </c>
      <c r="C26" s="2">
        <v>120</v>
      </c>
      <c r="D26" s="37"/>
    </row>
    <row r="27" spans="1:4" ht="21">
      <c r="A27" s="1" t="s">
        <v>239</v>
      </c>
      <c r="C27" s="2">
        <v>120</v>
      </c>
      <c r="D27" s="37"/>
    </row>
    <row r="28" spans="1:4" ht="21">
      <c r="A28" s="1" t="s">
        <v>240</v>
      </c>
      <c r="C28" s="2">
        <v>120</v>
      </c>
      <c r="D28" s="37"/>
    </row>
    <row r="29" spans="1:4" ht="21">
      <c r="A29" s="1" t="s">
        <v>241</v>
      </c>
      <c r="C29" s="2">
        <v>120</v>
      </c>
      <c r="D29" s="37"/>
    </row>
    <row r="30" spans="1:4" ht="21">
      <c r="A30" s="39" t="s">
        <v>242</v>
      </c>
      <c r="B30" s="9" t="s">
        <v>243</v>
      </c>
      <c r="C30" s="2">
        <v>120</v>
      </c>
      <c r="D30" s="2">
        <v>100</v>
      </c>
    </row>
    <row r="31" spans="1:4" ht="21">
      <c r="A31" s="1" t="s">
        <v>244</v>
      </c>
      <c r="C31" s="2">
        <v>120</v>
      </c>
      <c r="D31" s="37"/>
    </row>
    <row r="32" spans="1:4" ht="21">
      <c r="A32" s="1" t="s">
        <v>245</v>
      </c>
      <c r="C32" s="2">
        <v>120</v>
      </c>
      <c r="D32" s="37"/>
    </row>
    <row r="33" spans="1:4" ht="21">
      <c r="A33" s="1" t="s">
        <v>246</v>
      </c>
      <c r="C33" s="2">
        <v>120</v>
      </c>
      <c r="D33" s="37"/>
    </row>
    <row r="34" spans="1:4" ht="21">
      <c r="A34" s="1" t="s">
        <v>247</v>
      </c>
      <c r="C34" s="2">
        <v>120</v>
      </c>
      <c r="D34" s="37"/>
    </row>
    <row r="35" spans="1:4" ht="21">
      <c r="A35" s="1" t="s">
        <v>248</v>
      </c>
      <c r="C35" s="2">
        <v>120</v>
      </c>
      <c r="D35" s="37"/>
    </row>
    <row r="36" spans="1:4" ht="21">
      <c r="A36" s="1" t="s">
        <v>249</v>
      </c>
      <c r="C36" s="2">
        <v>120</v>
      </c>
      <c r="D36" s="37"/>
    </row>
    <row r="37" spans="1:4" ht="21">
      <c r="A37" s="1" t="s">
        <v>250</v>
      </c>
      <c r="C37" s="2">
        <v>120</v>
      </c>
      <c r="D37" s="37"/>
    </row>
    <row r="38" spans="1:4" ht="21">
      <c r="A38" s="1" t="s">
        <v>251</v>
      </c>
      <c r="C38" s="2">
        <v>120</v>
      </c>
      <c r="D38" s="37"/>
    </row>
    <row r="39" spans="1:4" ht="21">
      <c r="A39" s="1" t="s">
        <v>252</v>
      </c>
      <c r="C39" s="2">
        <v>120</v>
      </c>
      <c r="D39" s="37"/>
    </row>
    <row r="40" spans="1:4" ht="21">
      <c r="A40" s="1" t="s">
        <v>253</v>
      </c>
      <c r="C40" s="2">
        <v>120</v>
      </c>
      <c r="D40" s="37"/>
    </row>
    <row r="41" spans="1:4" ht="21">
      <c r="A41" s="1" t="s">
        <v>254</v>
      </c>
      <c r="C41" s="2">
        <v>120</v>
      </c>
      <c r="D41" s="37"/>
    </row>
    <row r="42" spans="1:4" ht="21">
      <c r="A42" s="1" t="s">
        <v>52</v>
      </c>
      <c r="C42" s="2">
        <v>120</v>
      </c>
      <c r="D42" s="37"/>
    </row>
    <row r="43" spans="1:4" ht="21">
      <c r="A43" s="1" t="s">
        <v>255</v>
      </c>
      <c r="C43" s="2">
        <v>120</v>
      </c>
      <c r="D43" s="37"/>
    </row>
    <row r="44" spans="1:4" ht="21">
      <c r="A44" s="1" t="s">
        <v>256</v>
      </c>
      <c r="C44" s="2">
        <v>120</v>
      </c>
      <c r="D44" s="37"/>
    </row>
    <row r="45" spans="1:4" ht="21">
      <c r="A45" s="1" t="s">
        <v>257</v>
      </c>
      <c r="C45" s="2">
        <v>120</v>
      </c>
      <c r="D45" s="37"/>
    </row>
    <row r="46" spans="1:4" ht="21">
      <c r="A46" s="1" t="s">
        <v>258</v>
      </c>
      <c r="C46" s="2">
        <v>120</v>
      </c>
      <c r="D46" s="37"/>
    </row>
    <row r="47" spans="1:4" ht="21">
      <c r="A47" s="1" t="s">
        <v>259</v>
      </c>
      <c r="C47" s="2">
        <v>120</v>
      </c>
      <c r="D47" s="37"/>
    </row>
    <row r="48" spans="1:4" ht="21">
      <c r="A48" s="1" t="s">
        <v>260</v>
      </c>
      <c r="C48" s="2">
        <v>120</v>
      </c>
      <c r="D48" s="37"/>
    </row>
    <row r="49" spans="1:4" ht="21">
      <c r="A49" s="1" t="s">
        <v>261</v>
      </c>
      <c r="C49" s="2">
        <v>120</v>
      </c>
      <c r="D49" s="37"/>
    </row>
    <row r="50" spans="1:4" ht="21">
      <c r="A50" s="1" t="s">
        <v>262</v>
      </c>
      <c r="C50" s="2">
        <v>120</v>
      </c>
      <c r="D50" s="37"/>
    </row>
    <row r="51" spans="1:4" ht="21">
      <c r="A51" s="1" t="s">
        <v>263</v>
      </c>
      <c r="C51" s="2">
        <v>120</v>
      </c>
      <c r="D51" s="37"/>
    </row>
    <row r="52" spans="1:4" ht="21">
      <c r="A52" s="1" t="s">
        <v>264</v>
      </c>
      <c r="C52" s="2">
        <v>120</v>
      </c>
      <c r="D52" s="37"/>
    </row>
    <row r="53" spans="1:4" ht="21">
      <c r="A53" s="1" t="s">
        <v>265</v>
      </c>
      <c r="C53" s="2">
        <v>120</v>
      </c>
      <c r="D53" s="37"/>
    </row>
    <row r="54" spans="1:4" ht="21">
      <c r="A54" s="1" t="s">
        <v>266</v>
      </c>
      <c r="C54" s="2">
        <v>120</v>
      </c>
      <c r="D54" s="37"/>
    </row>
    <row r="55" spans="1:4" ht="21">
      <c r="A55" s="1" t="s">
        <v>267</v>
      </c>
      <c r="C55" s="2">
        <v>120</v>
      </c>
      <c r="D55" s="37"/>
    </row>
    <row r="56" spans="1:4" ht="21">
      <c r="A56" s="1" t="s">
        <v>268</v>
      </c>
      <c r="C56" s="2">
        <v>120</v>
      </c>
      <c r="D56" s="37"/>
    </row>
    <row r="57" spans="1:4" ht="21">
      <c r="A57" s="1" t="s">
        <v>269</v>
      </c>
      <c r="C57" s="4">
        <v>160</v>
      </c>
      <c r="D57" s="37"/>
    </row>
    <row r="58" spans="1:4" ht="21">
      <c r="A58" s="1" t="s">
        <v>270</v>
      </c>
      <c r="C58" s="2">
        <v>120</v>
      </c>
      <c r="D58" s="2">
        <v>100</v>
      </c>
    </row>
    <row r="59" spans="1:4" ht="21">
      <c r="A59" s="1" t="s">
        <v>271</v>
      </c>
      <c r="C59" s="2">
        <v>120</v>
      </c>
      <c r="D59" s="2">
        <v>100</v>
      </c>
    </row>
    <row r="60" spans="1:4" ht="21">
      <c r="A60" s="1" t="s">
        <v>272</v>
      </c>
      <c r="C60" s="2">
        <v>120</v>
      </c>
      <c r="D60" s="2">
        <v>100</v>
      </c>
    </row>
    <row r="61" spans="1:4" ht="21">
      <c r="A61" s="1" t="s">
        <v>273</v>
      </c>
      <c r="C61" s="4">
        <v>160</v>
      </c>
      <c r="D61" s="37"/>
    </row>
    <row r="62" spans="1:4" ht="21">
      <c r="A62" s="1" t="s">
        <v>274</v>
      </c>
      <c r="C62" s="4">
        <v>160</v>
      </c>
      <c r="D62" s="37"/>
    </row>
    <row r="63" spans="1:4" ht="21">
      <c r="A63" s="1" t="s">
        <v>275</v>
      </c>
      <c r="C63" s="2">
        <v>120</v>
      </c>
      <c r="D63" s="2">
        <v>100</v>
      </c>
    </row>
    <row r="64" spans="1:4" ht="21">
      <c r="A64" s="1"/>
      <c r="C64" s="2"/>
      <c r="D64" s="2"/>
    </row>
    <row r="65" spans="1:5" ht="21">
      <c r="A65" s="1"/>
      <c r="C65" s="2">
        <f>SUM(C4:C63)</f>
        <v>7360</v>
      </c>
      <c r="D65" s="2">
        <f>SUM(D4:D63)</f>
        <v>600</v>
      </c>
    </row>
    <row r="66" spans="1:5" ht="21">
      <c r="C66" s="2"/>
      <c r="D66" s="37"/>
    </row>
    <row r="67" spans="1:5" ht="21">
      <c r="A67" s="1" t="s">
        <v>276</v>
      </c>
      <c r="B67" s="9" t="s">
        <v>277</v>
      </c>
      <c r="C67" s="2"/>
      <c r="D67" s="37"/>
    </row>
    <row r="68" spans="1:5" ht="21">
      <c r="A68" s="1" t="s">
        <v>278</v>
      </c>
      <c r="C68" s="40" t="s">
        <v>279</v>
      </c>
      <c r="D68" s="2">
        <f>C65+D65</f>
        <v>7960</v>
      </c>
      <c r="E68" t="s">
        <v>280</v>
      </c>
    </row>
    <row r="69" spans="1:5" ht="21">
      <c r="A69" s="1" t="s">
        <v>281</v>
      </c>
      <c r="C69" s="2"/>
      <c r="D69" s="37"/>
    </row>
    <row r="70" spans="1:5" ht="21">
      <c r="A70" s="1" t="s">
        <v>282</v>
      </c>
      <c r="C70" s="2"/>
      <c r="D70" s="37"/>
    </row>
    <row r="71" spans="1:5" ht="21">
      <c r="C71" s="2"/>
      <c r="D71" s="2">
        <v>6540</v>
      </c>
      <c r="E71" s="9" t="s">
        <v>283</v>
      </c>
    </row>
    <row r="72" spans="1:5" ht="21">
      <c r="C72" s="2"/>
      <c r="D72" s="37"/>
    </row>
    <row r="73" spans="1:5" ht="21">
      <c r="C73" s="2"/>
      <c r="D73" s="2">
        <f>D68-D71</f>
        <v>1420</v>
      </c>
      <c r="E73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1E84-F41A-3D4A-80E8-76075FC4361C}">
  <dimension ref="A1:F97"/>
  <sheetViews>
    <sheetView zoomScale="110" zoomScaleNormal="110" workbookViewId="0">
      <selection activeCell="A55" sqref="A55"/>
    </sheetView>
  </sheetViews>
  <sheetFormatPr defaultColWidth="11" defaultRowHeight="21"/>
  <cols>
    <col min="1" max="1" width="42" customWidth="1"/>
    <col min="2" max="2" width="13.625" style="2" bestFit="1" customWidth="1"/>
    <col min="3" max="3" width="15.625" style="2" customWidth="1"/>
    <col min="4" max="4" width="10.875" style="2"/>
  </cols>
  <sheetData>
    <row r="1" spans="1:4">
      <c r="B1" s="2" t="s">
        <v>26</v>
      </c>
      <c r="C1" s="2" t="s">
        <v>27</v>
      </c>
      <c r="D1" s="2" t="s">
        <v>28</v>
      </c>
    </row>
    <row r="2" spans="1:4">
      <c r="A2" s="1" t="s">
        <v>0</v>
      </c>
      <c r="B2" s="2">
        <v>100</v>
      </c>
      <c r="C2" s="2">
        <v>100</v>
      </c>
      <c r="D2" s="2">
        <v>60</v>
      </c>
    </row>
    <row r="3" spans="1:4">
      <c r="A3" s="1" t="s">
        <v>1</v>
      </c>
      <c r="B3" s="2">
        <v>100</v>
      </c>
      <c r="C3" s="2">
        <v>100</v>
      </c>
      <c r="D3" s="2">
        <v>60</v>
      </c>
    </row>
    <row r="4" spans="1:4">
      <c r="A4" s="1" t="s">
        <v>2</v>
      </c>
      <c r="B4" s="2">
        <v>100</v>
      </c>
      <c r="C4" s="2">
        <v>100</v>
      </c>
    </row>
    <row r="5" spans="1:4">
      <c r="A5" s="1" t="s">
        <v>3</v>
      </c>
      <c r="B5" s="2">
        <v>100</v>
      </c>
      <c r="C5" s="2">
        <v>100</v>
      </c>
      <c r="D5" s="2">
        <v>60</v>
      </c>
    </row>
    <row r="6" spans="1:4">
      <c r="A6" s="1" t="s">
        <v>4</v>
      </c>
      <c r="B6" s="2">
        <v>100</v>
      </c>
      <c r="C6" s="2">
        <v>100</v>
      </c>
      <c r="D6" s="2">
        <v>60</v>
      </c>
    </row>
    <row r="7" spans="1:4">
      <c r="A7" s="1" t="s">
        <v>5</v>
      </c>
      <c r="B7" s="2">
        <v>100</v>
      </c>
      <c r="C7" s="2">
        <v>100</v>
      </c>
    </row>
    <row r="8" spans="1:4">
      <c r="A8" s="1" t="s">
        <v>6</v>
      </c>
      <c r="B8" s="2">
        <v>100</v>
      </c>
      <c r="C8" s="2">
        <v>100</v>
      </c>
      <c r="D8" s="2">
        <v>60</v>
      </c>
    </row>
    <row r="9" spans="1:4">
      <c r="A9" s="1" t="s">
        <v>7</v>
      </c>
      <c r="B9" s="2">
        <v>100</v>
      </c>
      <c r="C9" s="2">
        <v>100</v>
      </c>
    </row>
    <row r="10" spans="1:4">
      <c r="A10" s="1" t="s">
        <v>8</v>
      </c>
      <c r="B10" s="2">
        <v>100</v>
      </c>
      <c r="C10" s="2">
        <v>100</v>
      </c>
    </row>
    <row r="11" spans="1:4">
      <c r="A11" s="1" t="s">
        <v>9</v>
      </c>
      <c r="B11" s="2">
        <v>100</v>
      </c>
      <c r="C11" s="2">
        <v>100</v>
      </c>
      <c r="D11" s="2">
        <v>60</v>
      </c>
    </row>
    <row r="12" spans="1:4">
      <c r="A12" s="1" t="s">
        <v>10</v>
      </c>
      <c r="B12" s="2">
        <v>100</v>
      </c>
      <c r="C12" s="2">
        <v>100</v>
      </c>
      <c r="D12" s="2">
        <v>60</v>
      </c>
    </row>
    <row r="13" spans="1:4">
      <c r="A13" s="1" t="s">
        <v>11</v>
      </c>
      <c r="B13" s="2">
        <v>100</v>
      </c>
      <c r="C13" s="2">
        <v>100</v>
      </c>
      <c r="D13" s="2">
        <v>60</v>
      </c>
    </row>
    <row r="14" spans="1:4">
      <c r="A14" s="1" t="s">
        <v>12</v>
      </c>
      <c r="B14" s="2">
        <v>100</v>
      </c>
      <c r="C14" s="2">
        <v>100</v>
      </c>
      <c r="D14" s="2">
        <v>60</v>
      </c>
    </row>
    <row r="15" spans="1:4">
      <c r="A15" s="1" t="s">
        <v>13</v>
      </c>
      <c r="B15" s="2">
        <v>100</v>
      </c>
      <c r="C15" s="2">
        <v>100</v>
      </c>
      <c r="D15" s="2">
        <v>60</v>
      </c>
    </row>
    <row r="16" spans="1:4">
      <c r="A16" s="1" t="s">
        <v>14</v>
      </c>
      <c r="B16" s="2">
        <v>100</v>
      </c>
      <c r="C16" s="2">
        <v>100</v>
      </c>
      <c r="D16" s="2">
        <v>60</v>
      </c>
    </row>
    <row r="17" spans="1:6">
      <c r="A17" s="1" t="s">
        <v>15</v>
      </c>
      <c r="B17" s="2">
        <v>100</v>
      </c>
      <c r="C17" s="2">
        <v>100</v>
      </c>
      <c r="D17" s="2">
        <v>60</v>
      </c>
    </row>
    <row r="18" spans="1:6">
      <c r="A18" s="1" t="s">
        <v>16</v>
      </c>
      <c r="B18" s="2">
        <v>100</v>
      </c>
      <c r="C18" s="2">
        <v>100</v>
      </c>
    </row>
    <row r="19" spans="1:6">
      <c r="A19" s="1" t="s">
        <v>17</v>
      </c>
      <c r="B19" s="2">
        <v>100</v>
      </c>
      <c r="C19" s="2">
        <v>100</v>
      </c>
      <c r="D19" s="2">
        <v>60</v>
      </c>
    </row>
    <row r="20" spans="1:6">
      <c r="A20" s="1" t="s">
        <v>18</v>
      </c>
      <c r="B20" s="2">
        <v>100</v>
      </c>
      <c r="C20" s="2">
        <v>100</v>
      </c>
      <c r="D20" s="2">
        <v>60</v>
      </c>
    </row>
    <row r="21" spans="1:6">
      <c r="A21" s="1" t="s">
        <v>19</v>
      </c>
      <c r="B21" s="2">
        <v>100</v>
      </c>
      <c r="C21" s="4">
        <v>100</v>
      </c>
      <c r="D21" s="2">
        <v>60</v>
      </c>
    </row>
    <row r="22" spans="1:6">
      <c r="A22" s="1" t="s">
        <v>20</v>
      </c>
      <c r="B22" s="2">
        <v>100</v>
      </c>
      <c r="C22" s="2">
        <v>100</v>
      </c>
      <c r="D22" s="2">
        <v>60</v>
      </c>
    </row>
    <row r="23" spans="1:6">
      <c r="A23" s="1" t="s">
        <v>21</v>
      </c>
      <c r="B23" s="2">
        <v>100</v>
      </c>
      <c r="C23" s="2">
        <v>100</v>
      </c>
      <c r="D23" s="2">
        <v>60</v>
      </c>
    </row>
    <row r="24" spans="1:6">
      <c r="A24" s="1" t="s">
        <v>22</v>
      </c>
      <c r="B24" s="2">
        <v>100</v>
      </c>
      <c r="C24" s="2">
        <v>100</v>
      </c>
    </row>
    <row r="25" spans="1:6">
      <c r="A25" s="6" t="s">
        <v>47</v>
      </c>
      <c r="B25" s="2">
        <v>100</v>
      </c>
      <c r="C25" s="5"/>
      <c r="D25" s="2">
        <v>60</v>
      </c>
      <c r="F25" s="9" t="s">
        <v>46</v>
      </c>
    </row>
    <row r="26" spans="1:6">
      <c r="A26" s="7" t="s">
        <v>23</v>
      </c>
      <c r="B26" s="2">
        <v>100</v>
      </c>
      <c r="C26" s="2">
        <v>100</v>
      </c>
    </row>
    <row r="27" spans="1:6">
      <c r="A27" s="1" t="s">
        <v>24</v>
      </c>
      <c r="B27" s="2">
        <v>100</v>
      </c>
      <c r="C27" s="2">
        <v>100</v>
      </c>
    </row>
    <row r="28" spans="1:6">
      <c r="A28" s="1" t="s">
        <v>30</v>
      </c>
      <c r="B28" s="2">
        <v>100</v>
      </c>
      <c r="C28" s="2">
        <v>100</v>
      </c>
      <c r="D28" s="2">
        <v>60</v>
      </c>
    </row>
    <row r="29" spans="1:6">
      <c r="A29" s="1" t="s">
        <v>31</v>
      </c>
      <c r="B29" s="2">
        <v>100</v>
      </c>
      <c r="C29" s="2">
        <v>100</v>
      </c>
      <c r="D29" s="2">
        <v>60</v>
      </c>
    </row>
    <row r="30" spans="1:6">
      <c r="A30" s="1" t="s">
        <v>32</v>
      </c>
      <c r="B30" s="2">
        <v>100</v>
      </c>
      <c r="C30" s="2">
        <v>100</v>
      </c>
      <c r="D30" s="2">
        <v>60</v>
      </c>
    </row>
    <row r="31" spans="1:6">
      <c r="A31" s="1" t="s">
        <v>33</v>
      </c>
      <c r="B31" s="2">
        <v>100</v>
      </c>
      <c r="C31" s="2">
        <v>100</v>
      </c>
      <c r="D31" s="2">
        <v>60</v>
      </c>
    </row>
    <row r="32" spans="1:6">
      <c r="A32" s="1" t="s">
        <v>34</v>
      </c>
      <c r="B32" s="2">
        <v>100</v>
      </c>
      <c r="C32" s="2">
        <v>100</v>
      </c>
    </row>
    <row r="33" spans="1:4">
      <c r="A33" s="1" t="s">
        <v>35</v>
      </c>
      <c r="B33" s="2">
        <v>100</v>
      </c>
      <c r="C33" s="2">
        <v>100</v>
      </c>
    </row>
    <row r="34" spans="1:4">
      <c r="A34" s="1" t="s">
        <v>36</v>
      </c>
      <c r="B34" s="2">
        <v>100</v>
      </c>
      <c r="C34" s="2">
        <v>100</v>
      </c>
      <c r="D34" s="2">
        <v>60</v>
      </c>
    </row>
    <row r="35" spans="1:4">
      <c r="A35" s="1" t="s">
        <v>42</v>
      </c>
      <c r="B35" s="2">
        <v>100</v>
      </c>
      <c r="C35" s="2">
        <v>100</v>
      </c>
      <c r="D35" s="2">
        <v>60</v>
      </c>
    </row>
    <row r="36" spans="1:4">
      <c r="A36" s="1" t="s">
        <v>43</v>
      </c>
      <c r="B36" s="2">
        <v>100</v>
      </c>
      <c r="C36" s="3">
        <v>100</v>
      </c>
      <c r="D36" s="3">
        <v>60</v>
      </c>
    </row>
    <row r="37" spans="1:4">
      <c r="A37" s="1" t="s">
        <v>44</v>
      </c>
      <c r="B37" s="2">
        <v>100</v>
      </c>
      <c r="C37" s="2">
        <v>100</v>
      </c>
      <c r="D37" s="2">
        <v>60</v>
      </c>
    </row>
    <row r="38" spans="1:4">
      <c r="A38" s="1" t="s">
        <v>50</v>
      </c>
      <c r="B38" s="2">
        <v>100</v>
      </c>
      <c r="C38" s="2">
        <v>100</v>
      </c>
      <c r="D38" s="2">
        <v>60</v>
      </c>
    </row>
    <row r="39" spans="1:4">
      <c r="A39" s="1" t="s">
        <v>51</v>
      </c>
      <c r="B39" s="2">
        <v>100</v>
      </c>
      <c r="C39" s="2">
        <v>100</v>
      </c>
      <c r="D39" s="2">
        <v>60</v>
      </c>
    </row>
    <row r="40" spans="1:4">
      <c r="A40" s="1" t="s">
        <v>52</v>
      </c>
      <c r="B40" s="2">
        <v>100</v>
      </c>
      <c r="C40" s="2">
        <v>100</v>
      </c>
    </row>
    <row r="41" spans="1:4">
      <c r="A41" s="1" t="s">
        <v>53</v>
      </c>
      <c r="B41" s="2">
        <v>100</v>
      </c>
      <c r="C41" s="2">
        <v>100</v>
      </c>
    </row>
    <row r="42" spans="1:4">
      <c r="A42" s="1" t="s">
        <v>54</v>
      </c>
      <c r="B42" s="2">
        <v>100</v>
      </c>
      <c r="C42" s="3">
        <v>100</v>
      </c>
      <c r="D42" s="3">
        <v>60</v>
      </c>
    </row>
    <row r="43" spans="1:4">
      <c r="A43" s="1" t="s">
        <v>55</v>
      </c>
      <c r="B43" s="2">
        <v>100</v>
      </c>
      <c r="C43" s="2">
        <v>100</v>
      </c>
    </row>
    <row r="44" spans="1:4">
      <c r="A44" s="1" t="s">
        <v>56</v>
      </c>
      <c r="B44" s="2">
        <v>100</v>
      </c>
      <c r="C44" s="2">
        <v>100</v>
      </c>
    </row>
    <row r="45" spans="1:4">
      <c r="A45" s="1" t="s">
        <v>57</v>
      </c>
      <c r="B45" s="2">
        <v>100</v>
      </c>
      <c r="C45" s="2">
        <v>100</v>
      </c>
    </row>
    <row r="46" spans="1:4">
      <c r="A46" s="1" t="s">
        <v>58</v>
      </c>
      <c r="B46" s="2">
        <v>120</v>
      </c>
      <c r="D46" s="2">
        <v>60</v>
      </c>
    </row>
    <row r="47" spans="1:4">
      <c r="A47" s="1" t="s">
        <v>59</v>
      </c>
      <c r="B47" s="2">
        <v>100</v>
      </c>
      <c r="C47" s="4">
        <v>100</v>
      </c>
    </row>
    <row r="48" spans="1:4">
      <c r="A48" s="1" t="s">
        <v>60</v>
      </c>
      <c r="B48" s="2">
        <v>100</v>
      </c>
      <c r="C48" s="4">
        <v>100</v>
      </c>
      <c r="D48" s="2">
        <v>60</v>
      </c>
    </row>
    <row r="49" spans="1:4">
      <c r="A49" s="1" t="s">
        <v>61</v>
      </c>
      <c r="B49" s="4">
        <v>120</v>
      </c>
      <c r="D49" s="2">
        <v>60</v>
      </c>
    </row>
    <row r="50" spans="1:4">
      <c r="A50" s="1" t="s">
        <v>62</v>
      </c>
      <c r="B50" s="2">
        <v>100</v>
      </c>
      <c r="C50" s="2">
        <v>100</v>
      </c>
      <c r="D50" s="2">
        <v>60</v>
      </c>
    </row>
    <row r="51" spans="1:4">
      <c r="A51" s="8" t="s">
        <v>63</v>
      </c>
      <c r="B51" s="2">
        <v>100</v>
      </c>
      <c r="C51" s="4">
        <v>100</v>
      </c>
      <c r="D51" s="2">
        <v>60</v>
      </c>
    </row>
    <row r="52" spans="1:4">
      <c r="A52" s="1" t="s">
        <v>64</v>
      </c>
      <c r="B52" s="2">
        <v>100</v>
      </c>
      <c r="C52" s="4">
        <v>100</v>
      </c>
      <c r="D52" s="2">
        <v>60</v>
      </c>
    </row>
    <row r="53" spans="1:4">
      <c r="A53" s="1" t="s">
        <v>65</v>
      </c>
      <c r="B53" s="4">
        <v>120</v>
      </c>
      <c r="D53" s="2">
        <v>60</v>
      </c>
    </row>
    <row r="54" spans="1:4">
      <c r="A54" s="1" t="s">
        <v>66</v>
      </c>
      <c r="B54" s="2">
        <v>100</v>
      </c>
      <c r="C54" s="2">
        <v>100</v>
      </c>
      <c r="D54" s="2">
        <v>60</v>
      </c>
    </row>
    <row r="55" spans="1:4">
      <c r="A55" s="1" t="s">
        <v>67</v>
      </c>
      <c r="B55" s="4">
        <v>120</v>
      </c>
      <c r="D55" s="2">
        <v>60</v>
      </c>
    </row>
    <row r="56" spans="1:4">
      <c r="A56" s="1" t="s">
        <v>68</v>
      </c>
      <c r="B56" s="4">
        <v>120</v>
      </c>
    </row>
    <row r="57" spans="1:4">
      <c r="A57" s="1" t="s">
        <v>69</v>
      </c>
      <c r="B57" s="4">
        <v>120</v>
      </c>
    </row>
    <row r="58" spans="1:4">
      <c r="A58" s="1" t="s">
        <v>70</v>
      </c>
      <c r="B58" s="2">
        <v>120</v>
      </c>
    </row>
    <row r="59" spans="1:4">
      <c r="A59" s="1" t="s">
        <v>37</v>
      </c>
    </row>
    <row r="60" spans="1:4">
      <c r="A60" s="1" t="s">
        <v>38</v>
      </c>
    </row>
    <row r="61" spans="1:4">
      <c r="A61" s="1"/>
    </row>
    <row r="62" spans="1:4">
      <c r="A62" s="1" t="s">
        <v>49</v>
      </c>
      <c r="C62" s="2">
        <v>100</v>
      </c>
    </row>
    <row r="63" spans="1:4">
      <c r="A63" s="1" t="s">
        <v>25</v>
      </c>
      <c r="C63" s="2">
        <v>100</v>
      </c>
      <c r="D63" s="2">
        <v>60</v>
      </c>
    </row>
    <row r="64" spans="1:4">
      <c r="A64" s="1" t="s">
        <v>29</v>
      </c>
      <c r="C64" s="2">
        <v>100</v>
      </c>
    </row>
    <row r="65" spans="1:4">
      <c r="A65" s="1" t="s">
        <v>39</v>
      </c>
      <c r="C65" s="2">
        <v>100</v>
      </c>
    </row>
    <row r="66" spans="1:4">
      <c r="A66" s="1" t="s">
        <v>40</v>
      </c>
      <c r="C66" s="2">
        <v>100</v>
      </c>
    </row>
    <row r="67" spans="1:4">
      <c r="A67" s="1" t="s">
        <v>41</v>
      </c>
      <c r="C67" s="2">
        <v>100</v>
      </c>
    </row>
    <row r="68" spans="1:4">
      <c r="A68" s="1" t="s">
        <v>45</v>
      </c>
      <c r="C68" s="2">
        <v>100</v>
      </c>
    </row>
    <row r="69" spans="1:4">
      <c r="A69" s="1" t="s">
        <v>48</v>
      </c>
      <c r="C69" s="2">
        <v>100</v>
      </c>
      <c r="D69" s="2">
        <v>60</v>
      </c>
    </row>
    <row r="70" spans="1:4">
      <c r="A70" s="1"/>
    </row>
    <row r="71" spans="1:4">
      <c r="B71" s="2">
        <f>SUM(B2:B70)</f>
        <v>5840</v>
      </c>
      <c r="C71" s="2">
        <f>SUM(C2:C70)</f>
        <v>5700</v>
      </c>
      <c r="D71" s="2">
        <f>SUM(D2:D70)</f>
        <v>2400</v>
      </c>
    </row>
    <row r="73" spans="1:4">
      <c r="D73" s="2">
        <f>D71/60</f>
        <v>40</v>
      </c>
    </row>
    <row r="75" spans="1:4">
      <c r="A75" s="9" t="s">
        <v>71</v>
      </c>
      <c r="B75" s="11">
        <f>B71+C71+D71</f>
        <v>13940</v>
      </c>
    </row>
    <row r="76" spans="1:4">
      <c r="A76" s="9" t="s">
        <v>72</v>
      </c>
      <c r="B76" s="11">
        <v>-600</v>
      </c>
    </row>
    <row r="77" spans="1:4">
      <c r="A77" s="9" t="s">
        <v>76</v>
      </c>
      <c r="B77" s="11">
        <f>-56*93</f>
        <v>-5208</v>
      </c>
    </row>
    <row r="78" spans="1:4">
      <c r="A78" s="9" t="s">
        <v>73</v>
      </c>
      <c r="B78" s="11">
        <f>-40*60</f>
        <v>-2400</v>
      </c>
    </row>
    <row r="79" spans="1:4">
      <c r="A79" s="9" t="s">
        <v>74</v>
      </c>
      <c r="B79" s="11">
        <v>-5732</v>
      </c>
    </row>
    <row r="80" spans="1:4">
      <c r="A80" s="10" t="s">
        <v>75</v>
      </c>
      <c r="B80" s="11">
        <f>SUM(B75:B79)</f>
        <v>0</v>
      </c>
    </row>
    <row r="82" spans="1:4">
      <c r="A82" s="9" t="s">
        <v>197</v>
      </c>
      <c r="B82" s="11">
        <v>-260</v>
      </c>
      <c r="C82" s="29">
        <v>45336</v>
      </c>
    </row>
    <row r="83" spans="1:4">
      <c r="A83" s="9" t="s">
        <v>198</v>
      </c>
      <c r="B83" s="11">
        <v>-160</v>
      </c>
      <c r="C83" s="29">
        <v>45336</v>
      </c>
    </row>
    <row r="84" spans="1:4">
      <c r="A84" s="9" t="s">
        <v>199</v>
      </c>
      <c r="B84" s="30">
        <v>420</v>
      </c>
    </row>
    <row r="85" spans="1:4">
      <c r="A85" s="9" t="s">
        <v>200</v>
      </c>
      <c r="B85" s="30">
        <v>160</v>
      </c>
    </row>
    <row r="86" spans="1:4">
      <c r="A86" s="9" t="s">
        <v>201</v>
      </c>
      <c r="B86" s="30">
        <v>-160</v>
      </c>
    </row>
    <row r="87" spans="1:4">
      <c r="A87" s="9" t="s">
        <v>202</v>
      </c>
      <c r="B87" s="31">
        <v>80</v>
      </c>
      <c r="C87" s="32" t="s">
        <v>203</v>
      </c>
    </row>
    <row r="88" spans="1:4">
      <c r="A88" s="9" t="s">
        <v>204</v>
      </c>
      <c r="B88" s="31">
        <v>80</v>
      </c>
      <c r="C88" s="32" t="s">
        <v>203</v>
      </c>
    </row>
    <row r="89" spans="1:4">
      <c r="A89" s="9" t="s">
        <v>205</v>
      </c>
      <c r="B89" s="31">
        <v>60</v>
      </c>
    </row>
    <row r="90" spans="1:4">
      <c r="A90" s="9" t="s">
        <v>206</v>
      </c>
      <c r="B90" s="31">
        <v>100</v>
      </c>
      <c r="C90" s="29">
        <v>45341</v>
      </c>
    </row>
    <row r="91" spans="1:4">
      <c r="A91" s="9" t="s">
        <v>207</v>
      </c>
      <c r="B91" s="31">
        <v>100</v>
      </c>
    </row>
    <row r="92" spans="1:4">
      <c r="A92" s="9" t="s">
        <v>208</v>
      </c>
      <c r="B92" s="31">
        <v>100</v>
      </c>
      <c r="C92" s="29">
        <v>45341</v>
      </c>
    </row>
    <row r="93" spans="1:4" s="23" customFormat="1">
      <c r="A93" s="9" t="s">
        <v>209</v>
      </c>
      <c r="B93" s="30">
        <v>-520</v>
      </c>
      <c r="C93" s="29">
        <v>45344</v>
      </c>
      <c r="D93" s="33"/>
    </row>
    <row r="94" spans="1:4">
      <c r="A94" s="34" t="s">
        <v>210</v>
      </c>
      <c r="B94" s="35">
        <f>SUM(B82:B93)</f>
        <v>0</v>
      </c>
    </row>
    <row r="97" spans="3:3">
      <c r="C97" s="32" t="s">
        <v>211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9CFB-82BC-234B-992B-917FF4C7411D}">
  <dimension ref="A1:G69"/>
  <sheetViews>
    <sheetView zoomScale="174" zoomScaleNormal="174" workbookViewId="0">
      <selection activeCell="E54" sqref="E54"/>
    </sheetView>
  </sheetViews>
  <sheetFormatPr defaultColWidth="11" defaultRowHeight="15.75"/>
  <cols>
    <col min="1" max="1" width="35.875" customWidth="1"/>
    <col min="2" max="2" width="14.125" customWidth="1"/>
  </cols>
  <sheetData>
    <row r="1" spans="1:4" ht="18">
      <c r="A1" s="12" t="s">
        <v>77</v>
      </c>
      <c r="B1" s="12" t="s">
        <v>124</v>
      </c>
      <c r="C1" s="13">
        <v>125</v>
      </c>
    </row>
    <row r="2" spans="1:4" ht="18">
      <c r="A2" s="12" t="s">
        <v>78</v>
      </c>
      <c r="B2" s="12" t="s">
        <v>124</v>
      </c>
      <c r="C2" s="13">
        <v>125</v>
      </c>
      <c r="D2">
        <v>50</v>
      </c>
    </row>
    <row r="3" spans="1:4" ht="18">
      <c r="A3" s="12" t="s">
        <v>79</v>
      </c>
      <c r="B3" s="12" t="s">
        <v>124</v>
      </c>
      <c r="C3">
        <v>115</v>
      </c>
      <c r="D3">
        <v>50</v>
      </c>
    </row>
    <row r="4" spans="1:4" ht="18">
      <c r="A4" s="12" t="s">
        <v>3</v>
      </c>
      <c r="B4" s="12" t="s">
        <v>124</v>
      </c>
      <c r="C4">
        <v>115</v>
      </c>
      <c r="D4">
        <v>50</v>
      </c>
    </row>
    <row r="5" spans="1:4" ht="18">
      <c r="A5" s="18" t="s">
        <v>80</v>
      </c>
      <c r="B5" s="12" t="s">
        <v>124</v>
      </c>
      <c r="C5">
        <v>115</v>
      </c>
    </row>
    <row r="6" spans="1:4" ht="18">
      <c r="A6" s="12" t="s">
        <v>81</v>
      </c>
      <c r="B6" s="12" t="s">
        <v>124</v>
      </c>
      <c r="C6">
        <v>115</v>
      </c>
      <c r="D6">
        <v>50</v>
      </c>
    </row>
    <row r="7" spans="1:4" ht="18">
      <c r="A7" s="12" t="s">
        <v>82</v>
      </c>
      <c r="B7" s="12" t="s">
        <v>124</v>
      </c>
      <c r="C7">
        <v>115</v>
      </c>
      <c r="D7">
        <v>50</v>
      </c>
    </row>
    <row r="8" spans="1:4" ht="18">
      <c r="A8" s="12" t="s">
        <v>83</v>
      </c>
      <c r="B8" s="12" t="s">
        <v>124</v>
      </c>
      <c r="C8">
        <v>115</v>
      </c>
      <c r="D8">
        <v>50</v>
      </c>
    </row>
    <row r="9" spans="1:4" ht="18">
      <c r="A9" s="12" t="s">
        <v>84</v>
      </c>
      <c r="B9" s="12" t="s">
        <v>124</v>
      </c>
      <c r="C9">
        <v>115</v>
      </c>
    </row>
    <row r="10" spans="1:4" ht="18">
      <c r="A10" s="12" t="s">
        <v>85</v>
      </c>
      <c r="B10" s="12" t="s">
        <v>124</v>
      </c>
      <c r="C10" s="13">
        <v>125</v>
      </c>
      <c r="D10">
        <v>50</v>
      </c>
    </row>
    <row r="11" spans="1:4" ht="18">
      <c r="A11" s="12" t="s">
        <v>86</v>
      </c>
      <c r="B11" s="12" t="s">
        <v>124</v>
      </c>
      <c r="C11" s="13">
        <v>125</v>
      </c>
    </row>
    <row r="12" spans="1:4" ht="18">
      <c r="A12" s="12" t="s">
        <v>87</v>
      </c>
      <c r="B12" s="12" t="s">
        <v>124</v>
      </c>
      <c r="C12">
        <v>115</v>
      </c>
    </row>
    <row r="13" spans="1:4" ht="18">
      <c r="A13" s="12" t="s">
        <v>128</v>
      </c>
      <c r="B13" s="12" t="s">
        <v>124</v>
      </c>
      <c r="C13">
        <v>115</v>
      </c>
    </row>
    <row r="14" spans="1:4" ht="18">
      <c r="A14" s="12" t="s">
        <v>88</v>
      </c>
      <c r="B14" s="12" t="s">
        <v>124</v>
      </c>
      <c r="C14">
        <v>115</v>
      </c>
      <c r="D14">
        <v>50</v>
      </c>
    </row>
    <row r="15" spans="1:4" ht="18">
      <c r="A15" s="12" t="s">
        <v>89</v>
      </c>
      <c r="B15" s="12" t="s">
        <v>124</v>
      </c>
      <c r="C15">
        <v>115</v>
      </c>
    </row>
    <row r="16" spans="1:4" ht="18">
      <c r="A16" s="12" t="s">
        <v>90</v>
      </c>
      <c r="B16" s="12" t="s">
        <v>124</v>
      </c>
      <c r="C16">
        <v>115</v>
      </c>
    </row>
    <row r="17" spans="1:5" ht="18">
      <c r="A17" s="12" t="s">
        <v>91</v>
      </c>
      <c r="B17" s="12" t="s">
        <v>124</v>
      </c>
      <c r="C17" s="13">
        <v>125</v>
      </c>
      <c r="D17">
        <v>50</v>
      </c>
    </row>
    <row r="18" spans="1:5" ht="18">
      <c r="A18" s="12" t="s">
        <v>92</v>
      </c>
      <c r="B18" s="12" t="s">
        <v>124</v>
      </c>
      <c r="C18">
        <v>115</v>
      </c>
      <c r="D18">
        <v>50</v>
      </c>
    </row>
    <row r="19" spans="1:5" ht="18">
      <c r="A19" s="15">
        <v>19</v>
      </c>
      <c r="B19" s="12"/>
    </row>
    <row r="20" spans="1:5" ht="18">
      <c r="A20" s="12" t="s">
        <v>93</v>
      </c>
      <c r="B20" s="12" t="s">
        <v>124</v>
      </c>
      <c r="C20">
        <v>115</v>
      </c>
    </row>
    <row r="21" spans="1:5" ht="18">
      <c r="A21" s="12" t="s">
        <v>94</v>
      </c>
      <c r="B21" s="12" t="s">
        <v>124</v>
      </c>
      <c r="C21">
        <v>115</v>
      </c>
      <c r="D21">
        <v>50</v>
      </c>
    </row>
    <row r="22" spans="1:5" ht="18">
      <c r="A22" s="12" t="s">
        <v>95</v>
      </c>
      <c r="B22" s="12" t="s">
        <v>124</v>
      </c>
      <c r="C22">
        <v>115</v>
      </c>
      <c r="D22">
        <v>50</v>
      </c>
    </row>
    <row r="23" spans="1:5" ht="18">
      <c r="A23" s="12" t="s">
        <v>96</v>
      </c>
      <c r="B23" s="12" t="s">
        <v>124</v>
      </c>
      <c r="C23">
        <v>115</v>
      </c>
      <c r="D23">
        <v>50</v>
      </c>
    </row>
    <row r="24" spans="1:5" ht="18">
      <c r="A24" s="12" t="s">
        <v>97</v>
      </c>
      <c r="B24" s="12" t="s">
        <v>124</v>
      </c>
      <c r="C24">
        <v>115</v>
      </c>
    </row>
    <row r="25" spans="1:5" ht="18">
      <c r="A25" s="12" t="s">
        <v>98</v>
      </c>
      <c r="B25" s="12" t="s">
        <v>124</v>
      </c>
      <c r="C25">
        <v>115</v>
      </c>
      <c r="D25">
        <v>50</v>
      </c>
    </row>
    <row r="26" spans="1:5" ht="18">
      <c r="A26" s="12" t="s">
        <v>99</v>
      </c>
      <c r="B26" s="12" t="s">
        <v>124</v>
      </c>
      <c r="C26">
        <v>115</v>
      </c>
      <c r="D26">
        <v>50</v>
      </c>
    </row>
    <row r="27" spans="1:5" ht="18">
      <c r="A27" s="12" t="s">
        <v>100</v>
      </c>
      <c r="B27" s="12" t="s">
        <v>124</v>
      </c>
      <c r="C27" s="13">
        <v>125</v>
      </c>
      <c r="D27">
        <v>50</v>
      </c>
    </row>
    <row r="28" spans="1:5" ht="18">
      <c r="A28" s="12" t="s">
        <v>101</v>
      </c>
      <c r="B28" s="12" t="s">
        <v>124</v>
      </c>
      <c r="C28">
        <v>115</v>
      </c>
      <c r="D28">
        <v>50</v>
      </c>
    </row>
    <row r="29" spans="1:5" ht="18">
      <c r="A29" s="12" t="s">
        <v>102</v>
      </c>
      <c r="B29" s="12" t="s">
        <v>124</v>
      </c>
      <c r="C29">
        <v>115</v>
      </c>
      <c r="D29">
        <v>50</v>
      </c>
      <c r="E29">
        <v>100</v>
      </c>
    </row>
    <row r="30" spans="1:5" ht="18">
      <c r="A30" s="16" t="s">
        <v>103</v>
      </c>
      <c r="B30" s="12" t="s">
        <v>124</v>
      </c>
      <c r="C30" s="13">
        <v>125</v>
      </c>
    </row>
    <row r="31" spans="1:5" ht="18">
      <c r="A31" s="12" t="s">
        <v>104</v>
      </c>
      <c r="B31" s="12" t="s">
        <v>124</v>
      </c>
      <c r="C31">
        <v>115</v>
      </c>
    </row>
    <row r="32" spans="1:5" ht="18">
      <c r="A32" s="12" t="s">
        <v>105</v>
      </c>
      <c r="B32" s="12" t="s">
        <v>124</v>
      </c>
      <c r="C32">
        <v>115</v>
      </c>
      <c r="D32">
        <v>50</v>
      </c>
    </row>
    <row r="33" spans="1:4" ht="18">
      <c r="A33" s="12" t="s">
        <v>106</v>
      </c>
      <c r="B33" s="12" t="s">
        <v>124</v>
      </c>
      <c r="C33" s="13">
        <v>125</v>
      </c>
    </row>
    <row r="34" spans="1:4" ht="18">
      <c r="A34" s="12" t="s">
        <v>107</v>
      </c>
      <c r="B34" s="12" t="s">
        <v>124</v>
      </c>
      <c r="C34">
        <v>115</v>
      </c>
    </row>
    <row r="35" spans="1:4" ht="18">
      <c r="A35" s="12" t="s">
        <v>108</v>
      </c>
      <c r="B35" s="12" t="s">
        <v>124</v>
      </c>
      <c r="C35">
        <v>115</v>
      </c>
    </row>
    <row r="36" spans="1:4" ht="18">
      <c r="A36" s="12" t="s">
        <v>109</v>
      </c>
      <c r="B36" s="12" t="s">
        <v>124</v>
      </c>
      <c r="C36" s="13">
        <v>125</v>
      </c>
      <c r="D36">
        <v>50</v>
      </c>
    </row>
    <row r="37" spans="1:4" ht="18">
      <c r="A37" s="12" t="s">
        <v>110</v>
      </c>
      <c r="B37" s="12" t="s">
        <v>124</v>
      </c>
      <c r="C37">
        <v>115</v>
      </c>
      <c r="D37">
        <v>50</v>
      </c>
    </row>
    <row r="38" spans="1:4" ht="18">
      <c r="A38" s="12" t="s">
        <v>111</v>
      </c>
      <c r="B38" s="12" t="s">
        <v>124</v>
      </c>
      <c r="C38" s="13">
        <v>125</v>
      </c>
      <c r="D38">
        <v>50</v>
      </c>
    </row>
    <row r="39" spans="1:4" ht="18">
      <c r="A39" s="12" t="s">
        <v>112</v>
      </c>
      <c r="B39" s="12" t="s">
        <v>124</v>
      </c>
      <c r="C39" s="14">
        <v>120</v>
      </c>
      <c r="D39">
        <v>50</v>
      </c>
    </row>
    <row r="40" spans="1:4" ht="18">
      <c r="A40" s="17">
        <v>40</v>
      </c>
      <c r="B40" s="12"/>
    </row>
    <row r="41" spans="1:4" ht="18">
      <c r="A41" s="12" t="s">
        <v>113</v>
      </c>
      <c r="B41" s="12" t="s">
        <v>124</v>
      </c>
      <c r="C41">
        <v>115</v>
      </c>
      <c r="D41">
        <v>50</v>
      </c>
    </row>
    <row r="42" spans="1:4" ht="18">
      <c r="A42" s="16" t="s">
        <v>114</v>
      </c>
      <c r="B42" s="12" t="s">
        <v>124</v>
      </c>
      <c r="C42" s="13">
        <v>125</v>
      </c>
    </row>
    <row r="43" spans="1:4" ht="18">
      <c r="A43" s="12" t="s">
        <v>126</v>
      </c>
      <c r="B43" s="12"/>
    </row>
    <row r="44" spans="1:4" ht="18">
      <c r="A44" s="12" t="s">
        <v>115</v>
      </c>
      <c r="B44" s="12" t="s">
        <v>124</v>
      </c>
      <c r="C44">
        <v>115</v>
      </c>
      <c r="D44">
        <v>50</v>
      </c>
    </row>
    <row r="45" spans="1:4" ht="18">
      <c r="A45" s="15">
        <v>45</v>
      </c>
      <c r="B45" s="12"/>
    </row>
    <row r="46" spans="1:4" ht="18">
      <c r="A46" s="12" t="s">
        <v>116</v>
      </c>
      <c r="B46" s="12" t="s">
        <v>124</v>
      </c>
      <c r="C46">
        <v>115</v>
      </c>
      <c r="D46">
        <v>50</v>
      </c>
    </row>
    <row r="47" spans="1:4" ht="18">
      <c r="A47" s="16" t="s">
        <v>117</v>
      </c>
      <c r="B47" s="12" t="s">
        <v>124</v>
      </c>
      <c r="C47" s="13">
        <v>125</v>
      </c>
      <c r="D47">
        <v>50</v>
      </c>
    </row>
    <row r="48" spans="1:4" ht="18">
      <c r="A48" s="12" t="s">
        <v>118</v>
      </c>
      <c r="B48" s="12" t="s">
        <v>124</v>
      </c>
      <c r="C48">
        <v>115</v>
      </c>
    </row>
    <row r="49" spans="1:6" ht="18">
      <c r="A49" s="12" t="s">
        <v>119</v>
      </c>
      <c r="B49" s="12" t="s">
        <v>124</v>
      </c>
      <c r="C49">
        <v>115</v>
      </c>
      <c r="D49">
        <v>50</v>
      </c>
    </row>
    <row r="50" spans="1:6" ht="18">
      <c r="A50" s="12" t="s">
        <v>120</v>
      </c>
      <c r="B50" s="12" t="s">
        <v>124</v>
      </c>
      <c r="C50">
        <v>115</v>
      </c>
      <c r="D50">
        <v>50</v>
      </c>
    </row>
    <row r="51" spans="1:6" ht="18">
      <c r="A51" s="12" t="s">
        <v>121</v>
      </c>
      <c r="B51" s="12" t="s">
        <v>124</v>
      </c>
      <c r="C51">
        <v>115</v>
      </c>
    </row>
    <row r="52" spans="1:6" ht="18">
      <c r="A52" s="12" t="s">
        <v>122</v>
      </c>
      <c r="B52" s="12" t="s">
        <v>124</v>
      </c>
      <c r="C52">
        <v>115</v>
      </c>
    </row>
    <row r="53" spans="1:6" ht="18">
      <c r="A53" s="12" t="s">
        <v>123</v>
      </c>
      <c r="B53" s="12" t="s">
        <v>124</v>
      </c>
      <c r="C53">
        <v>115</v>
      </c>
      <c r="D53">
        <v>50</v>
      </c>
      <c r="E53">
        <v>100</v>
      </c>
    </row>
    <row r="54" spans="1:6" ht="18">
      <c r="A54" s="12" t="s">
        <v>125</v>
      </c>
      <c r="B54" s="12" t="s">
        <v>124</v>
      </c>
      <c r="C54">
        <v>115</v>
      </c>
      <c r="D54">
        <v>50</v>
      </c>
      <c r="E54">
        <v>100</v>
      </c>
    </row>
    <row r="55" spans="1:6" ht="18">
      <c r="A55" s="12" t="s">
        <v>133</v>
      </c>
      <c r="B55" s="12"/>
      <c r="E55">
        <v>100</v>
      </c>
    </row>
    <row r="56" spans="1:6" ht="18">
      <c r="A56" s="12" t="s">
        <v>127</v>
      </c>
      <c r="B56" s="12"/>
      <c r="D56">
        <v>150</v>
      </c>
      <c r="F56" t="s">
        <v>141</v>
      </c>
    </row>
    <row r="57" spans="1:6" ht="18">
      <c r="A57" s="12" t="s">
        <v>132</v>
      </c>
      <c r="B57" s="12"/>
      <c r="D57">
        <v>25</v>
      </c>
    </row>
    <row r="58" spans="1:6" ht="18">
      <c r="A58" s="12" t="s">
        <v>130</v>
      </c>
      <c r="B58" s="12"/>
      <c r="D58">
        <v>50</v>
      </c>
    </row>
    <row r="59" spans="1:6" ht="18">
      <c r="A59" s="12" t="s">
        <v>131</v>
      </c>
      <c r="B59" s="12"/>
      <c r="D59">
        <v>50</v>
      </c>
    </row>
    <row r="60" spans="1:6" ht="18">
      <c r="A60" s="12" t="s">
        <v>129</v>
      </c>
      <c r="B60" s="12"/>
      <c r="D60">
        <v>50</v>
      </c>
    </row>
    <row r="61" spans="1:6">
      <c r="C61" s="19">
        <f>SUM(C1:C60)</f>
        <v>5875</v>
      </c>
      <c r="D61" s="19">
        <f>SUM(D1:D60)</f>
        <v>1875</v>
      </c>
      <c r="E61" s="19">
        <f>SUM(E1:E60)</f>
        <v>400</v>
      </c>
      <c r="F61" s="19">
        <f>C61+D61+E61</f>
        <v>8150</v>
      </c>
    </row>
    <row r="62" spans="1:6" ht="18">
      <c r="A62" s="12" t="s">
        <v>134</v>
      </c>
      <c r="C62" s="20"/>
      <c r="D62" s="20"/>
      <c r="E62" s="20"/>
      <c r="F62" s="20">
        <v>235</v>
      </c>
    </row>
    <row r="63" spans="1:6" ht="18">
      <c r="A63" s="23" t="s">
        <v>135</v>
      </c>
      <c r="C63" s="20"/>
      <c r="D63" s="20"/>
      <c r="E63" s="20"/>
      <c r="F63" s="21">
        <f>SUM(F61:F62)</f>
        <v>8385</v>
      </c>
    </row>
    <row r="64" spans="1:6">
      <c r="A64" t="s">
        <v>136</v>
      </c>
      <c r="C64" s="20"/>
      <c r="D64" s="20"/>
      <c r="E64" s="20"/>
      <c r="F64" s="20">
        <f>50*106</f>
        <v>5300</v>
      </c>
    </row>
    <row r="65" spans="1:7">
      <c r="A65" t="s">
        <v>137</v>
      </c>
      <c r="C65" s="20"/>
      <c r="D65" s="20"/>
      <c r="E65" s="20"/>
      <c r="F65" s="20">
        <f>30*50</f>
        <v>1500</v>
      </c>
    </row>
    <row r="66" spans="1:7">
      <c r="A66" t="s">
        <v>138</v>
      </c>
      <c r="F66" s="20">
        <v>235</v>
      </c>
    </row>
    <row r="67" spans="1:7">
      <c r="A67" t="s">
        <v>139</v>
      </c>
      <c r="F67" s="20">
        <v>600</v>
      </c>
      <c r="G67" s="22"/>
    </row>
    <row r="68" spans="1:7">
      <c r="A68" t="s">
        <v>140</v>
      </c>
      <c r="F68" s="22">
        <v>221.43</v>
      </c>
      <c r="G68" s="22">
        <f>F64+F65+F66+F67+F68</f>
        <v>7856.43</v>
      </c>
    </row>
    <row r="69" spans="1:7">
      <c r="A69" s="23" t="s">
        <v>75</v>
      </c>
      <c r="F69" s="24">
        <f>F63-F64-F65-F66-F67-F68</f>
        <v>528.56999999999994</v>
      </c>
      <c r="G69" s="22">
        <f>F63-G68</f>
        <v>528.56999999999971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944F-EF1F-D347-9980-F018F57B57AF}">
  <dimension ref="A1:G58"/>
  <sheetViews>
    <sheetView topLeftCell="A10" zoomScale="148" zoomScaleNormal="148" workbookViewId="0">
      <selection activeCell="F46" sqref="F46"/>
    </sheetView>
  </sheetViews>
  <sheetFormatPr defaultColWidth="11" defaultRowHeight="15.75"/>
  <cols>
    <col min="2" max="2" width="13.125" customWidth="1"/>
  </cols>
  <sheetData>
    <row r="1" spans="1:7" ht="20.25">
      <c r="A1" s="1" t="s">
        <v>142</v>
      </c>
      <c r="E1">
        <v>120</v>
      </c>
      <c r="G1">
        <v>40</v>
      </c>
    </row>
    <row r="2" spans="1:7" ht="20.25">
      <c r="A2" s="1" t="s">
        <v>143</v>
      </c>
      <c r="E2">
        <v>120</v>
      </c>
      <c r="G2">
        <v>40</v>
      </c>
    </row>
    <row r="3" spans="1:7" ht="20.25">
      <c r="A3" s="1" t="s">
        <v>144</v>
      </c>
      <c r="E3">
        <v>120</v>
      </c>
      <c r="G3">
        <v>40</v>
      </c>
    </row>
    <row r="4" spans="1:7" ht="20.25">
      <c r="A4" s="1" t="s">
        <v>145</v>
      </c>
      <c r="E4">
        <v>120</v>
      </c>
      <c r="G4">
        <v>40</v>
      </c>
    </row>
    <row r="5" spans="1:7" ht="20.25">
      <c r="A5" s="1" t="s">
        <v>146</v>
      </c>
      <c r="E5">
        <v>120</v>
      </c>
      <c r="G5" s="13">
        <v>40</v>
      </c>
    </row>
    <row r="6" spans="1:7" ht="20.25">
      <c r="A6" s="1" t="s">
        <v>147</v>
      </c>
      <c r="E6">
        <v>120</v>
      </c>
      <c r="G6">
        <v>40</v>
      </c>
    </row>
    <row r="7" spans="1:7" ht="20.25">
      <c r="A7" s="1" t="s">
        <v>148</v>
      </c>
      <c r="E7">
        <v>120</v>
      </c>
      <c r="G7">
        <v>40</v>
      </c>
    </row>
    <row r="8" spans="1:7" ht="20.25">
      <c r="A8" s="1" t="s">
        <v>149</v>
      </c>
      <c r="E8">
        <v>120</v>
      </c>
      <c r="G8">
        <v>40</v>
      </c>
    </row>
    <row r="9" spans="1:7" ht="20.25">
      <c r="A9" s="1" t="s">
        <v>150</v>
      </c>
      <c r="E9">
        <v>120</v>
      </c>
      <c r="G9">
        <v>40</v>
      </c>
    </row>
    <row r="10" spans="1:7" ht="20.25">
      <c r="A10" s="1" t="s">
        <v>151</v>
      </c>
      <c r="E10">
        <v>120</v>
      </c>
      <c r="G10">
        <v>40</v>
      </c>
    </row>
    <row r="11" spans="1:7" ht="20.25">
      <c r="A11" s="1" t="s">
        <v>152</v>
      </c>
      <c r="E11">
        <v>120</v>
      </c>
      <c r="G11">
        <v>40</v>
      </c>
    </row>
    <row r="12" spans="1:7" ht="20.25">
      <c r="A12" s="1" t="s">
        <v>153</v>
      </c>
      <c r="E12">
        <v>120</v>
      </c>
      <c r="G12">
        <v>40</v>
      </c>
    </row>
    <row r="13" spans="1:7" ht="20.25">
      <c r="A13" s="1" t="s">
        <v>154</v>
      </c>
      <c r="E13">
        <v>120</v>
      </c>
      <c r="G13">
        <v>40</v>
      </c>
    </row>
    <row r="14" spans="1:7" ht="20.25">
      <c r="A14" s="1" t="s">
        <v>155</v>
      </c>
      <c r="E14">
        <v>120</v>
      </c>
      <c r="G14">
        <v>40</v>
      </c>
    </row>
    <row r="15" spans="1:7" ht="20.25">
      <c r="A15" s="1" t="s">
        <v>156</v>
      </c>
      <c r="E15">
        <v>120</v>
      </c>
      <c r="G15">
        <v>40</v>
      </c>
    </row>
    <row r="16" spans="1:7" ht="20.25">
      <c r="A16" s="1" t="s">
        <v>157</v>
      </c>
      <c r="E16">
        <v>120</v>
      </c>
      <c r="G16">
        <v>40</v>
      </c>
    </row>
    <row r="17" spans="1:7" ht="20.25">
      <c r="A17" s="1" t="s">
        <v>158</v>
      </c>
      <c r="E17">
        <v>120</v>
      </c>
      <c r="G17">
        <v>40</v>
      </c>
    </row>
    <row r="18" spans="1:7" ht="20.25">
      <c r="A18" s="1" t="s">
        <v>159</v>
      </c>
      <c r="E18">
        <v>120</v>
      </c>
      <c r="G18">
        <v>40</v>
      </c>
    </row>
    <row r="19" spans="1:7">
      <c r="A19" s="25" t="s">
        <v>160</v>
      </c>
      <c r="E19">
        <v>120</v>
      </c>
      <c r="G19">
        <v>40</v>
      </c>
    </row>
    <row r="20" spans="1:7" ht="20.25">
      <c r="A20" s="1" t="s">
        <v>161</v>
      </c>
      <c r="E20">
        <v>120</v>
      </c>
    </row>
    <row r="21" spans="1:7" ht="20.25">
      <c r="A21" s="1" t="s">
        <v>162</v>
      </c>
      <c r="E21">
        <v>120</v>
      </c>
      <c r="G21">
        <v>40</v>
      </c>
    </row>
    <row r="22" spans="1:7" ht="20.25">
      <c r="A22" s="1" t="s">
        <v>163</v>
      </c>
      <c r="E22">
        <v>120</v>
      </c>
      <c r="G22">
        <v>40</v>
      </c>
    </row>
    <row r="23" spans="1:7" ht="20.25">
      <c r="A23" s="1" t="s">
        <v>164</v>
      </c>
      <c r="E23">
        <v>120</v>
      </c>
      <c r="G23">
        <v>40</v>
      </c>
    </row>
    <row r="24" spans="1:7" ht="20.25">
      <c r="A24" s="1" t="s">
        <v>165</v>
      </c>
      <c r="E24">
        <v>120</v>
      </c>
      <c r="G24">
        <v>40</v>
      </c>
    </row>
    <row r="25" spans="1:7" ht="20.25">
      <c r="A25" s="1" t="s">
        <v>166</v>
      </c>
      <c r="E25">
        <v>120</v>
      </c>
      <c r="G25">
        <v>40</v>
      </c>
    </row>
    <row r="26" spans="1:7" ht="20.25">
      <c r="A26" s="1" t="s">
        <v>167</v>
      </c>
      <c r="E26">
        <v>120</v>
      </c>
      <c r="G26">
        <v>40</v>
      </c>
    </row>
    <row r="27" spans="1:7" ht="20.25">
      <c r="A27" s="1" t="s">
        <v>168</v>
      </c>
      <c r="E27">
        <v>120</v>
      </c>
      <c r="G27">
        <v>40</v>
      </c>
    </row>
    <row r="28" spans="1:7" ht="20.25">
      <c r="A28" s="1" t="s">
        <v>169</v>
      </c>
      <c r="E28">
        <v>120</v>
      </c>
      <c r="G28">
        <v>40</v>
      </c>
    </row>
    <row r="29" spans="1:7" ht="20.25">
      <c r="A29" s="1" t="s">
        <v>170</v>
      </c>
      <c r="E29">
        <v>120</v>
      </c>
      <c r="G29">
        <v>40</v>
      </c>
    </row>
    <row r="30" spans="1:7" ht="20.25">
      <c r="A30" s="1" t="s">
        <v>171</v>
      </c>
      <c r="E30">
        <v>120</v>
      </c>
      <c r="G30">
        <v>40</v>
      </c>
    </row>
    <row r="31" spans="1:7" ht="20.25">
      <c r="A31" s="1" t="s">
        <v>172</v>
      </c>
      <c r="E31">
        <v>120</v>
      </c>
      <c r="G31">
        <v>40</v>
      </c>
    </row>
    <row r="32" spans="1:7" ht="20.25">
      <c r="A32" s="26" t="s">
        <v>173</v>
      </c>
      <c r="B32" s="27"/>
      <c r="G32">
        <v>40</v>
      </c>
    </row>
    <row r="33" spans="1:7" ht="20.25">
      <c r="A33" s="1" t="s">
        <v>174</v>
      </c>
      <c r="E33">
        <v>120</v>
      </c>
      <c r="G33" s="13">
        <v>40</v>
      </c>
    </row>
    <row r="34" spans="1:7" ht="20.25">
      <c r="A34" s="1" t="s">
        <v>175</v>
      </c>
      <c r="E34">
        <v>120</v>
      </c>
      <c r="G34">
        <v>40</v>
      </c>
    </row>
    <row r="35" spans="1:7" ht="20.25">
      <c r="A35" s="1" t="s">
        <v>176</v>
      </c>
      <c r="E35">
        <v>120</v>
      </c>
      <c r="G35">
        <v>40</v>
      </c>
    </row>
    <row r="36" spans="1:7" ht="20.25">
      <c r="A36" s="1" t="s">
        <v>177</v>
      </c>
      <c r="E36">
        <v>120</v>
      </c>
      <c r="G36">
        <v>40</v>
      </c>
    </row>
    <row r="37" spans="1:7" ht="20.25">
      <c r="A37" s="1" t="s">
        <v>178</v>
      </c>
      <c r="E37">
        <v>120</v>
      </c>
      <c r="F37">
        <v>100</v>
      </c>
      <c r="G37">
        <v>40</v>
      </c>
    </row>
    <row r="38" spans="1:7" ht="20.25">
      <c r="A38" s="1" t="s">
        <v>179</v>
      </c>
      <c r="E38">
        <v>120</v>
      </c>
      <c r="G38">
        <v>40</v>
      </c>
    </row>
    <row r="39" spans="1:7" ht="20.25">
      <c r="A39" s="1" t="s">
        <v>180</v>
      </c>
      <c r="E39">
        <v>120</v>
      </c>
      <c r="G39">
        <v>40</v>
      </c>
    </row>
    <row r="40" spans="1:7" ht="20.25">
      <c r="A40" s="1" t="s">
        <v>181</v>
      </c>
      <c r="E40">
        <v>120</v>
      </c>
      <c r="G40">
        <v>40</v>
      </c>
    </row>
    <row r="41" spans="1:7" ht="20.25">
      <c r="A41" s="1" t="s">
        <v>182</v>
      </c>
      <c r="E41">
        <v>120</v>
      </c>
      <c r="F41">
        <v>100</v>
      </c>
      <c r="G41">
        <v>40</v>
      </c>
    </row>
    <row r="42" spans="1:7" ht="20.25">
      <c r="A42" s="1" t="s">
        <v>183</v>
      </c>
      <c r="E42">
        <v>120</v>
      </c>
      <c r="F42">
        <v>100</v>
      </c>
      <c r="G42">
        <v>40</v>
      </c>
    </row>
    <row r="43" spans="1:7" ht="20.25">
      <c r="A43" s="1" t="s">
        <v>184</v>
      </c>
      <c r="E43">
        <v>120</v>
      </c>
      <c r="F43">
        <v>100</v>
      </c>
      <c r="G43">
        <v>40</v>
      </c>
    </row>
    <row r="44" spans="1:7" ht="20.25">
      <c r="A44" s="1" t="s">
        <v>185</v>
      </c>
      <c r="E44">
        <v>120</v>
      </c>
      <c r="F44">
        <v>100</v>
      </c>
    </row>
    <row r="45" spans="1:7" ht="20.25">
      <c r="A45" s="1" t="s">
        <v>186</v>
      </c>
      <c r="E45">
        <v>120</v>
      </c>
    </row>
    <row r="46" spans="1:7" ht="20.25">
      <c r="A46" s="26" t="s">
        <v>187</v>
      </c>
      <c r="B46" s="27"/>
      <c r="F46">
        <v>100</v>
      </c>
    </row>
    <row r="47" spans="1:7" ht="20.25">
      <c r="A47" s="26" t="s">
        <v>188</v>
      </c>
      <c r="B47" s="27"/>
      <c r="G47">
        <v>40</v>
      </c>
    </row>
    <row r="48" spans="1:7" ht="20.25">
      <c r="A48" s="1"/>
    </row>
    <row r="49" spans="1:7">
      <c r="E49">
        <f>SUM(E1:E47)</f>
        <v>5280</v>
      </c>
      <c r="F49">
        <f>SUM(F1:F46)</f>
        <v>600</v>
      </c>
      <c r="G49">
        <f>SUM(G1:G47)</f>
        <v>1720</v>
      </c>
    </row>
    <row r="50" spans="1:7">
      <c r="A50" t="s">
        <v>190</v>
      </c>
      <c r="C50">
        <f>E49+F49+G49</f>
        <v>7600</v>
      </c>
    </row>
    <row r="51" spans="1:7">
      <c r="A51" t="s">
        <v>189</v>
      </c>
      <c r="C51">
        <f>-44*120</f>
        <v>-5280</v>
      </c>
      <c r="D51" s="28"/>
    </row>
    <row r="52" spans="1:7">
      <c r="A52" t="s">
        <v>191</v>
      </c>
      <c r="C52">
        <f>-22*20</f>
        <v>-440</v>
      </c>
      <c r="D52" s="28"/>
    </row>
    <row r="53" spans="1:7">
      <c r="A53" t="s">
        <v>192</v>
      </c>
      <c r="C53">
        <v>-179.28</v>
      </c>
    </row>
    <row r="54" spans="1:7">
      <c r="A54" t="s">
        <v>193</v>
      </c>
      <c r="C54">
        <v>-1132.06</v>
      </c>
    </row>
    <row r="55" spans="1:7">
      <c r="A55" t="s">
        <v>194</v>
      </c>
      <c r="C55">
        <v>-187</v>
      </c>
    </row>
    <row r="56" spans="1:7">
      <c r="A56" t="s">
        <v>75</v>
      </c>
      <c r="C56">
        <f>SUM(C50:C55)</f>
        <v>381.66000000000008</v>
      </c>
    </row>
    <row r="57" spans="1:7">
      <c r="A57" t="s">
        <v>195</v>
      </c>
      <c r="C57">
        <f>-381.66</f>
        <v>-381.66</v>
      </c>
    </row>
    <row r="58" spans="1:7">
      <c r="A58" t="s">
        <v>196</v>
      </c>
      <c r="C58">
        <f>SUM(C56:C57)</f>
        <v>0</v>
      </c>
    </row>
  </sheetData>
  <hyperlinks>
    <hyperlink ref="A19" r:id="rId1" display="http://amy.wang/" xr:uid="{8C1459BF-0688-4847-AB17-951EA4BC899E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BAE8-7250-457B-82F4-BB478F5B951B}">
  <dimension ref="A1:C6"/>
  <sheetViews>
    <sheetView tabSelected="1" workbookViewId="0">
      <selection activeCell="B7" sqref="B7"/>
    </sheetView>
  </sheetViews>
  <sheetFormatPr defaultRowHeight="15.75"/>
  <cols>
    <col min="1" max="1" width="15" customWidth="1"/>
    <col min="2" max="2" width="15.75" customWidth="1"/>
  </cols>
  <sheetData>
    <row r="1" spans="1:3">
      <c r="A1" t="s">
        <v>288</v>
      </c>
      <c r="B1" t="s">
        <v>289</v>
      </c>
    </row>
    <row r="2" spans="1:3">
      <c r="A2" t="s">
        <v>287</v>
      </c>
      <c r="B2" t="s">
        <v>290</v>
      </c>
      <c r="C2" t="s">
        <v>291</v>
      </c>
    </row>
    <row r="3" spans="1:3">
      <c r="A3" s="41" t="s">
        <v>292</v>
      </c>
      <c r="B3" t="s">
        <v>293</v>
      </c>
    </row>
    <row r="4" spans="1:3">
      <c r="A4" t="s">
        <v>294</v>
      </c>
    </row>
    <row r="5" spans="1:3">
      <c r="A5" t="s">
        <v>295</v>
      </c>
      <c r="B5" t="s">
        <v>296</v>
      </c>
    </row>
    <row r="6" spans="1:3">
      <c r="A6" t="s">
        <v>297</v>
      </c>
      <c r="B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 2023</vt:lpstr>
      <vt:lpstr>Feb 2024</vt:lpstr>
      <vt:lpstr>May 2024</vt:lpstr>
      <vt:lpstr>June 2024</vt:lpstr>
      <vt:lpstr>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mu</dc:creator>
  <cp:lastModifiedBy>f17870</cp:lastModifiedBy>
  <cp:lastPrinted>2024-06-14T00:39:14Z</cp:lastPrinted>
  <dcterms:created xsi:type="dcterms:W3CDTF">2024-02-03T02:10:55Z</dcterms:created>
  <dcterms:modified xsi:type="dcterms:W3CDTF">2024-06-29T20:25:40Z</dcterms:modified>
</cp:coreProperties>
</file>