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sdsf00d03\PrimaryCare\GP Workforce\Publications\GPCD Annual Publication 2021\Output\Tables\"/>
    </mc:Choice>
  </mc:AlternateContent>
  <bookViews>
    <workbookView xWindow="-120" yWindow="-120" windowWidth="20730" windowHeight="11160"/>
  </bookViews>
  <sheets>
    <sheet name="Notes" sheetId="6" r:id="rId1"/>
    <sheet name="Table &amp; Chart" sheetId="9" r:id="rId2"/>
    <sheet name="Data" sheetId="8" r:id="rId3"/>
    <sheet name="LKP" sheetId="4" state="hidden" r:id="rId4"/>
  </sheets>
  <definedNames>
    <definedName name="_xlnm._FilterDatabase" localSheetId="2" hidden="1">Data!$A$3:$O$503</definedName>
    <definedName name="_xlnm._FilterDatabase" localSheetId="1" hidden="1">'Table &amp; Chart'!$A$4:$M$10</definedName>
    <definedName name="LKP_Age">LKP!$H$3:$H$13</definedName>
    <definedName name="LKP_Des">LKP!$B$3:$B$7</definedName>
    <definedName name="LKP_Gender">LKP!$K$3:$K$6</definedName>
    <definedName name="LKP_HB">LKP!$N$3:$N$16</definedName>
    <definedName name="LKP_Year">LKP!$E$3:$E$11</definedName>
    <definedName name="_xlnm.Print_Area" localSheetId="2">Data!$A$1:$O$480</definedName>
    <definedName name="_xlnm.Print_Area" localSheetId="0">Notes!$A$1:$N$24</definedName>
    <definedName name="_xlnm.Print_Area" localSheetId="1">'Table &amp; Chart'!$A$1:$N$66</definedName>
    <definedName name="_xlnm.Print_Titles" localSheetId="2">Data!$1:$3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7" i="8" l="1"/>
  <c r="A478" i="8"/>
  <c r="A479" i="8"/>
  <c r="A480" i="8"/>
  <c r="A504" i="8" l="1"/>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D39" i="4" l="1"/>
  <c r="D46" i="4"/>
  <c r="E46" i="4"/>
  <c r="F46" i="4"/>
  <c r="G46" i="4"/>
  <c r="H46" i="4"/>
  <c r="I46" i="4"/>
  <c r="J46" i="4"/>
  <c r="K46" i="4"/>
  <c r="L46" i="4"/>
  <c r="M46" i="4"/>
  <c r="N46" i="4"/>
  <c r="E39" i="4"/>
  <c r="F39" i="4"/>
  <c r="G39" i="4"/>
  <c r="H39" i="4"/>
  <c r="I39" i="4"/>
  <c r="J39" i="4"/>
  <c r="K39" i="4"/>
  <c r="L39" i="4"/>
  <c r="M39" i="4"/>
  <c r="N39" i="4"/>
  <c r="C27" i="4"/>
  <c r="C26" i="4"/>
  <c r="C25" i="4"/>
  <c r="C22" i="4"/>
  <c r="G47" i="9" l="1"/>
  <c r="C20" i="4" l="1"/>
  <c r="C21" i="4"/>
  <c r="A503" i="8"/>
  <c r="A502" i="8"/>
  <c r="A501" i="8"/>
  <c r="A500" i="8"/>
  <c r="A7" i="9" l="1"/>
  <c r="A47" i="9"/>
  <c r="A76" i="8"/>
  <c r="A77" i="8"/>
  <c r="A78" i="8"/>
  <c r="A79" i="8"/>
  <c r="A80" i="8"/>
  <c r="A81" i="8"/>
  <c r="A82" i="8"/>
  <c r="A83" i="8"/>
  <c r="A84" i="8"/>
  <c r="A85" i="8"/>
  <c r="A86" i="8"/>
  <c r="A87" i="8"/>
  <c r="A88" i="8"/>
  <c r="A89" i="8"/>
  <c r="A90" i="8"/>
  <c r="A91" i="8"/>
  <c r="A92" i="8"/>
  <c r="A93" i="8"/>
  <c r="A94" i="8"/>
  <c r="A95" i="8"/>
  <c r="A96" i="8"/>
  <c r="A97" i="8"/>
  <c r="A98" i="8"/>
  <c r="A99" i="8"/>
  <c r="A100" i="8"/>
  <c r="A101" i="8"/>
  <c r="A102" i="8"/>
  <c r="A118" i="8"/>
  <c r="A119" i="8"/>
  <c r="A120" i="8"/>
  <c r="A121" i="8"/>
  <c r="A122" i="8"/>
  <c r="A123" i="8"/>
  <c r="A124" i="8"/>
  <c r="A125" i="8"/>
  <c r="A126" i="8"/>
  <c r="A129" i="8"/>
  <c r="A130" i="8"/>
  <c r="A131" i="8"/>
  <c r="A132" i="8"/>
  <c r="A133"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276" i="8"/>
  <c r="A277" i="8"/>
  <c r="A278" i="8"/>
  <c r="A279" i="8"/>
  <c r="A280" i="8"/>
  <c r="A281" i="8"/>
  <c r="A282" i="8"/>
  <c r="A283" i="8"/>
  <c r="A284" i="8"/>
  <c r="A285" i="8"/>
  <c r="A286" i="8"/>
  <c r="A287" i="8"/>
  <c r="A288" i="8"/>
  <c r="A289"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90" i="8"/>
  <c r="A291" i="8"/>
  <c r="A292" i="8"/>
  <c r="A293" i="8"/>
  <c r="A294" i="8"/>
  <c r="A295" i="8"/>
  <c r="A296" i="8"/>
  <c r="A297" i="8"/>
  <c r="A298" i="8"/>
  <c r="A299" i="8"/>
  <c r="A300" i="8"/>
  <c r="A301" i="8"/>
  <c r="A302" i="8"/>
  <c r="A303" i="8"/>
  <c r="A318" i="8"/>
  <c r="A319" i="8"/>
  <c r="A320" i="8"/>
  <c r="A321" i="8"/>
  <c r="A322" i="8"/>
  <c r="A323" i="8"/>
  <c r="A324" i="8"/>
  <c r="A325" i="8"/>
  <c r="A326" i="8"/>
  <c r="A327" i="8"/>
  <c r="A328" i="8"/>
  <c r="A329" i="8"/>
  <c r="A330" i="8"/>
  <c r="A331" i="8"/>
  <c r="A332" i="8"/>
  <c r="A333" i="8"/>
  <c r="A334" i="8"/>
  <c r="A335" i="8"/>
  <c r="A336" i="8"/>
  <c r="A337" i="8"/>
  <c r="A338" i="8"/>
  <c r="A339" i="8"/>
  <c r="A341" i="8"/>
  <c r="A342" i="8"/>
  <c r="A343" i="8"/>
  <c r="A344" i="8"/>
  <c r="A345" i="8"/>
  <c r="A346" i="8"/>
  <c r="A347"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348" i="8"/>
  <c r="A349" i="8"/>
  <c r="A350" i="8"/>
  <c r="A351" i="8"/>
  <c r="A352" i="8"/>
  <c r="A353" i="8"/>
  <c r="A354" i="8"/>
  <c r="A355" i="8"/>
  <c r="A356" i="8"/>
  <c r="A358" i="8"/>
  <c r="A359" i="8"/>
  <c r="A360" i="8"/>
  <c r="A361" i="8"/>
  <c r="A362" i="8"/>
  <c r="A363"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32" i="8"/>
  <c r="A33" i="8"/>
  <c r="A34" i="8"/>
  <c r="A35" i="8"/>
  <c r="A36" i="8"/>
  <c r="A37" i="8"/>
  <c r="A38" i="8"/>
  <c r="A39" i="8"/>
  <c r="A40" i="8"/>
  <c r="A41" i="8"/>
  <c r="A42" i="8"/>
  <c r="A43" i="8"/>
  <c r="A44" i="8"/>
  <c r="A45" i="8"/>
  <c r="A103" i="8"/>
  <c r="A104" i="8"/>
  <c r="A105" i="8"/>
  <c r="A106" i="8"/>
  <c r="A107" i="8"/>
  <c r="A108" i="8"/>
  <c r="A109" i="8"/>
  <c r="A111" i="8"/>
  <c r="A112" i="8"/>
  <c r="A113" i="8"/>
  <c r="A114" i="8"/>
  <c r="A115" i="8"/>
  <c r="A116" i="8"/>
  <c r="A117" i="8"/>
  <c r="A304" i="8"/>
  <c r="A305" i="8"/>
  <c r="A306" i="8"/>
  <c r="A307" i="8"/>
  <c r="A308" i="8"/>
  <c r="A309" i="8"/>
  <c r="A310" i="8"/>
  <c r="A311" i="8"/>
  <c r="A312" i="8"/>
  <c r="A313" i="8"/>
  <c r="A314" i="8"/>
  <c r="A315" i="8"/>
  <c r="A316" i="8"/>
  <c r="A317" i="8"/>
  <c r="A134" i="8"/>
  <c r="A135" i="8"/>
  <c r="A136" i="8"/>
  <c r="A137" i="8"/>
  <c r="A138" i="8"/>
  <c r="A139" i="8"/>
  <c r="A140" i="8"/>
  <c r="A141" i="8"/>
  <c r="A142" i="8"/>
  <c r="A143" i="8"/>
  <c r="A144" i="8"/>
  <c r="A145" i="8"/>
  <c r="A146" i="8"/>
  <c r="A147" i="8"/>
  <c r="A204" i="8"/>
  <c r="A205" i="8"/>
  <c r="A206" i="8"/>
  <c r="A207" i="8"/>
  <c r="A208" i="8"/>
  <c r="A209" i="8"/>
  <c r="A210" i="8"/>
  <c r="A211" i="8"/>
  <c r="A212" i="8"/>
  <c r="A213" i="8"/>
  <c r="A214" i="8"/>
  <c r="A215" i="8"/>
  <c r="A216" i="8"/>
  <c r="A217" i="8"/>
  <c r="A218" i="8"/>
  <c r="A364" i="8"/>
  <c r="A365" i="8"/>
  <c r="A366" i="8"/>
  <c r="A367" i="8"/>
  <c r="A368" i="8"/>
  <c r="A369" i="8"/>
  <c r="A370" i="8"/>
  <c r="A371" i="8"/>
  <c r="A372" i="8"/>
  <c r="A373" i="8"/>
  <c r="A374" i="8"/>
  <c r="A375" i="8"/>
  <c r="A376" i="8"/>
  <c r="A377" i="8"/>
  <c r="A378" i="8"/>
  <c r="A481" i="8"/>
  <c r="A482" i="8"/>
  <c r="A483" i="8"/>
  <c r="A484" i="8"/>
  <c r="A485" i="8"/>
  <c r="A486" i="8"/>
  <c r="A487" i="8"/>
  <c r="A488" i="8"/>
  <c r="A489" i="8"/>
  <c r="A490" i="8"/>
  <c r="A491" i="8"/>
  <c r="A492" i="8"/>
  <c r="A493" i="8"/>
  <c r="A494" i="8"/>
  <c r="A495" i="8"/>
  <c r="A496" i="8"/>
  <c r="A497" i="8"/>
  <c r="A498" i="8"/>
  <c r="A499" i="8"/>
  <c r="A75" i="8"/>
  <c r="C20" i="9" l="1"/>
  <c r="J10" i="9"/>
  <c r="F10" i="9"/>
  <c r="K10" i="9"/>
  <c r="G33" i="9"/>
  <c r="F20" i="9"/>
  <c r="H14" i="9"/>
  <c r="I11" i="9"/>
  <c r="D39" i="9"/>
  <c r="H35" i="9"/>
  <c r="L31" i="9"/>
  <c r="H27" i="9"/>
  <c r="L23" i="9"/>
  <c r="E20" i="9"/>
  <c r="L15" i="9"/>
  <c r="J32" i="9"/>
  <c r="C31" i="9"/>
  <c r="E17" i="9"/>
  <c r="I37" i="9"/>
  <c r="H37" i="9"/>
  <c r="L25" i="9"/>
  <c r="I10" i="9"/>
  <c r="E10" i="9"/>
  <c r="C10" i="9"/>
  <c r="F28" i="9"/>
  <c r="J16" i="9"/>
  <c r="K13" i="9"/>
  <c r="C42" i="9"/>
  <c r="G38" i="9"/>
  <c r="K34" i="9"/>
  <c r="G30" i="9"/>
  <c r="K26" i="9"/>
  <c r="D23" i="9"/>
  <c r="K18" i="9"/>
  <c r="D15" i="9"/>
  <c r="I27" i="9"/>
  <c r="B26" i="9"/>
  <c r="F14" i="9"/>
  <c r="H32" i="9"/>
  <c r="I34" i="9"/>
  <c r="B23" i="9"/>
  <c r="B10" i="9"/>
  <c r="H10" i="9"/>
  <c r="L10" i="9"/>
  <c r="L42" i="9"/>
  <c r="G25" i="9"/>
  <c r="B16" i="9"/>
  <c r="C13" i="9"/>
  <c r="F41" i="9"/>
  <c r="J37" i="9"/>
  <c r="F33" i="9"/>
  <c r="J29" i="9"/>
  <c r="C26" i="9"/>
  <c r="J21" i="9"/>
  <c r="C18" i="9"/>
  <c r="B13" i="9"/>
  <c r="F38" i="9"/>
  <c r="C23" i="9"/>
  <c r="G11" i="9"/>
  <c r="J26" i="9"/>
  <c r="J31" i="9"/>
  <c r="D47" i="4"/>
  <c r="N47" i="4"/>
  <c r="I47" i="4"/>
  <c r="L47" i="4"/>
  <c r="F47" i="4"/>
  <c r="E47" i="4"/>
  <c r="G47" i="4"/>
  <c r="J47" i="4"/>
  <c r="M47" i="4"/>
  <c r="K47" i="4"/>
  <c r="H47" i="4"/>
  <c r="B11" i="9"/>
  <c r="L13" i="9"/>
  <c r="K16" i="9"/>
  <c r="J19" i="9"/>
  <c r="I22" i="9"/>
  <c r="H25" i="9"/>
  <c r="G28" i="9"/>
  <c r="F31" i="9"/>
  <c r="E34" i="9"/>
  <c r="D37" i="9"/>
  <c r="C40" i="9"/>
  <c r="J42" i="9"/>
  <c r="F36" i="9"/>
  <c r="H12" i="9"/>
  <c r="G15" i="9"/>
  <c r="F18" i="9"/>
  <c r="E21" i="9"/>
  <c r="D24" i="9"/>
  <c r="C27" i="9"/>
  <c r="B30" i="9"/>
  <c r="L32" i="9"/>
  <c r="K35" i="9"/>
  <c r="J38" i="9"/>
  <c r="I41" i="9"/>
  <c r="C29" i="9"/>
  <c r="L11" i="9"/>
  <c r="K14" i="9"/>
  <c r="J17" i="9"/>
  <c r="I20" i="9"/>
  <c r="H23" i="9"/>
  <c r="G26" i="9"/>
  <c r="F29" i="9"/>
  <c r="E32" i="9"/>
  <c r="D35" i="9"/>
  <c r="C38" i="9"/>
  <c r="B41" i="9"/>
  <c r="K25" i="9"/>
  <c r="L30" i="9"/>
  <c r="C41" i="9"/>
  <c r="D26" i="9"/>
  <c r="E11" i="9"/>
  <c r="D14" i="9"/>
  <c r="C17" i="9"/>
  <c r="B20" i="9"/>
  <c r="I23" i="9"/>
  <c r="B28" i="9"/>
  <c r="H34" i="9"/>
  <c r="D38" i="9"/>
  <c r="K41" i="9"/>
  <c r="K29" i="9"/>
  <c r="C12" i="9"/>
  <c r="B15" i="9"/>
  <c r="L17" i="9"/>
  <c r="K20" i="9"/>
  <c r="J23" i="9"/>
  <c r="I26" i="9"/>
  <c r="H29" i="9"/>
  <c r="G32" i="9"/>
  <c r="F35" i="9"/>
  <c r="E38" i="9"/>
  <c r="D41" i="9"/>
  <c r="L28" i="9"/>
  <c r="B34" i="9"/>
  <c r="C39" i="9"/>
  <c r="H30" i="9"/>
  <c r="D12" i="9"/>
  <c r="C15" i="9"/>
  <c r="B18" i="9"/>
  <c r="L20" i="9"/>
  <c r="K23" i="9"/>
  <c r="G27" i="9"/>
  <c r="E33" i="9"/>
  <c r="B42" i="9"/>
  <c r="D40" i="4" s="1"/>
  <c r="K37" i="9"/>
  <c r="J13" i="9"/>
  <c r="I16" i="9"/>
  <c r="H19" i="9"/>
  <c r="G22" i="9"/>
  <c r="F25" i="9"/>
  <c r="E28" i="9"/>
  <c r="D31" i="9"/>
  <c r="C34" i="9"/>
  <c r="B37" i="9"/>
  <c r="L39" i="9"/>
  <c r="K42" i="9"/>
  <c r="M40" i="4" s="1"/>
  <c r="J11" i="9"/>
  <c r="I14" i="9"/>
  <c r="H17" i="9"/>
  <c r="G20" i="9"/>
  <c r="F23" i="9"/>
  <c r="E26" i="9"/>
  <c r="D29" i="9"/>
  <c r="C32" i="9"/>
  <c r="B35" i="9"/>
  <c r="L37" i="9"/>
  <c r="K40" i="9"/>
  <c r="C21" i="9"/>
  <c r="G41" i="9"/>
  <c r="E13" i="9"/>
  <c r="D16" i="9"/>
  <c r="C19" i="9"/>
  <c r="B22" i="9"/>
  <c r="L24" i="9"/>
  <c r="K27" i="9"/>
  <c r="J30" i="9"/>
  <c r="I33" i="9"/>
  <c r="H36" i="9"/>
  <c r="G39" i="9"/>
  <c r="F42" i="9"/>
  <c r="L34" i="9"/>
  <c r="I12" i="9"/>
  <c r="H15" i="9"/>
  <c r="G18" i="9"/>
  <c r="F21" i="9"/>
  <c r="E24" i="9"/>
  <c r="D27" i="9"/>
  <c r="C30" i="9"/>
  <c r="B33" i="9"/>
  <c r="L35" i="9"/>
  <c r="K38" i="9"/>
  <c r="J41" i="9"/>
  <c r="E27" i="9"/>
  <c r="I31" i="9"/>
  <c r="H42" i="9"/>
  <c r="J40" i="4" s="1"/>
  <c r="E31" i="9"/>
  <c r="B12" i="9"/>
  <c r="L14" i="9"/>
  <c r="K17" i="9"/>
  <c r="J20" i="9"/>
  <c r="F24" i="9"/>
  <c r="D30" i="9"/>
  <c r="E35" i="9"/>
  <c r="L38" i="9"/>
  <c r="K39" i="9"/>
  <c r="D34" i="9"/>
  <c r="K12" i="9"/>
  <c r="J15" i="9"/>
  <c r="I18" i="9"/>
  <c r="H21" i="9"/>
  <c r="G24" i="9"/>
  <c r="F27" i="9"/>
  <c r="E30" i="9"/>
  <c r="D33" i="9"/>
  <c r="C36" i="9"/>
  <c r="B39" i="9"/>
  <c r="L41" i="9"/>
  <c r="F30" i="9"/>
  <c r="G35" i="9"/>
  <c r="E41" i="9"/>
  <c r="I35" i="9"/>
  <c r="L12" i="9"/>
  <c r="K15" i="9"/>
  <c r="J18" i="9"/>
  <c r="I21" i="9"/>
  <c r="H24" i="9"/>
  <c r="D28" i="9"/>
  <c r="J34" i="9"/>
  <c r="K21" i="9"/>
  <c r="H11" i="9"/>
  <c r="G14" i="9"/>
  <c r="G12" i="9"/>
  <c r="F15" i="9"/>
  <c r="E18" i="9"/>
  <c r="D21" i="9"/>
  <c r="C24" i="9"/>
  <c r="B27" i="9"/>
  <c r="L29" i="9"/>
  <c r="K32" i="9"/>
  <c r="J35" i="9"/>
  <c r="I38" i="9"/>
  <c r="H41" i="9"/>
  <c r="L26" i="9"/>
  <c r="C11" i="9"/>
  <c r="B14" i="9"/>
  <c r="L16" i="9"/>
  <c r="K19" i="9"/>
  <c r="J22" i="9"/>
  <c r="I25" i="9"/>
  <c r="H28" i="9"/>
  <c r="G31" i="9"/>
  <c r="F34" i="9"/>
  <c r="E37" i="9"/>
  <c r="D40" i="9"/>
  <c r="G17" i="9"/>
  <c r="E39" i="9"/>
  <c r="F13" i="9"/>
  <c r="E16" i="9"/>
  <c r="D19" i="9"/>
  <c r="C22" i="9"/>
  <c r="B25" i="9"/>
  <c r="L27" i="9"/>
  <c r="K30" i="9"/>
  <c r="J33" i="9"/>
  <c r="I36" i="9"/>
  <c r="H39" i="9"/>
  <c r="G42" i="9"/>
  <c r="J28" i="9"/>
  <c r="C33" i="9"/>
  <c r="H40" i="9"/>
  <c r="C37" i="9"/>
  <c r="J12" i="9"/>
  <c r="I15" i="9"/>
  <c r="H18" i="9"/>
  <c r="G21" i="9"/>
  <c r="C25" i="9"/>
  <c r="F32" i="9"/>
  <c r="B36" i="9"/>
  <c r="I39" i="9"/>
  <c r="L18" i="9"/>
  <c r="J40" i="9"/>
  <c r="H13" i="9"/>
  <c r="G16" i="9"/>
  <c r="F19" i="9"/>
  <c r="E22" i="9"/>
  <c r="D25" i="9"/>
  <c r="C28" i="9"/>
  <c r="B31" i="9"/>
  <c r="L33" i="9"/>
  <c r="K36" i="9"/>
  <c r="J39" i="9"/>
  <c r="I42" i="9"/>
  <c r="K31" i="9"/>
  <c r="D36" i="9"/>
  <c r="I19" i="9"/>
  <c r="B40" i="9"/>
  <c r="I13" i="9"/>
  <c r="H16" i="9"/>
  <c r="G19" i="9"/>
  <c r="F22" i="9"/>
  <c r="E25" i="9"/>
  <c r="I29" i="9"/>
  <c r="D13" i="9"/>
  <c r="C16" i="9"/>
  <c r="B19" i="9"/>
  <c r="L21" i="9"/>
  <c r="K24" i="9"/>
  <c r="J27" i="9"/>
  <c r="I30" i="9"/>
  <c r="H33" i="9"/>
  <c r="G36" i="9"/>
  <c r="F39" i="9"/>
  <c r="E42" i="9"/>
  <c r="G40" i="4" s="1"/>
  <c r="B32" i="9"/>
  <c r="K11" i="9"/>
  <c r="J14" i="9"/>
  <c r="I17" i="9"/>
  <c r="H20" i="9"/>
  <c r="G23" i="9"/>
  <c r="F26" i="9"/>
  <c r="E29" i="9"/>
  <c r="D32" i="9"/>
  <c r="C35" i="9"/>
  <c r="B38" i="9"/>
  <c r="L40" i="9"/>
  <c r="E23" i="9"/>
  <c r="D11" i="9"/>
  <c r="C14" i="9"/>
  <c r="B17" i="9"/>
  <c r="L19" i="9"/>
  <c r="K22" i="9"/>
  <c r="J25" i="9"/>
  <c r="I28" i="9"/>
  <c r="H31" i="9"/>
  <c r="G34" i="9"/>
  <c r="F37" i="9"/>
  <c r="E40" i="9"/>
  <c r="L22" i="9"/>
  <c r="G29" i="9"/>
  <c r="J36" i="9"/>
  <c r="D18" i="9"/>
  <c r="D42" i="9"/>
  <c r="G13" i="9"/>
  <c r="F16" i="9"/>
  <c r="E19" i="9"/>
  <c r="D22" i="9"/>
  <c r="H26" i="9"/>
  <c r="K33" i="9"/>
  <c r="G37" i="9"/>
  <c r="F40" i="9"/>
  <c r="B24" i="9"/>
  <c r="F11" i="9"/>
  <c r="E14" i="9"/>
  <c r="G10" i="9"/>
  <c r="D10" i="9"/>
  <c r="H38" i="9"/>
  <c r="H22" i="9"/>
  <c r="E15" i="9"/>
  <c r="F12" i="9"/>
  <c r="I40" i="9"/>
  <c r="E36" i="9"/>
  <c r="I32" i="9"/>
  <c r="B29" i="9"/>
  <c r="I24" i="9"/>
  <c r="B21" i="9"/>
  <c r="F17" i="9"/>
  <c r="E12" i="9"/>
  <c r="L36" i="9"/>
  <c r="D20" i="9"/>
  <c r="J24" i="9"/>
  <c r="G40" i="9"/>
  <c r="K28" i="9"/>
  <c r="D17" i="9"/>
  <c r="N40" i="4" l="1"/>
  <c r="F40" i="4"/>
  <c r="I40" i="4"/>
  <c r="E40" i="4"/>
  <c r="H40" i="4"/>
  <c r="L40" i="4"/>
  <c r="K40" i="4"/>
</calcChain>
</file>

<file path=xl/sharedStrings.xml><?xml version="1.0" encoding="utf-8"?>
<sst xmlns="http://schemas.openxmlformats.org/spreadsheetml/2006/main" count="1664" uniqueCount="93">
  <si>
    <t>Female</t>
  </si>
  <si>
    <t>All</t>
  </si>
  <si>
    <t>Male</t>
  </si>
  <si>
    <t>Performer</t>
  </si>
  <si>
    <t>Performer Salaried</t>
  </si>
  <si>
    <t>Performer Retainee</t>
  </si>
  <si>
    <t>-</t>
  </si>
  <si>
    <t>All GPs</t>
  </si>
  <si>
    <t>Gender</t>
  </si>
  <si>
    <t>Year</t>
  </si>
  <si>
    <t>All Ages</t>
  </si>
  <si>
    <t>65+</t>
  </si>
  <si>
    <t>60-64</t>
  </si>
  <si>
    <t>55-59</t>
  </si>
  <si>
    <t>50-54</t>
  </si>
  <si>
    <t>45-49</t>
  </si>
  <si>
    <t>40-44</t>
  </si>
  <si>
    <t>35-39</t>
  </si>
  <si>
    <t>30-34</t>
  </si>
  <si>
    <t>25-29</t>
  </si>
  <si>
    <t>20-24</t>
  </si>
  <si>
    <t>Designation</t>
  </si>
  <si>
    <t>Age Groups</t>
  </si>
  <si>
    <t>General Notes</t>
  </si>
  <si>
    <t xml:space="preserve">Excludes GPs working only on a locum/sessional basis and the majority of those working only in Out of Hours services. </t>
  </si>
  <si>
    <t xml:space="preserve">For further information please refer to the glossary available on our website - </t>
  </si>
  <si>
    <t xml:space="preserve"> </t>
  </si>
  <si>
    <t>Fife</t>
  </si>
  <si>
    <t>Highland</t>
  </si>
  <si>
    <t>Scotland</t>
  </si>
  <si>
    <t>Data for Chart 1</t>
  </si>
  <si>
    <t>Data for Chart 2</t>
  </si>
  <si>
    <t>Male only</t>
  </si>
  <si>
    <t>Female only</t>
  </si>
  <si>
    <t>Aberdeen City</t>
  </si>
  <si>
    <t>Aberdeenshire</t>
  </si>
  <si>
    <t>Angus</t>
  </si>
  <si>
    <t>City of Edinburgh</t>
  </si>
  <si>
    <t>Clackmannanshire</t>
  </si>
  <si>
    <t>Dundee City</t>
  </si>
  <si>
    <t>East Ayrshire</t>
  </si>
  <si>
    <t>East Dunbartonshire</t>
  </si>
  <si>
    <t>East Lothian</t>
  </si>
  <si>
    <t>East Renfrewshire</t>
  </si>
  <si>
    <t>Falkirk</t>
  </si>
  <si>
    <t>Glasgow City</t>
  </si>
  <si>
    <t>Inverclyde</t>
  </si>
  <si>
    <t>Midlothian</t>
  </si>
  <si>
    <t>Moray</t>
  </si>
  <si>
    <t>North Ayrshire</t>
  </si>
  <si>
    <t>North Lanarkshire</t>
  </si>
  <si>
    <t>Orkney Islands</t>
  </si>
  <si>
    <t>Renfrewshire</t>
  </si>
  <si>
    <t>Scottish Borders</t>
  </si>
  <si>
    <t>South Ayrshire</t>
  </si>
  <si>
    <t>South Lanarkshire</t>
  </si>
  <si>
    <t>Stirling</t>
  </si>
  <si>
    <t>West Dunbartonshire</t>
  </si>
  <si>
    <t>West Lothian</t>
  </si>
  <si>
    <t>Shetland Islands</t>
  </si>
  <si>
    <t>Local Authority</t>
  </si>
  <si>
    <t>Please note that GPs may hold multiple posts simultaneously therefore the Scotland total may not equal the sum of  the different types of GP post or the sum of the headcount in the different local authorities.</t>
  </si>
  <si>
    <t>ST = Specialist Trainee, previously and generally known as GP Registrar.</t>
  </si>
  <si>
    <t>General Practice – GP workforce and practice list sizes</t>
  </si>
  <si>
    <t>http://www.isdscotland.org/Health-Topics/General-Practice/Workforce-and-Practice-Populations/Glossary/</t>
  </si>
  <si>
    <t>Performer Registrar</t>
  </si>
  <si>
    <t>Argyll and Bute</t>
  </si>
  <si>
    <t>Dumfries and Galloway</t>
  </si>
  <si>
    <t>Na h-Eileanan Siar</t>
  </si>
  <si>
    <t>Perth and Kinross</t>
  </si>
  <si>
    <t>Sheet Controls - Table &amp; Chart 1</t>
  </si>
  <si>
    <t>Sheet Controls - Chart 2</t>
  </si>
  <si>
    <t>Lookup</t>
  </si>
  <si>
    <t>Please note that the charts may have different scales depending on which analysis options are selected.</t>
  </si>
  <si>
    <t>Select GP designation for Chart 3b</t>
  </si>
  <si>
    <t>Select Gender for Chart 3b</t>
  </si>
  <si>
    <t>Select Local Authority for Chart 3b</t>
  </si>
  <si>
    <t>Select Local Authority for Chart 3a</t>
  </si>
  <si>
    <t>Select GP designation for Table 3 and Chart 3a</t>
  </si>
  <si>
    <t>Select Sex for Table 3 and Chart 3a</t>
  </si>
  <si>
    <t>Both Sexes</t>
  </si>
  <si>
    <t>PERFORMER</t>
  </si>
  <si>
    <t>PERFORMER REGISTRAR</t>
  </si>
  <si>
    <t>PERFORMER RETAINEE</t>
  </si>
  <si>
    <t>PERFORMER SALARIED</t>
  </si>
  <si>
    <t>Data source: National Primary Care Clinician Database (NPCCD), Public Health Scotland</t>
  </si>
  <si>
    <t>Not recorded</t>
  </si>
  <si>
    <r>
      <t xml:space="preserve">This is a Public Health Scotland (PHS) </t>
    </r>
    <r>
      <rPr>
        <i/>
        <sz val="8"/>
        <rFont val="Arial"/>
        <family val="2"/>
      </rPr>
      <t>national statistics</t>
    </r>
    <r>
      <rPr>
        <sz val="8"/>
        <rFont val="Arial"/>
        <family val="2"/>
      </rPr>
      <t xml:space="preserve"> release</t>
    </r>
  </si>
  <si>
    <t>https://beta.isdscotland.org/find-publications-and-data/health-services/primary-care/general-practice-gp-workforce-and-practice-list-sizes/</t>
  </si>
  <si>
    <t>Table 3: Number of GPs at Local Authority level by designation and sex 2011 - 2021</t>
  </si>
  <si>
    <t>Data for 2011 - 2021 are as at 30 September</t>
  </si>
  <si>
    <t>Number (headcount) of GPs in post by Local Authority: 2011 - 2021</t>
  </si>
  <si>
    <t>Number (headcount) of GPs in post by local authority, designation and gender: 2011 - 2021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</si>
</sst>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
  </numFmts>
  <fonts count="19" x14ac:knownFonts="1">
    <font>
      <sz val="10"/>
      <name val="Arial"/>
    </font>
    <font>
      <sz val="10"/>
      <name val="Arial"/>
      <family val="2"/>
    </font>
    <font>
      <sz val="10"/>
      <name val="Arial"/>
      <family val="2"/>
    </font>
    <font>
      <u/>
      <sz val="10"/>
      <color indexed="12"/>
      <name val="Arial"/>
      <family val="2"/>
    </font>
    <font>
      <b/>
      <sz val="10"/>
      <name val="Arial"/>
      <family val="2"/>
    </font>
    <font>
      <sz val="10"/>
      <name val="Arial"/>
      <family val="2"/>
    </font>
    <font>
      <b/>
      <sz val="12"/>
      <name val="Arial"/>
      <family val="2"/>
    </font>
    <font>
      <sz val="8"/>
      <name val="Arial"/>
      <family val="2"/>
    </font>
    <font>
      <i/>
      <sz val="8"/>
      <name val="Arial"/>
      <family val="2"/>
    </font>
    <font>
      <sz val="9"/>
      <name val="Arial"/>
      <family val="2"/>
    </font>
    <font>
      <sz val="10"/>
      <color indexed="9"/>
      <name val="Arial"/>
      <family val="2"/>
    </font>
    <font>
      <b/>
      <sz val="10"/>
      <color indexed="9"/>
      <name val="Arial"/>
      <family val="2"/>
    </font>
    <font>
      <b/>
      <sz val="18"/>
      <color indexed="10"/>
      <name val="Arial"/>
      <family val="2"/>
    </font>
    <font>
      <sz val="8"/>
      <name val="Arial"/>
      <family val="2"/>
    </font>
    <font>
      <sz val="10"/>
      <color theme="0"/>
      <name val="Arial"/>
      <family val="2"/>
    </font>
    <font>
      <b/>
      <sz val="10"/>
      <color indexed="10"/>
      <name val="Arial"/>
      <family val="2"/>
    </font>
    <font>
      <i/>
      <sz val="10"/>
      <name val="Arial"/>
      <family val="2"/>
    </font>
    <font>
      <u/>
      <sz val="8"/>
      <color indexed="12"/>
      <name val="Arial"/>
      <family val="2"/>
    </font>
    <font>
      <b/>
      <sz val="11"/>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9286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78">
    <xf numFmtId="0" fontId="0" fillId="0" borderId="0" xfId="0"/>
    <xf numFmtId="0" fontId="2" fillId="2" borderId="0" xfId="0" applyFont="1" applyFill="1"/>
    <xf numFmtId="0" fontId="2" fillId="0" borderId="0" xfId="0" applyFont="1"/>
    <xf numFmtId="0" fontId="2" fillId="0" borderId="0" xfId="0" applyFont="1" applyFill="1" applyBorder="1" applyAlignment="1">
      <alignment horizontal="right"/>
    </xf>
    <xf numFmtId="0" fontId="4" fillId="2" borderId="0" xfId="0" applyFont="1" applyFill="1"/>
    <xf numFmtId="0" fontId="5" fillId="2" borderId="0" xfId="0" applyFont="1" applyFill="1"/>
    <xf numFmtId="1" fontId="2" fillId="0" borderId="0" xfId="0" applyNumberFormat="1" applyFont="1" applyFill="1" applyBorder="1" applyAlignment="1">
      <alignment horizontal="right"/>
    </xf>
    <xf numFmtId="0" fontId="2" fillId="0" borderId="0" xfId="0" quotePrefix="1" applyFont="1" applyFill="1" applyBorder="1" applyAlignment="1">
      <alignment horizontal="right"/>
    </xf>
    <xf numFmtId="0" fontId="2" fillId="0" borderId="0" xfId="0" applyFont="1" applyFill="1"/>
    <xf numFmtId="3" fontId="4" fillId="0" borderId="0" xfId="0" applyNumberFormat="1" applyFont="1" applyFill="1" applyBorder="1" applyAlignment="1">
      <alignment horizontal="right"/>
    </xf>
    <xf numFmtId="0" fontId="0" fillId="0" borderId="0" xfId="0" applyBorder="1"/>
    <xf numFmtId="0" fontId="2" fillId="0" borderId="0" xfId="0" applyFont="1" applyFill="1" applyBorder="1"/>
    <xf numFmtId="0" fontId="4" fillId="0" borderId="0" xfId="0" applyFont="1" applyFill="1" applyBorder="1"/>
    <xf numFmtId="0" fontId="4" fillId="0" borderId="0" xfId="0" applyFont="1" applyFill="1" applyBorder="1" applyAlignment="1">
      <alignment horizontal="right"/>
    </xf>
    <xf numFmtId="0" fontId="4" fillId="0" borderId="0" xfId="0" applyFont="1" applyFill="1" applyBorder="1" applyAlignment="1">
      <alignment horizontal="left"/>
    </xf>
    <xf numFmtId="1" fontId="4" fillId="0" borderId="0" xfId="0" applyNumberFormat="1" applyFont="1" applyFill="1" applyBorder="1" applyAlignment="1">
      <alignment horizontal="left"/>
    </xf>
    <xf numFmtId="0" fontId="0" fillId="0" borderId="0" xfId="0" applyFill="1" applyBorder="1"/>
    <xf numFmtId="0" fontId="2" fillId="0" borderId="0" xfId="0" applyFont="1" applyFill="1" applyBorder="1" applyAlignment="1">
      <alignment horizontal="left"/>
    </xf>
    <xf numFmtId="0" fontId="0" fillId="0" borderId="0" xfId="0" applyFill="1" applyBorder="1" applyAlignment="1">
      <alignment horizontal="left"/>
    </xf>
    <xf numFmtId="0" fontId="4" fillId="0" borderId="0" xfId="0" applyFont="1"/>
    <xf numFmtId="164" fontId="0" fillId="0" borderId="0" xfId="0" applyNumberFormat="1"/>
    <xf numFmtId="164" fontId="7" fillId="0" borderId="0" xfId="0" applyNumberFormat="1" applyFont="1" applyAlignment="1">
      <alignment horizontal="right"/>
    </xf>
    <xf numFmtId="3" fontId="2" fillId="0" borderId="0" xfId="0" applyNumberFormat="1" applyFont="1"/>
    <xf numFmtId="0" fontId="10" fillId="0" borderId="0" xfId="0" applyFont="1"/>
    <xf numFmtId="164" fontId="2" fillId="0" borderId="0" xfId="0" applyNumberFormat="1" applyFont="1"/>
    <xf numFmtId="0" fontId="2" fillId="0" borderId="0" xfId="0" applyFont="1" applyBorder="1"/>
    <xf numFmtId="165" fontId="0" fillId="0" borderId="0" xfId="0" applyNumberFormat="1" applyBorder="1"/>
    <xf numFmtId="3" fontId="0" fillId="0" borderId="0" xfId="0" applyNumberFormat="1" applyBorder="1"/>
    <xf numFmtId="164" fontId="0" fillId="0" borderId="0" xfId="0" applyNumberFormat="1" applyBorder="1"/>
    <xf numFmtId="3" fontId="2" fillId="0" borderId="0" xfId="0" applyNumberFormat="1" applyFont="1" applyAlignment="1">
      <alignment horizontal="right"/>
    </xf>
    <xf numFmtId="164" fontId="2" fillId="0" borderId="0" xfId="0" applyNumberFormat="1" applyFont="1" applyAlignment="1">
      <alignment horizontal="right"/>
    </xf>
    <xf numFmtId="3" fontId="0" fillId="0" borderId="0" xfId="0" applyNumberFormat="1"/>
    <xf numFmtId="0" fontId="6" fillId="0" borderId="0" xfId="0" applyFont="1" applyFill="1" applyAlignment="1">
      <alignment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horizontal="left" vertical="center"/>
    </xf>
    <xf numFmtId="0" fontId="2" fillId="2" borderId="0" xfId="0" applyFont="1" applyFill="1" applyBorder="1"/>
    <xf numFmtId="0" fontId="4" fillId="0" borderId="0" xfId="0" applyFont="1" applyFill="1" applyAlignment="1">
      <alignment vertical="top" wrapText="1"/>
    </xf>
    <xf numFmtId="0" fontId="4" fillId="0" borderId="0" xfId="0" applyFont="1" applyAlignment="1">
      <alignment vertical="top"/>
    </xf>
    <xf numFmtId="0" fontId="14" fillId="3" borderId="0" xfId="0" applyFont="1" applyFill="1"/>
    <xf numFmtId="0" fontId="14" fillId="3" borderId="0" xfId="0" applyFont="1" applyFill="1" applyBorder="1" applyAlignment="1">
      <alignment horizontal="right"/>
    </xf>
    <xf numFmtId="0" fontId="14" fillId="3" borderId="0" xfId="0" applyFont="1" applyFill="1" applyBorder="1"/>
    <xf numFmtId="0" fontId="4" fillId="0" borderId="0" xfId="0" applyFont="1" applyFill="1" applyAlignment="1">
      <alignment horizontal="center" vertical="center" wrapText="1"/>
    </xf>
    <xf numFmtId="0" fontId="2" fillId="0" borderId="0" xfId="0" applyFont="1" applyFill="1" applyAlignment="1">
      <alignment wrapText="1"/>
    </xf>
    <xf numFmtId="0" fontId="12" fillId="0" borderId="0" xfId="0" applyFont="1" applyAlignment="1">
      <alignment vertical="top"/>
    </xf>
    <xf numFmtId="0" fontId="15" fillId="0" borderId="0" xfId="0" applyFont="1" applyAlignment="1">
      <alignment vertical="top"/>
    </xf>
    <xf numFmtId="0" fontId="1" fillId="0" borderId="0" xfId="0" applyFont="1"/>
    <xf numFmtId="0" fontId="1" fillId="2" borderId="0" xfId="0" applyFont="1" applyFill="1" applyBorder="1"/>
    <xf numFmtId="0" fontId="1" fillId="2" borderId="0" xfId="0" applyFont="1" applyFill="1" applyBorder="1" applyAlignment="1">
      <alignment horizontal="left"/>
    </xf>
    <xf numFmtId="0" fontId="1" fillId="0" borderId="0" xfId="0" applyFont="1" applyFill="1" applyBorder="1" applyAlignment="1">
      <alignment horizontal="left"/>
    </xf>
    <xf numFmtId="0" fontId="10" fillId="4" borderId="0" xfId="0" applyFont="1" applyFill="1"/>
    <xf numFmtId="0" fontId="11" fillId="4" borderId="0" xfId="0" applyFont="1" applyFill="1" applyBorder="1"/>
    <xf numFmtId="0" fontId="10" fillId="4" borderId="0" xfId="0" applyFont="1" applyFill="1" applyBorder="1"/>
    <xf numFmtId="165" fontId="10" fillId="4" borderId="0" xfId="0" applyNumberFormat="1" applyFont="1" applyFill="1" applyBorder="1"/>
    <xf numFmtId="3" fontId="10" fillId="4" borderId="0" xfId="0" applyNumberFormat="1" applyFont="1" applyFill="1" applyBorder="1"/>
    <xf numFmtId="164" fontId="10" fillId="4" borderId="0" xfId="0" applyNumberFormat="1" applyFont="1" applyFill="1" applyBorder="1"/>
    <xf numFmtId="0" fontId="0" fillId="0" borderId="0" xfId="0" applyFill="1" applyBorder="1" applyAlignment="1"/>
    <xf numFmtId="0" fontId="1" fillId="2" borderId="0" xfId="0" applyFont="1" applyFill="1"/>
    <xf numFmtId="0" fontId="1" fillId="0" borderId="0" xfId="0" applyFont="1" applyFill="1"/>
    <xf numFmtId="0" fontId="4" fillId="2" borderId="0" xfId="0" applyFont="1" applyFill="1" applyBorder="1"/>
    <xf numFmtId="0" fontId="8" fillId="0" borderId="0" xfId="1" applyFont="1" applyFill="1" applyBorder="1" applyAlignment="1" applyProtection="1"/>
    <xf numFmtId="0" fontId="4" fillId="0" borderId="0" xfId="0" applyFont="1" applyFill="1" applyBorder="1" applyAlignment="1">
      <alignment horizontal="right" vertical="center"/>
    </xf>
    <xf numFmtId="3" fontId="4" fillId="0" borderId="0" xfId="0" applyNumberFormat="1" applyFont="1"/>
    <xf numFmtId="0" fontId="16" fillId="0" borderId="0" xfId="0" applyFont="1" applyFill="1"/>
    <xf numFmtId="0" fontId="16" fillId="0" borderId="0" xfId="0" applyFont="1"/>
    <xf numFmtId="0" fontId="3" fillId="0" borderId="0" xfId="1" applyFill="1" applyAlignment="1" applyProtection="1">
      <alignment horizontal="right"/>
    </xf>
    <xf numFmtId="3" fontId="0" fillId="0" borderId="0" xfId="0" applyNumberFormat="1" applyFill="1" applyAlignment="1"/>
    <xf numFmtId="164" fontId="0" fillId="0" borderId="0" xfId="0" applyNumberFormat="1" applyAlignment="1"/>
    <xf numFmtId="0" fontId="0" fillId="0" borderId="0" xfId="0" applyAlignment="1"/>
    <xf numFmtId="0" fontId="17" fillId="0" borderId="0" xfId="1" applyFont="1" applyFill="1" applyAlignment="1" applyProtection="1">
      <alignment horizontal="right"/>
    </xf>
    <xf numFmtId="0" fontId="6" fillId="0" borderId="0" xfId="0" applyFont="1" applyAlignment="1">
      <alignment horizontal="left" vertical="center"/>
    </xf>
    <xf numFmtId="0" fontId="9" fillId="0" borderId="0" xfId="0" applyFont="1" applyFill="1" applyBorder="1" applyAlignment="1">
      <alignment horizontal="left" vertical="top" wrapText="1"/>
    </xf>
    <xf numFmtId="0" fontId="18" fillId="0" borderId="0" xfId="0" applyFont="1" applyAlignment="1">
      <alignment horizontal="left" vertical="center"/>
    </xf>
    <xf numFmtId="0" fontId="3" fillId="0" borderId="0" xfId="1" applyAlignment="1" applyProtection="1">
      <alignment horizontal="left"/>
    </xf>
    <xf numFmtId="0" fontId="1" fillId="0" borderId="0" xfId="0" applyFont="1" applyFill="1" applyBorder="1" applyAlignment="1">
      <alignment horizontal="center"/>
    </xf>
    <xf numFmtId="0" fontId="2" fillId="0" borderId="0" xfId="0" applyFont="1" applyFill="1" applyBorder="1" applyAlignment="1">
      <alignment horizontal="center"/>
    </xf>
    <xf numFmtId="0" fontId="4" fillId="0" borderId="0" xfId="0" applyFont="1" applyFill="1" applyAlignment="1">
      <alignment horizontal="left" vertical="top" wrapText="1"/>
    </xf>
    <xf numFmtId="0" fontId="16"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0391BF"/>
      <color rgb="FF0928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LKP!$C$40</c:f>
              <c:strCache>
                <c:ptCount val="1"/>
              </c:strCache>
            </c:strRef>
          </c:tx>
          <c:marker>
            <c:symbol val="none"/>
          </c:marker>
          <c:cat>
            <c:numRef>
              <c:f>LKP!$D$39:$N$39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LKP!$D$40:$N$40</c:f>
              <c:numCache>
                <c:formatCode>General</c:formatCode>
                <c:ptCount val="11"/>
                <c:pt idx="0">
                  <c:v>4893</c:v>
                </c:pt>
                <c:pt idx="1">
                  <c:v>4873</c:v>
                </c:pt>
                <c:pt idx="2">
                  <c:v>4885</c:v>
                </c:pt>
                <c:pt idx="3">
                  <c:v>4922</c:v>
                </c:pt>
                <c:pt idx="4">
                  <c:v>4927</c:v>
                </c:pt>
                <c:pt idx="5">
                  <c:v>4884</c:v>
                </c:pt>
                <c:pt idx="6">
                  <c:v>4918</c:v>
                </c:pt>
                <c:pt idx="7">
                  <c:v>4986</c:v>
                </c:pt>
                <c:pt idx="8">
                  <c:v>5044</c:v>
                </c:pt>
                <c:pt idx="9">
                  <c:v>5121</c:v>
                </c:pt>
                <c:pt idx="10">
                  <c:v>5195</c:v>
                </c:pt>
              </c:numCache>
            </c:numRef>
          </c:val>
          <c:smooth val="0"/>
          <c:extLst>
            <c:ext xmlns:c16="http://schemas.microsoft.com/office/drawing/2014/chart" uri="{C3380CC4-5D6E-409C-BE32-E72D297353CC}">
              <c16:uniqueId val="{00000000-6692-463C-887A-9724D6947B08}"/>
            </c:ext>
          </c:extLst>
        </c:ser>
        <c:dLbls>
          <c:showLegendKey val="0"/>
          <c:showVal val="0"/>
          <c:showCatName val="0"/>
          <c:showSerName val="0"/>
          <c:showPercent val="0"/>
          <c:showBubbleSize val="0"/>
        </c:dLbls>
        <c:smooth val="0"/>
        <c:axId val="82494208"/>
        <c:axId val="82495744"/>
      </c:lineChart>
      <c:catAx>
        <c:axId val="82494208"/>
        <c:scaling>
          <c:orientation val="minMax"/>
        </c:scaling>
        <c:delete val="0"/>
        <c:axPos val="b"/>
        <c:numFmt formatCode="General" sourceLinked="1"/>
        <c:majorTickMark val="out"/>
        <c:minorTickMark val="none"/>
        <c:tickLblPos val="nextTo"/>
        <c:txPr>
          <a:bodyPr rot="0" vert="horz"/>
          <a:lstStyle/>
          <a:p>
            <a:pPr>
              <a:defRPr/>
            </a:pPr>
            <a:endParaRPr lang="en-US"/>
          </a:p>
        </c:txPr>
        <c:crossAx val="82495744"/>
        <c:crosses val="autoZero"/>
        <c:auto val="1"/>
        <c:lblAlgn val="ctr"/>
        <c:lblOffset val="100"/>
        <c:noMultiLvlLbl val="0"/>
      </c:catAx>
      <c:valAx>
        <c:axId val="82495744"/>
        <c:scaling>
          <c:orientation val="minMax"/>
          <c:min val="0"/>
        </c:scaling>
        <c:delete val="0"/>
        <c:axPos val="l"/>
        <c:majorGridlines>
          <c:spPr>
            <a:ln>
              <a:solidFill>
                <a:schemeClr val="bg1">
                  <a:lumMod val="65000"/>
                </a:schemeClr>
              </a:solidFill>
              <a:prstDash val="dash"/>
            </a:ln>
          </c:spPr>
        </c:majorGridlines>
        <c:title>
          <c:tx>
            <c:rich>
              <a:bodyPr/>
              <a:lstStyle/>
              <a:p>
                <a:pPr>
                  <a:defRPr b="1"/>
                </a:pPr>
                <a:r>
                  <a:rPr lang="en-GB" b="1"/>
                  <a:t>Number of GPs</a:t>
                </a:r>
              </a:p>
            </c:rich>
          </c:tx>
          <c:layout>
            <c:manualLayout>
              <c:xMode val="edge"/>
              <c:yMode val="edge"/>
              <c:x val="2.0434227330779056E-2"/>
              <c:y val="0.31980497229513544"/>
            </c:manualLayout>
          </c:layout>
          <c:overlay val="0"/>
          <c:spPr>
            <a:noFill/>
            <a:ln w="25400">
              <a:noFill/>
            </a:ln>
          </c:spPr>
        </c:title>
        <c:numFmt formatCode="#,##0" sourceLinked="0"/>
        <c:majorTickMark val="out"/>
        <c:minorTickMark val="none"/>
        <c:tickLblPos val="nextTo"/>
        <c:spPr>
          <a:ln>
            <a:noFill/>
          </a:ln>
        </c:spPr>
        <c:txPr>
          <a:bodyPr rot="0" vert="horz"/>
          <a:lstStyle/>
          <a:p>
            <a:pPr>
              <a:defRPr/>
            </a:pPr>
            <a:endParaRPr lang="en-US"/>
          </a:p>
        </c:txPr>
        <c:crossAx val="82494208"/>
        <c:crosses val="autoZero"/>
        <c:crossBetween val="midCat"/>
        <c:minorUnit val="1"/>
      </c:valAx>
    </c:plotArea>
    <c:plotVisOnly val="1"/>
    <c:dispBlanksAs val="gap"/>
    <c:showDLblsOverMax val="0"/>
  </c:chart>
  <c:spPr>
    <a:ln>
      <a:noFill/>
    </a:ln>
  </c:spPr>
  <c:txPr>
    <a:bodyPr/>
    <a:lstStyle/>
    <a:p>
      <a:pPr>
        <a:defRPr sz="1000" b="0" i="0" u="none" strike="noStrike" baseline="0">
          <a:solidFill>
            <a:srgbClr val="000000"/>
          </a:solidFill>
          <a:latin typeface="Arial" pitchFamily="34" charset="0"/>
          <a:ea typeface="Calibri"/>
          <a:cs typeface="Arial" pitchFamily="34" charset="0"/>
        </a:defRPr>
      </a:pPr>
      <a:endParaRPr lang="en-US"/>
    </a:p>
  </c:tx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LKP!$C$47</c:f>
              <c:strCache>
                <c:ptCount val="1"/>
              </c:strCache>
            </c:strRef>
          </c:tx>
          <c:marker>
            <c:symbol val="none"/>
          </c:marker>
          <c:cat>
            <c:numRef>
              <c:f>LKP!$D$46:$N$46</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LKP!$D$47:$N$47</c:f>
              <c:numCache>
                <c:formatCode>General</c:formatCode>
                <c:ptCount val="11"/>
                <c:pt idx="0">
                  <c:v>13</c:v>
                </c:pt>
                <c:pt idx="1">
                  <c:v>11</c:v>
                </c:pt>
                <c:pt idx="2">
                  <c:v>12</c:v>
                </c:pt>
                <c:pt idx="3">
                  <c:v>10</c:v>
                </c:pt>
                <c:pt idx="4">
                  <c:v>14</c:v>
                </c:pt>
                <c:pt idx="5">
                  <c:v>13</c:v>
                </c:pt>
                <c:pt idx="6">
                  <c:v>17</c:v>
                </c:pt>
                <c:pt idx="7">
                  <c:v>13</c:v>
                </c:pt>
                <c:pt idx="8">
                  <c:v>16</c:v>
                </c:pt>
                <c:pt idx="9">
                  <c:v>15</c:v>
                </c:pt>
                <c:pt idx="10">
                  <c:v>19</c:v>
                </c:pt>
              </c:numCache>
            </c:numRef>
          </c:val>
          <c:smooth val="0"/>
          <c:extLst>
            <c:ext xmlns:c16="http://schemas.microsoft.com/office/drawing/2014/chart" uri="{C3380CC4-5D6E-409C-BE32-E72D297353CC}">
              <c16:uniqueId val="{00000000-95DA-46EA-8541-460E4EAF463F}"/>
            </c:ext>
          </c:extLst>
        </c:ser>
        <c:dLbls>
          <c:showLegendKey val="0"/>
          <c:showVal val="0"/>
          <c:showCatName val="0"/>
          <c:showSerName val="0"/>
          <c:showPercent val="0"/>
          <c:showBubbleSize val="0"/>
        </c:dLbls>
        <c:smooth val="0"/>
        <c:axId val="82384384"/>
        <c:axId val="82385920"/>
      </c:lineChart>
      <c:catAx>
        <c:axId val="82384384"/>
        <c:scaling>
          <c:orientation val="minMax"/>
        </c:scaling>
        <c:delete val="0"/>
        <c:axPos val="b"/>
        <c:numFmt formatCode="General" sourceLinked="1"/>
        <c:majorTickMark val="out"/>
        <c:minorTickMark val="none"/>
        <c:tickLblPos val="nextTo"/>
        <c:txPr>
          <a:bodyPr rot="0" vert="horz"/>
          <a:lstStyle/>
          <a:p>
            <a:pPr>
              <a:defRPr/>
            </a:pPr>
            <a:endParaRPr lang="en-US"/>
          </a:p>
        </c:txPr>
        <c:crossAx val="82385920"/>
        <c:crosses val="autoZero"/>
        <c:auto val="1"/>
        <c:lblAlgn val="ctr"/>
        <c:lblOffset val="100"/>
        <c:noMultiLvlLbl val="0"/>
      </c:catAx>
      <c:valAx>
        <c:axId val="82385920"/>
        <c:scaling>
          <c:orientation val="minMax"/>
          <c:min val="0"/>
        </c:scaling>
        <c:delete val="0"/>
        <c:axPos val="l"/>
        <c:majorGridlines>
          <c:spPr>
            <a:ln>
              <a:solidFill>
                <a:schemeClr val="bg1">
                  <a:lumMod val="65000"/>
                </a:schemeClr>
              </a:solidFill>
              <a:prstDash val="dash"/>
            </a:ln>
          </c:spPr>
        </c:majorGridlines>
        <c:title>
          <c:tx>
            <c:rich>
              <a:bodyPr/>
              <a:lstStyle/>
              <a:p>
                <a:pPr>
                  <a:defRPr b="1"/>
                </a:pPr>
                <a:r>
                  <a:rPr lang="en-GB" b="1"/>
                  <a:t>Number of GPs</a:t>
                </a:r>
              </a:p>
            </c:rich>
          </c:tx>
          <c:layout>
            <c:manualLayout>
              <c:xMode val="edge"/>
              <c:yMode val="edge"/>
              <c:x val="2.0434227330779056E-2"/>
              <c:y val="0.31980497229513544"/>
            </c:manualLayout>
          </c:layout>
          <c:overlay val="0"/>
          <c:spPr>
            <a:noFill/>
            <a:ln w="25400">
              <a:noFill/>
            </a:ln>
          </c:spPr>
        </c:title>
        <c:numFmt formatCode="#,##0" sourceLinked="0"/>
        <c:majorTickMark val="out"/>
        <c:minorTickMark val="none"/>
        <c:tickLblPos val="nextTo"/>
        <c:spPr>
          <a:ln>
            <a:noFill/>
          </a:ln>
        </c:spPr>
        <c:txPr>
          <a:bodyPr rot="0" vert="horz"/>
          <a:lstStyle/>
          <a:p>
            <a:pPr>
              <a:defRPr/>
            </a:pPr>
            <a:endParaRPr lang="en-US"/>
          </a:p>
        </c:txPr>
        <c:crossAx val="82384384"/>
        <c:crosses val="autoZero"/>
        <c:crossBetween val="midCat"/>
        <c:minorUnit val="1"/>
      </c:valAx>
    </c:plotArea>
    <c:plotVisOnly val="1"/>
    <c:dispBlanksAs val="gap"/>
    <c:showDLblsOverMax val="0"/>
  </c:chart>
  <c:spPr>
    <a:noFill/>
    <a:ln>
      <a:noFill/>
    </a:ln>
  </c:spPr>
  <c:txPr>
    <a:bodyPr/>
    <a:lstStyle/>
    <a:p>
      <a:pPr>
        <a:defRPr sz="1000" b="0" i="0" u="none" strike="noStrike" baseline="0">
          <a:solidFill>
            <a:srgbClr val="000000"/>
          </a:solidFill>
          <a:latin typeface="Arial" pitchFamily="34" charset="0"/>
          <a:ea typeface="Calibri"/>
          <a:cs typeface="Arial" pitchFamily="34" charset="0"/>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trlProps/ctrlProp1.xml><?xml version="1.0" encoding="utf-8"?>
<formControlPr xmlns="http://schemas.microsoft.com/office/spreadsheetml/2009/9/main" objectType="Drop" dropStyle="combo" dx="15" fmlaLink="LKP!$B$21" fmlaRange="LKP_Des" noThreeD="1" sel="1" val="0"/>
</file>

<file path=xl/ctrlProps/ctrlProp2.xml><?xml version="1.0" encoding="utf-8"?>
<formControlPr xmlns="http://schemas.microsoft.com/office/spreadsheetml/2009/9/main" objectType="Drop" dropLines="42" dropStyle="combo" dx="15" fmlaLink="LKP!$B$22" fmlaRange="LKP!$N$3:$N$35" noThreeD="1" sel="1" val="0"/>
</file>

<file path=xl/ctrlProps/ctrlProp3.xml><?xml version="1.0" encoding="utf-8"?>
<formControlPr xmlns="http://schemas.microsoft.com/office/spreadsheetml/2009/9/main" objectType="Drop" dropStyle="combo" dx="15" fmlaLink="LKP!$B$20" fmlaRange="LKP_Gender" noThreeD="1" sel="1" val="0"/>
</file>

<file path=xl/ctrlProps/ctrlProp4.xml><?xml version="1.0" encoding="utf-8"?>
<formControlPr xmlns="http://schemas.microsoft.com/office/spreadsheetml/2009/9/main" objectType="Drop" dropStyle="combo" dx="15" fmlaLink="LKP!$B$26" fmlaRange="LKP_Des" noThreeD="1" sel="3" val="0"/>
</file>

<file path=xl/ctrlProps/ctrlProp5.xml><?xml version="1.0" encoding="utf-8"?>
<formControlPr xmlns="http://schemas.microsoft.com/office/spreadsheetml/2009/9/main" objectType="Drop" dropStyle="combo" dx="15" fmlaLink="LKP!$B$25" fmlaRange="LKP!$K$3:$K$5" noThreeD="1" sel="3" val="0"/>
</file>

<file path=xl/ctrlProps/ctrlProp6.xml><?xml version="1.0" encoding="utf-8"?>
<formControlPr xmlns="http://schemas.microsoft.com/office/spreadsheetml/2009/9/main" objectType="Drop" dropLines="42" dropStyle="combo" dx="15" fmlaLink="LKP!$B$27" fmlaRange="LKP!$N$3:$N$35" noThreeD="1" sel="14" val="5"/>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47</xdr:row>
      <xdr:rowOff>66675</xdr:rowOff>
    </xdr:from>
    <xdr:to>
      <xdr:col>5</xdr:col>
      <xdr:colOff>425550</xdr:colOff>
      <xdr:row>64</xdr:row>
      <xdr:rowOff>57150</xdr:rowOff>
    </xdr:to>
    <xdr:graphicFrame macro="">
      <xdr:nvGraphicFramePr>
        <xdr:cNvPr id="62055" name="Chart 2">
          <a:extLst>
            <a:ext uri="{FF2B5EF4-FFF2-40B4-BE49-F238E27FC236}">
              <a16:creationId xmlns:a16="http://schemas.microsoft.com/office/drawing/2014/main" id="{00000000-0008-0000-0100-000067F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47</xdr:row>
      <xdr:rowOff>57150</xdr:rowOff>
    </xdr:from>
    <xdr:to>
      <xdr:col>13</xdr:col>
      <xdr:colOff>539850</xdr:colOff>
      <xdr:row>64</xdr:row>
      <xdr:rowOff>47625</xdr:rowOff>
    </xdr:to>
    <xdr:graphicFrame macro="">
      <xdr:nvGraphicFramePr>
        <xdr:cNvPr id="62056" name="Chart 3">
          <a:extLst>
            <a:ext uri="{FF2B5EF4-FFF2-40B4-BE49-F238E27FC236}">
              <a16:creationId xmlns:a16="http://schemas.microsoft.com/office/drawing/2014/main" id="{00000000-0008-0000-0100-000068F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19050</xdr:colOff>
          <xdr:row>4</xdr:row>
          <xdr:rowOff>19050</xdr:rowOff>
        </xdr:from>
        <xdr:to>
          <xdr:col>0</xdr:col>
          <xdr:colOff>1657350</xdr:colOff>
          <xdr:row>5</xdr:row>
          <xdr:rowOff>57150</xdr:rowOff>
        </xdr:to>
        <xdr:sp macro="" textlink="">
          <xdr:nvSpPr>
            <xdr:cNvPr id="61441" name="Drop Down 1" hidden="1">
              <a:extLst>
                <a:ext uri="{63B3BB69-23CF-44E3-9099-C40C66FF867C}">
                  <a14:compatExt spid="_x0000_s61441"/>
                </a:ext>
                <a:ext uri="{FF2B5EF4-FFF2-40B4-BE49-F238E27FC236}">
                  <a16:creationId xmlns:a16="http://schemas.microsoft.com/office/drawing/2014/main" id="{00000000-0008-0000-0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44</xdr:row>
          <xdr:rowOff>66675</xdr:rowOff>
        </xdr:from>
        <xdr:to>
          <xdr:col>1</xdr:col>
          <xdr:colOff>95250</xdr:colOff>
          <xdr:row>45</xdr:row>
          <xdr:rowOff>104775</xdr:rowOff>
        </xdr:to>
        <xdr:sp macro="" textlink="">
          <xdr:nvSpPr>
            <xdr:cNvPr id="61443" name="Drop Down 3" hidden="1">
              <a:extLst>
                <a:ext uri="{63B3BB69-23CF-44E3-9099-C40C66FF867C}">
                  <a14:compatExt spid="_x0000_s61443"/>
                </a:ext>
                <a:ext uri="{FF2B5EF4-FFF2-40B4-BE49-F238E27FC236}">
                  <a16:creationId xmlns:a16="http://schemas.microsoft.com/office/drawing/2014/main" id="{00000000-0008-0000-0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xdr:row>
          <xdr:rowOff>19050</xdr:rowOff>
        </xdr:from>
        <xdr:to>
          <xdr:col>5</xdr:col>
          <xdr:colOff>28575</xdr:colOff>
          <xdr:row>5</xdr:row>
          <xdr:rowOff>57150</xdr:rowOff>
        </xdr:to>
        <xdr:sp macro="" textlink="">
          <xdr:nvSpPr>
            <xdr:cNvPr id="61446" name="Drop Down 6" hidden="1">
              <a:extLst>
                <a:ext uri="{63B3BB69-23CF-44E3-9099-C40C66FF867C}">
                  <a14:compatExt spid="_x0000_s61446"/>
                </a:ext>
                <a:ext uri="{FF2B5EF4-FFF2-40B4-BE49-F238E27FC236}">
                  <a16:creationId xmlns:a16="http://schemas.microsoft.com/office/drawing/2014/main" id="{00000000-0008-0000-0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44</xdr:row>
          <xdr:rowOff>19050</xdr:rowOff>
        </xdr:from>
        <xdr:to>
          <xdr:col>8</xdr:col>
          <xdr:colOff>171450</xdr:colOff>
          <xdr:row>45</xdr:row>
          <xdr:rowOff>57150</xdr:rowOff>
        </xdr:to>
        <xdr:sp macro="" textlink="">
          <xdr:nvSpPr>
            <xdr:cNvPr id="61450" name="Drop Down 10" hidden="1">
              <a:extLst>
                <a:ext uri="{63B3BB69-23CF-44E3-9099-C40C66FF867C}">
                  <a14:compatExt spid="_x0000_s61450"/>
                </a:ext>
                <a:ext uri="{FF2B5EF4-FFF2-40B4-BE49-F238E27FC236}">
                  <a16:creationId xmlns:a16="http://schemas.microsoft.com/office/drawing/2014/main" id="{00000000-0008-0000-0100-00000A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44</xdr:row>
          <xdr:rowOff>19050</xdr:rowOff>
        </xdr:from>
        <xdr:to>
          <xdr:col>10</xdr:col>
          <xdr:colOff>371475</xdr:colOff>
          <xdr:row>45</xdr:row>
          <xdr:rowOff>57150</xdr:rowOff>
        </xdr:to>
        <xdr:sp macro="" textlink="">
          <xdr:nvSpPr>
            <xdr:cNvPr id="61451" name="Drop Down 11" hidden="1">
              <a:extLst>
                <a:ext uri="{63B3BB69-23CF-44E3-9099-C40C66FF867C}">
                  <a14:compatExt spid="_x0000_s61451"/>
                </a:ext>
                <a:ext uri="{FF2B5EF4-FFF2-40B4-BE49-F238E27FC236}">
                  <a16:creationId xmlns:a16="http://schemas.microsoft.com/office/drawing/2014/main" id="{00000000-0008-0000-0100-00000B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44</xdr:row>
          <xdr:rowOff>19050</xdr:rowOff>
        </xdr:from>
        <xdr:to>
          <xdr:col>13</xdr:col>
          <xdr:colOff>514350</xdr:colOff>
          <xdr:row>45</xdr:row>
          <xdr:rowOff>57150</xdr:rowOff>
        </xdr:to>
        <xdr:sp macro="" textlink="">
          <xdr:nvSpPr>
            <xdr:cNvPr id="61452" name="Drop Down 12" hidden="1">
              <a:extLst>
                <a:ext uri="{63B3BB69-23CF-44E3-9099-C40C66FF867C}">
                  <a14:compatExt spid="_x0000_s61452"/>
                </a:ext>
                <a:ext uri="{FF2B5EF4-FFF2-40B4-BE49-F238E27FC236}">
                  <a16:creationId xmlns:a16="http://schemas.microsoft.com/office/drawing/2014/main" id="{00000000-0008-0000-0100-00000C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sdscotland.org/Health-Topics/General-Practice/Workforce-and-Practice-Populations/Glossary/"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4"/>
  <sheetViews>
    <sheetView showGridLines="0" tabSelected="1" zoomScaleNormal="100" workbookViewId="0">
      <selection activeCell="D20" sqref="D20"/>
    </sheetView>
  </sheetViews>
  <sheetFormatPr defaultRowHeight="12.75" x14ac:dyDescent="0.2"/>
  <cols>
    <col min="1" max="1" width="1.7109375" customWidth="1"/>
    <col min="2" max="2" width="2.7109375" customWidth="1"/>
    <col min="3" max="3" width="1.7109375" customWidth="1"/>
    <col min="4" max="4" width="12.7109375" customWidth="1"/>
    <col min="5" max="5" width="16.7109375" customWidth="1"/>
    <col min="6" max="6" width="12.7109375" style="31" customWidth="1"/>
    <col min="7" max="7" width="12.7109375" style="20" customWidth="1"/>
    <col min="8" max="8" width="4.7109375" style="20" customWidth="1"/>
    <col min="9" max="9" width="12.7109375" style="20" customWidth="1"/>
    <col min="10" max="10" width="11.42578125" style="31" customWidth="1"/>
    <col min="11" max="11" width="17.28515625" style="31" customWidth="1"/>
    <col min="12" max="12" width="17.28515625" style="20" customWidth="1"/>
    <col min="14" max="14" width="53.28515625" customWidth="1"/>
  </cols>
  <sheetData>
    <row r="1" spans="1:16" ht="3" customHeight="1" x14ac:dyDescent="0.2">
      <c r="A1" s="44" t="s">
        <v>26</v>
      </c>
      <c r="B1" s="44"/>
      <c r="C1" s="44"/>
      <c r="D1" s="44"/>
      <c r="E1" s="44"/>
      <c r="F1" s="44"/>
      <c r="G1" s="44"/>
      <c r="H1" s="44"/>
      <c r="I1" s="44"/>
      <c r="J1" s="44"/>
      <c r="K1" s="44"/>
      <c r="L1" s="44"/>
      <c r="M1" s="45"/>
      <c r="N1" s="44"/>
      <c r="O1" s="44"/>
      <c r="P1" s="44"/>
    </row>
    <row r="2" spans="1:16" ht="17.25" customHeight="1" x14ac:dyDescent="0.2">
      <c r="B2" s="70" t="s">
        <v>63</v>
      </c>
      <c r="C2" s="70"/>
      <c r="D2" s="70"/>
      <c r="E2" s="70"/>
      <c r="F2" s="70"/>
      <c r="G2" s="70"/>
      <c r="H2" s="70"/>
      <c r="I2" s="70"/>
      <c r="J2" s="70"/>
      <c r="K2" s="66"/>
      <c r="L2" s="67"/>
      <c r="M2" s="68"/>
      <c r="N2" s="21" t="s">
        <v>87</v>
      </c>
    </row>
    <row r="3" spans="1:16" ht="17.25" customHeight="1" x14ac:dyDescent="0.2">
      <c r="B3" s="72" t="s">
        <v>89</v>
      </c>
      <c r="C3" s="72"/>
      <c r="D3" s="72"/>
      <c r="E3" s="72"/>
      <c r="F3" s="72"/>
      <c r="G3" s="72"/>
      <c r="H3" s="72"/>
      <c r="I3" s="72"/>
      <c r="J3" s="72"/>
      <c r="K3" s="65"/>
      <c r="L3" s="65"/>
      <c r="M3" s="65"/>
      <c r="N3" s="69" t="s">
        <v>88</v>
      </c>
    </row>
    <row r="4" spans="1:16" ht="4.5" customHeight="1" x14ac:dyDescent="0.2">
      <c r="A4" s="23"/>
      <c r="B4" s="19"/>
      <c r="C4" s="19"/>
      <c r="D4" s="2"/>
      <c r="E4" s="2"/>
      <c r="F4" s="22"/>
      <c r="J4" s="22"/>
      <c r="K4" s="22"/>
      <c r="L4" s="24"/>
    </row>
    <row r="5" spans="1:16" ht="12.75" customHeight="1" x14ac:dyDescent="0.2">
      <c r="A5" s="50"/>
      <c r="B5" s="51" t="s">
        <v>23</v>
      </c>
      <c r="C5" s="52"/>
      <c r="D5" s="53"/>
      <c r="E5" s="52"/>
      <c r="F5" s="54"/>
      <c r="G5" s="55"/>
      <c r="H5" s="55"/>
      <c r="I5" s="55"/>
      <c r="J5" s="54"/>
      <c r="K5" s="54"/>
      <c r="L5" s="55"/>
      <c r="M5" s="50"/>
      <c r="N5" s="50"/>
    </row>
    <row r="6" spans="1:16" ht="6" customHeight="1" x14ac:dyDescent="0.2">
      <c r="B6" s="25"/>
      <c r="C6" s="25"/>
      <c r="D6" s="26"/>
      <c r="E6" s="10"/>
      <c r="F6" s="27"/>
      <c r="G6" s="28"/>
      <c r="H6" s="28"/>
      <c r="I6" s="28"/>
      <c r="J6" s="27"/>
      <c r="K6" s="27"/>
      <c r="L6" s="28"/>
    </row>
    <row r="7" spans="1:16" x14ac:dyDescent="0.2">
      <c r="B7" s="38">
        <v>1</v>
      </c>
      <c r="C7" s="38" t="s">
        <v>6</v>
      </c>
      <c r="D7" s="71" t="s">
        <v>85</v>
      </c>
      <c r="E7" s="71"/>
      <c r="F7" s="71"/>
      <c r="G7" s="71"/>
      <c r="H7" s="71"/>
      <c r="I7" s="71"/>
      <c r="J7" s="71"/>
      <c r="K7" s="71"/>
      <c r="L7" s="71"/>
      <c r="M7" s="71"/>
      <c r="N7" s="71"/>
      <c r="O7" s="2"/>
    </row>
    <row r="8" spans="1:16" x14ac:dyDescent="0.2">
      <c r="B8" s="19">
        <v>2</v>
      </c>
      <c r="C8" s="19" t="s">
        <v>6</v>
      </c>
      <c r="D8" s="34" t="s">
        <v>24</v>
      </c>
      <c r="E8" s="2"/>
      <c r="F8" s="29"/>
      <c r="G8" s="30"/>
      <c r="H8" s="30"/>
      <c r="I8" s="30"/>
      <c r="J8" s="29"/>
      <c r="K8" s="29"/>
      <c r="L8" s="30"/>
      <c r="M8" s="2"/>
      <c r="N8" s="2"/>
      <c r="O8" s="2"/>
    </row>
    <row r="9" spans="1:16" x14ac:dyDescent="0.2">
      <c r="B9" s="19">
        <v>3</v>
      </c>
      <c r="C9" s="19" t="s">
        <v>6</v>
      </c>
      <c r="D9" s="35" t="s">
        <v>90</v>
      </c>
      <c r="E9" s="2"/>
      <c r="F9" s="29"/>
      <c r="G9" s="30"/>
      <c r="H9" s="30"/>
      <c r="I9" s="30"/>
      <c r="J9" s="29"/>
      <c r="K9" s="29"/>
      <c r="L9" s="30"/>
      <c r="M9" s="2"/>
      <c r="N9" s="2"/>
      <c r="O9" s="2"/>
    </row>
    <row r="10" spans="1:16" x14ac:dyDescent="0.2">
      <c r="B10" s="19">
        <v>4</v>
      </c>
      <c r="C10" s="19" t="s">
        <v>6</v>
      </c>
      <c r="D10" s="34" t="s">
        <v>61</v>
      </c>
    </row>
    <row r="11" spans="1:16" x14ac:dyDescent="0.2">
      <c r="B11" s="19">
        <v>5</v>
      </c>
      <c r="C11" s="19" t="s">
        <v>6</v>
      </c>
      <c r="D11" s="33" t="s">
        <v>62</v>
      </c>
    </row>
    <row r="12" spans="1:16" ht="9" customHeight="1" x14ac:dyDescent="0.2">
      <c r="B12" s="2"/>
      <c r="C12" s="2"/>
      <c r="D12" s="2"/>
      <c r="E12" s="2"/>
      <c r="F12" s="22"/>
      <c r="G12" s="24"/>
      <c r="H12" s="24"/>
    </row>
    <row r="13" spans="1:16" x14ac:dyDescent="0.2">
      <c r="B13" s="2" t="s">
        <v>25</v>
      </c>
      <c r="C13" s="2"/>
      <c r="E13" s="2"/>
      <c r="F13" s="22"/>
      <c r="G13" s="24"/>
      <c r="H13" s="24"/>
      <c r="I13" s="73" t="s">
        <v>64</v>
      </c>
      <c r="J13" s="73"/>
      <c r="K13" s="73"/>
      <c r="L13" s="73"/>
      <c r="M13" s="73"/>
      <c r="N13" s="73"/>
    </row>
    <row r="14" spans="1:16" x14ac:dyDescent="0.2">
      <c r="B14" s="2"/>
      <c r="C14" s="2"/>
      <c r="D14" s="2"/>
      <c r="E14" s="2"/>
      <c r="F14" s="22"/>
      <c r="G14" s="24"/>
      <c r="H14" s="24"/>
    </row>
  </sheetData>
  <mergeCells count="4">
    <mergeCell ref="B2:J2"/>
    <mergeCell ref="D7:N7"/>
    <mergeCell ref="B3:J3"/>
    <mergeCell ref="I13:N13"/>
  </mergeCells>
  <phoneticPr fontId="13" type="noConversion"/>
  <hyperlinks>
    <hyperlink ref="I13" r:id="rId1"/>
  </hyperlinks>
  <pageMargins left="0.7" right="0.7" top="0.75" bottom="0.75" header="0.3" footer="0.3"/>
  <pageSetup paperSize="9" scale="74" orientation="landscape" r:id="rId2"/>
  <colBreaks count="1" manualBreakCount="1">
    <brk id="14"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N66"/>
  <sheetViews>
    <sheetView showGridLines="0" zoomScaleNormal="100" workbookViewId="0">
      <selection activeCell="H6" sqref="H6"/>
    </sheetView>
  </sheetViews>
  <sheetFormatPr defaultColWidth="9.28515625" defaultRowHeight="12.75" x14ac:dyDescent="0.2"/>
  <cols>
    <col min="1" max="1" width="30.28515625" style="2" customWidth="1"/>
    <col min="2" max="6" width="8" style="2" customWidth="1"/>
    <col min="7" max="7" width="9.28515625" style="2" customWidth="1"/>
    <col min="8" max="8" width="8.5703125" style="2" customWidth="1"/>
    <col min="9" max="13" width="8" style="2" customWidth="1"/>
    <col min="14" max="16384" width="9.28515625" style="2"/>
  </cols>
  <sheetData>
    <row r="1" spans="1:13" s="8" customFormat="1" ht="15.75" x14ac:dyDescent="0.2">
      <c r="A1" s="32" t="s">
        <v>63</v>
      </c>
    </row>
    <row r="2" spans="1:13" s="8" customFormat="1" ht="15.75" x14ac:dyDescent="0.2">
      <c r="A2" s="32" t="s">
        <v>91</v>
      </c>
    </row>
    <row r="4" spans="1:13" x14ac:dyDescent="0.2">
      <c r="A4" s="63" t="s">
        <v>78</v>
      </c>
      <c r="D4" s="63" t="s">
        <v>79</v>
      </c>
    </row>
    <row r="5" spans="1:13" x14ac:dyDescent="0.2">
      <c r="A5" s="8"/>
      <c r="B5" s="8"/>
    </row>
    <row r="6" spans="1:13" x14ac:dyDescent="0.2">
      <c r="A6" s="8" t="s">
        <v>26</v>
      </c>
      <c r="B6" s="8" t="s">
        <v>26</v>
      </c>
    </row>
    <row r="7" spans="1:13" x14ac:dyDescent="0.2">
      <c r="A7" s="19" t="str">
        <f ca="1">"Table 3- Number (headcount) of "&amp;IF(LKP!B20=1,(LKP!C21&amp;" for Both Sexes"),(LKP!C21&amp;" for "&amp;LKP!C20&amp;"s only"))</f>
        <v>Table 3- Number (headcount) of All GPs for Both Sexes</v>
      </c>
    </row>
    <row r="8" spans="1:13" s="39" customFormat="1" ht="11.25" customHeight="1" x14ac:dyDescent="0.2">
      <c r="B8" s="41">
        <v>6</v>
      </c>
      <c r="C8" s="40">
        <v>7</v>
      </c>
      <c r="D8" s="41">
        <v>8</v>
      </c>
      <c r="E8" s="40">
        <v>9</v>
      </c>
      <c r="F8" s="41">
        <v>10</v>
      </c>
      <c r="G8" s="40">
        <v>11</v>
      </c>
      <c r="H8" s="41">
        <v>12</v>
      </c>
      <c r="I8" s="40">
        <v>13</v>
      </c>
      <c r="J8" s="41">
        <v>14</v>
      </c>
      <c r="K8" s="41">
        <v>15</v>
      </c>
      <c r="L8" s="41">
        <v>16</v>
      </c>
      <c r="M8" s="41"/>
    </row>
    <row r="9" spans="1:13" s="8" customFormat="1" ht="17.25" customHeight="1" x14ac:dyDescent="0.2">
      <c r="A9" s="11"/>
      <c r="B9" s="61">
        <v>2011</v>
      </c>
      <c r="C9" s="61">
        <v>2012</v>
      </c>
      <c r="D9" s="61">
        <v>2013</v>
      </c>
      <c r="E9" s="61">
        <v>2014</v>
      </c>
      <c r="F9" s="61">
        <v>2015</v>
      </c>
      <c r="G9" s="61">
        <v>2016</v>
      </c>
      <c r="H9" s="61">
        <v>2017</v>
      </c>
      <c r="I9" s="61">
        <v>2018</v>
      </c>
      <c r="J9" s="61">
        <v>2019</v>
      </c>
      <c r="K9" s="61">
        <v>2020</v>
      </c>
      <c r="L9" s="61">
        <v>2021</v>
      </c>
    </row>
    <row r="10" spans="1:13" ht="18.75" customHeight="1" x14ac:dyDescent="0.2">
      <c r="A10" s="47" t="s">
        <v>34</v>
      </c>
      <c r="B10" s="31">
        <f ca="1">IFERROR(VLOOKUP($A10&amp;LKP!$C$21&amp;LKP!$C$20,Data!$A:$W,B$9-$L$9+15,FALSE),0)</f>
        <v>239</v>
      </c>
      <c r="C10" s="31">
        <f ca="1">IFERROR(VLOOKUP($A10&amp;LKP!$C$21&amp;LKP!$C$20,Data!$A:$W,C$9-$L$9+15,FALSE),0)</f>
        <v>237</v>
      </c>
      <c r="D10" s="31">
        <f ca="1">IFERROR(VLOOKUP($A10&amp;LKP!$C$21&amp;LKP!$C$20,Data!$A:$W,D$9-$L$9+15,FALSE),0)</f>
        <v>238</v>
      </c>
      <c r="E10" s="31">
        <f ca="1">IFERROR(VLOOKUP($A10&amp;LKP!$C$21&amp;LKP!$C$20,Data!$A:$W,E$9-$L$9+15,FALSE),0)</f>
        <v>244</v>
      </c>
      <c r="F10" s="31">
        <f ca="1">IFERROR(VLOOKUP($A10&amp;LKP!$C$21&amp;LKP!$C$20,Data!$A:$W,F$9-$L$9+15,FALSE),0)</f>
        <v>241</v>
      </c>
      <c r="G10" s="31">
        <f ca="1">IFERROR(VLOOKUP($A10&amp;LKP!$C$21&amp;LKP!$C$20,Data!$A:$W,G$9-$L$9+15,FALSE),0)</f>
        <v>232</v>
      </c>
      <c r="H10" s="31">
        <f ca="1">IFERROR(VLOOKUP($A10&amp;LKP!$C$21&amp;LKP!$C$20,Data!$A:$W,H$9-$L$9+15,FALSE),0)</f>
        <v>229</v>
      </c>
      <c r="I10" s="31">
        <f ca="1">IFERROR(VLOOKUP($A10&amp;LKP!$C$21&amp;LKP!$C$20,Data!$A:$W,I$9-$L$9+15,FALSE),0)</f>
        <v>229</v>
      </c>
      <c r="J10" s="31">
        <f ca="1">IFERROR(VLOOKUP($A10&amp;LKP!$C$21&amp;LKP!$C$20,Data!$A:$W,J$9-$L$9+15,FALSE),0)</f>
        <v>224</v>
      </c>
      <c r="K10" s="31">
        <f ca="1">IFERROR(VLOOKUP($A10&amp;LKP!$C$21&amp;LKP!$C$20,Data!$A:$W,K$9-$L$9+15,FALSE),0)</f>
        <v>229</v>
      </c>
      <c r="L10" s="31">
        <f ca="1">IFERROR(VLOOKUP($A10&amp;LKP!$C$21&amp;LKP!$C$20,Data!$A:$W,L$9-$L$9+15,FALSE),0)</f>
        <v>223</v>
      </c>
    </row>
    <row r="11" spans="1:13" ht="18.75" customHeight="1" x14ac:dyDescent="0.2">
      <c r="A11" s="47" t="s">
        <v>35</v>
      </c>
      <c r="B11" s="31">
        <f ca="1">IFERROR(VLOOKUP($A11&amp;LKP!$C$21&amp;LKP!$C$20,Data!$A:$W,B$9-$L$9+15,FALSE),0)</f>
        <v>229</v>
      </c>
      <c r="C11" s="31">
        <f ca="1">IFERROR(VLOOKUP($A11&amp;LKP!$C$21&amp;LKP!$C$20,Data!$A:$W,C$9-$L$9+15,FALSE),0)</f>
        <v>224</v>
      </c>
      <c r="D11" s="31">
        <f ca="1">IFERROR(VLOOKUP($A11&amp;LKP!$C$21&amp;LKP!$C$20,Data!$A:$W,D$9-$L$9+15,FALSE),0)</f>
        <v>225</v>
      </c>
      <c r="E11" s="31">
        <f ca="1">IFERROR(VLOOKUP($A11&amp;LKP!$C$21&amp;LKP!$C$20,Data!$A:$W,E$9-$L$9+15,FALSE),0)</f>
        <v>232</v>
      </c>
      <c r="F11" s="31">
        <f ca="1">IFERROR(VLOOKUP($A11&amp;LKP!$C$21&amp;LKP!$C$20,Data!$A:$W,F$9-$L$9+15,FALSE),0)</f>
        <v>223</v>
      </c>
      <c r="G11" s="31">
        <f ca="1">IFERROR(VLOOKUP($A11&amp;LKP!$C$21&amp;LKP!$C$20,Data!$A:$W,G$9-$L$9+15,FALSE),0)</f>
        <v>228</v>
      </c>
      <c r="H11" s="31">
        <f ca="1">IFERROR(VLOOKUP($A11&amp;LKP!$C$21&amp;LKP!$C$20,Data!$A:$W,H$9-$L$9+15,FALSE),0)</f>
        <v>221</v>
      </c>
      <c r="I11" s="31">
        <f ca="1">IFERROR(VLOOKUP($A11&amp;LKP!$C$21&amp;LKP!$C$20,Data!$A:$W,I$9-$L$9+15,FALSE),0)</f>
        <v>213</v>
      </c>
      <c r="J11" s="31">
        <f ca="1">IFERROR(VLOOKUP($A11&amp;LKP!$C$21&amp;LKP!$C$20,Data!$A:$W,J$9-$L$9+15,FALSE),0)</f>
        <v>212</v>
      </c>
      <c r="K11" s="31">
        <f ca="1">IFERROR(VLOOKUP($A11&amp;LKP!$C$21&amp;LKP!$C$20,Data!$A:$W,K$9-$L$9+15,FALSE),0)</f>
        <v>209</v>
      </c>
      <c r="L11" s="31">
        <f ca="1">IFERROR(VLOOKUP($A11&amp;LKP!$C$21&amp;LKP!$C$20,Data!$A:$W,L$9-$L$9+15,FALSE),0)</f>
        <v>210</v>
      </c>
    </row>
    <row r="12" spans="1:13" ht="18.75" customHeight="1" x14ac:dyDescent="0.2">
      <c r="A12" s="47" t="s">
        <v>36</v>
      </c>
      <c r="B12" s="31">
        <f ca="1">IFERROR(VLOOKUP($A12&amp;LKP!$C$21&amp;LKP!$C$20,Data!$A:$W,B$9-$L$9+15,FALSE),0)</f>
        <v>99</v>
      </c>
      <c r="C12" s="31">
        <f ca="1">IFERROR(VLOOKUP($A12&amp;LKP!$C$21&amp;LKP!$C$20,Data!$A:$W,C$9-$L$9+15,FALSE),0)</f>
        <v>100</v>
      </c>
      <c r="D12" s="31">
        <f ca="1">IFERROR(VLOOKUP($A12&amp;LKP!$C$21&amp;LKP!$C$20,Data!$A:$W,D$9-$L$9+15,FALSE),0)</f>
        <v>98</v>
      </c>
      <c r="E12" s="31">
        <f ca="1">IFERROR(VLOOKUP($A12&amp;LKP!$C$21&amp;LKP!$C$20,Data!$A:$W,E$9-$L$9+15,FALSE),0)</f>
        <v>105</v>
      </c>
      <c r="F12" s="31">
        <f ca="1">IFERROR(VLOOKUP($A12&amp;LKP!$C$21&amp;LKP!$C$20,Data!$A:$W,F$9-$L$9+15,FALSE),0)</f>
        <v>98</v>
      </c>
      <c r="G12" s="31">
        <f ca="1">IFERROR(VLOOKUP($A12&amp;LKP!$C$21&amp;LKP!$C$20,Data!$A:$W,G$9-$L$9+15,FALSE),0)</f>
        <v>88</v>
      </c>
      <c r="H12" s="31">
        <f ca="1">IFERROR(VLOOKUP($A12&amp;LKP!$C$21&amp;LKP!$C$20,Data!$A:$W,H$9-$L$9+15,FALSE),0)</f>
        <v>96</v>
      </c>
      <c r="I12" s="31">
        <f ca="1">IFERROR(VLOOKUP($A12&amp;LKP!$C$21&amp;LKP!$C$20,Data!$A:$W,I$9-$L$9+15,FALSE),0)</f>
        <v>96</v>
      </c>
      <c r="J12" s="31">
        <f ca="1">IFERROR(VLOOKUP($A12&amp;LKP!$C$21&amp;LKP!$C$20,Data!$A:$W,J$9-$L$9+15,FALSE),0)</f>
        <v>93</v>
      </c>
      <c r="K12" s="31">
        <f ca="1">IFERROR(VLOOKUP($A12&amp;LKP!$C$21&amp;LKP!$C$20,Data!$A:$W,K$9-$L$9+15,FALSE),0)</f>
        <v>100</v>
      </c>
      <c r="L12" s="31">
        <f ca="1">IFERROR(VLOOKUP($A12&amp;LKP!$C$21&amp;LKP!$C$20,Data!$A:$W,L$9-$L$9+15,FALSE),0)</f>
        <v>98</v>
      </c>
    </row>
    <row r="13" spans="1:13" ht="18.75" customHeight="1" x14ac:dyDescent="0.2">
      <c r="A13" s="49" t="s">
        <v>66</v>
      </c>
      <c r="B13" s="31">
        <f ca="1">IFERROR(VLOOKUP($A13&amp;LKP!$C$21&amp;LKP!$C$20,Data!$A:$W,B$9-$L$9+15,FALSE),0)</f>
        <v>101</v>
      </c>
      <c r="C13" s="31">
        <f ca="1">IFERROR(VLOOKUP($A13&amp;LKP!$C$21&amp;LKP!$C$20,Data!$A:$W,C$9-$L$9+15,FALSE),0)</f>
        <v>101</v>
      </c>
      <c r="D13" s="31">
        <f ca="1">IFERROR(VLOOKUP($A13&amp;LKP!$C$21&amp;LKP!$C$20,Data!$A:$W,D$9-$L$9+15,FALSE),0)</f>
        <v>102</v>
      </c>
      <c r="E13" s="31">
        <f ca="1">IFERROR(VLOOKUP($A13&amp;LKP!$C$21&amp;LKP!$C$20,Data!$A:$W,E$9-$L$9+15,FALSE),0)</f>
        <v>96</v>
      </c>
      <c r="F13" s="31">
        <f ca="1">IFERROR(VLOOKUP($A13&amp;LKP!$C$21&amp;LKP!$C$20,Data!$A:$W,F$9-$L$9+15,FALSE),0)</f>
        <v>100</v>
      </c>
      <c r="G13" s="31">
        <f ca="1">IFERROR(VLOOKUP($A13&amp;LKP!$C$21&amp;LKP!$C$20,Data!$A:$W,G$9-$L$9+15,FALSE),0)</f>
        <v>103</v>
      </c>
      <c r="H13" s="31">
        <f ca="1">IFERROR(VLOOKUP($A13&amp;LKP!$C$21&amp;LKP!$C$20,Data!$A:$W,H$9-$L$9+15,FALSE),0)</f>
        <v>102</v>
      </c>
      <c r="I13" s="31">
        <f ca="1">IFERROR(VLOOKUP($A13&amp;LKP!$C$21&amp;LKP!$C$20,Data!$A:$W,I$9-$L$9+15,FALSE),0)</f>
        <v>104</v>
      </c>
      <c r="J13" s="31">
        <f ca="1">IFERROR(VLOOKUP($A13&amp;LKP!$C$21&amp;LKP!$C$20,Data!$A:$W,J$9-$L$9+15,FALSE),0)</f>
        <v>109</v>
      </c>
      <c r="K13" s="31">
        <f ca="1">IFERROR(VLOOKUP($A13&amp;LKP!$C$21&amp;LKP!$C$20,Data!$A:$W,K$9-$L$9+15,FALSE),0)</f>
        <v>108</v>
      </c>
      <c r="L13" s="31">
        <f ca="1">IFERROR(VLOOKUP($A13&amp;LKP!$C$21&amp;LKP!$C$20,Data!$A:$W,L$9-$L$9+15,FALSE),0)</f>
        <v>103</v>
      </c>
    </row>
    <row r="14" spans="1:13" ht="18.75" customHeight="1" x14ac:dyDescent="0.2">
      <c r="A14" s="47" t="s">
        <v>37</v>
      </c>
      <c r="B14" s="31">
        <f ca="1">IFERROR(VLOOKUP($A14&amp;LKP!$C$21&amp;LKP!$C$20,Data!$A:$W,B$9-$L$9+15,FALSE),0)</f>
        <v>504</v>
      </c>
      <c r="C14" s="31">
        <f ca="1">IFERROR(VLOOKUP($A14&amp;LKP!$C$21&amp;LKP!$C$20,Data!$A:$W,C$9-$L$9+15,FALSE),0)</f>
        <v>501</v>
      </c>
      <c r="D14" s="31">
        <f ca="1">IFERROR(VLOOKUP($A14&amp;LKP!$C$21&amp;LKP!$C$20,Data!$A:$W,D$9-$L$9+15,FALSE),0)</f>
        <v>501</v>
      </c>
      <c r="E14" s="31">
        <f ca="1">IFERROR(VLOOKUP($A14&amp;LKP!$C$21&amp;LKP!$C$20,Data!$A:$W,E$9-$L$9+15,FALSE),0)</f>
        <v>510</v>
      </c>
      <c r="F14" s="31">
        <f ca="1">IFERROR(VLOOKUP($A14&amp;LKP!$C$21&amp;LKP!$C$20,Data!$A:$W,F$9-$L$9+15,FALSE),0)</f>
        <v>533</v>
      </c>
      <c r="G14" s="31">
        <f ca="1">IFERROR(VLOOKUP($A14&amp;LKP!$C$21&amp;LKP!$C$20,Data!$A:$W,G$9-$L$9+15,FALSE),0)</f>
        <v>540</v>
      </c>
      <c r="H14" s="31">
        <f ca="1">IFERROR(VLOOKUP($A14&amp;LKP!$C$21&amp;LKP!$C$20,Data!$A:$W,H$9-$L$9+15,FALSE),0)</f>
        <v>541</v>
      </c>
      <c r="I14" s="31">
        <f ca="1">IFERROR(VLOOKUP($A14&amp;LKP!$C$21&amp;LKP!$C$20,Data!$A:$W,I$9-$L$9+15,FALSE),0)</f>
        <v>568</v>
      </c>
      <c r="J14" s="31">
        <f ca="1">IFERROR(VLOOKUP($A14&amp;LKP!$C$21&amp;LKP!$C$20,Data!$A:$W,J$9-$L$9+15,FALSE),0)</f>
        <v>596</v>
      </c>
      <c r="K14" s="31">
        <f ca="1">IFERROR(VLOOKUP($A14&amp;LKP!$C$21&amp;LKP!$C$20,Data!$A:$W,K$9-$L$9+15,FALSE),0)</f>
        <v>601</v>
      </c>
      <c r="L14" s="31">
        <f ca="1">IFERROR(VLOOKUP($A14&amp;LKP!$C$21&amp;LKP!$C$20,Data!$A:$W,L$9-$L$9+15,FALSE),0)</f>
        <v>620</v>
      </c>
    </row>
    <row r="15" spans="1:13" ht="18.75" customHeight="1" x14ac:dyDescent="0.2">
      <c r="A15" s="47" t="s">
        <v>38</v>
      </c>
      <c r="B15" s="31">
        <f ca="1">IFERROR(VLOOKUP($A15&amp;LKP!$C$21&amp;LKP!$C$20,Data!$A:$W,B$9-$L$9+15,FALSE),0)</f>
        <v>46</v>
      </c>
      <c r="C15" s="31">
        <f ca="1">IFERROR(VLOOKUP($A15&amp;LKP!$C$21&amp;LKP!$C$20,Data!$A:$W,C$9-$L$9+15,FALSE),0)</f>
        <v>45</v>
      </c>
      <c r="D15" s="31">
        <f ca="1">IFERROR(VLOOKUP($A15&amp;LKP!$C$21&amp;LKP!$C$20,Data!$A:$W,D$9-$L$9+15,FALSE),0)</f>
        <v>48</v>
      </c>
      <c r="E15" s="31">
        <f ca="1">IFERROR(VLOOKUP($A15&amp;LKP!$C$21&amp;LKP!$C$20,Data!$A:$W,E$9-$L$9+15,FALSE),0)</f>
        <v>49</v>
      </c>
      <c r="F15" s="31">
        <f ca="1">IFERROR(VLOOKUP($A15&amp;LKP!$C$21&amp;LKP!$C$20,Data!$A:$W,F$9-$L$9+15,FALSE),0)</f>
        <v>50</v>
      </c>
      <c r="G15" s="31">
        <f ca="1">IFERROR(VLOOKUP($A15&amp;LKP!$C$21&amp;LKP!$C$20,Data!$A:$W,G$9-$L$9+15,FALSE),0)</f>
        <v>47</v>
      </c>
      <c r="H15" s="31">
        <f ca="1">IFERROR(VLOOKUP($A15&amp;LKP!$C$21&amp;LKP!$C$20,Data!$A:$W,H$9-$L$9+15,FALSE),0)</f>
        <v>50</v>
      </c>
      <c r="I15" s="31">
        <f ca="1">IFERROR(VLOOKUP($A15&amp;LKP!$C$21&amp;LKP!$C$20,Data!$A:$W,I$9-$L$9+15,FALSE),0)</f>
        <v>43</v>
      </c>
      <c r="J15" s="31">
        <f ca="1">IFERROR(VLOOKUP($A15&amp;LKP!$C$21&amp;LKP!$C$20,Data!$A:$W,J$9-$L$9+15,FALSE),0)</f>
        <v>44</v>
      </c>
      <c r="K15" s="31">
        <f ca="1">IFERROR(VLOOKUP($A15&amp;LKP!$C$21&amp;LKP!$C$20,Data!$A:$W,K$9-$L$9+15,FALSE),0)</f>
        <v>46</v>
      </c>
      <c r="L15" s="31">
        <f ca="1">IFERROR(VLOOKUP($A15&amp;LKP!$C$21&amp;LKP!$C$20,Data!$A:$W,L$9-$L$9+15,FALSE),0)</f>
        <v>44</v>
      </c>
    </row>
    <row r="16" spans="1:13" ht="18.75" customHeight="1" x14ac:dyDescent="0.2">
      <c r="A16" s="49" t="s">
        <v>67</v>
      </c>
      <c r="B16" s="31">
        <f ca="1">IFERROR(VLOOKUP($A16&amp;LKP!$C$21&amp;LKP!$C$20,Data!$A:$W,B$9-$L$9+15,FALSE),0)</f>
        <v>156</v>
      </c>
      <c r="C16" s="31">
        <f ca="1">IFERROR(VLOOKUP($A16&amp;LKP!$C$21&amp;LKP!$C$20,Data!$A:$W,C$9-$L$9+15,FALSE),0)</f>
        <v>152</v>
      </c>
      <c r="D16" s="31">
        <f ca="1">IFERROR(VLOOKUP($A16&amp;LKP!$C$21&amp;LKP!$C$20,Data!$A:$W,D$9-$L$9+15,FALSE),0)</f>
        <v>152</v>
      </c>
      <c r="E16" s="31">
        <f ca="1">IFERROR(VLOOKUP($A16&amp;LKP!$C$21&amp;LKP!$C$20,Data!$A:$W,E$9-$L$9+15,FALSE),0)</f>
        <v>148</v>
      </c>
      <c r="F16" s="31">
        <f ca="1">IFERROR(VLOOKUP($A16&amp;LKP!$C$21&amp;LKP!$C$20,Data!$A:$W,F$9-$L$9+15,FALSE),0)</f>
        <v>138</v>
      </c>
      <c r="G16" s="31">
        <f ca="1">IFERROR(VLOOKUP($A16&amp;LKP!$C$21&amp;LKP!$C$20,Data!$A:$W,G$9-$L$9+15,FALSE),0)</f>
        <v>128</v>
      </c>
      <c r="H16" s="31">
        <f ca="1">IFERROR(VLOOKUP($A16&amp;LKP!$C$21&amp;LKP!$C$20,Data!$A:$W,H$9-$L$9+15,FALSE),0)</f>
        <v>136</v>
      </c>
      <c r="I16" s="31">
        <f ca="1">IFERROR(VLOOKUP($A16&amp;LKP!$C$21&amp;LKP!$C$20,Data!$A:$W,I$9-$L$9+15,FALSE),0)</f>
        <v>123</v>
      </c>
      <c r="J16" s="31">
        <f ca="1">IFERROR(VLOOKUP($A16&amp;LKP!$C$21&amp;LKP!$C$20,Data!$A:$W,J$9-$L$9+15,FALSE),0)</f>
        <v>123</v>
      </c>
      <c r="K16" s="31">
        <f ca="1">IFERROR(VLOOKUP($A16&amp;LKP!$C$21&amp;LKP!$C$20,Data!$A:$W,K$9-$L$9+15,FALSE),0)</f>
        <v>133</v>
      </c>
      <c r="L16" s="31">
        <f ca="1">IFERROR(VLOOKUP($A16&amp;LKP!$C$21&amp;LKP!$C$20,Data!$A:$W,L$9-$L$9+15,FALSE),0)</f>
        <v>132</v>
      </c>
    </row>
    <row r="17" spans="1:12" ht="18.75" customHeight="1" x14ac:dyDescent="0.2">
      <c r="A17" s="47" t="s">
        <v>39</v>
      </c>
      <c r="B17" s="31">
        <f ca="1">IFERROR(VLOOKUP($A17&amp;LKP!$C$21&amp;LKP!$C$20,Data!$A:$W,B$9-$L$9+15,FALSE),0)</f>
        <v>144</v>
      </c>
      <c r="C17" s="31">
        <f ca="1">IFERROR(VLOOKUP($A17&amp;LKP!$C$21&amp;LKP!$C$20,Data!$A:$W,C$9-$L$9+15,FALSE),0)</f>
        <v>138</v>
      </c>
      <c r="D17" s="31">
        <f ca="1">IFERROR(VLOOKUP($A17&amp;LKP!$C$21&amp;LKP!$C$20,Data!$A:$W,D$9-$L$9+15,FALSE),0)</f>
        <v>142</v>
      </c>
      <c r="E17" s="31">
        <f ca="1">IFERROR(VLOOKUP($A17&amp;LKP!$C$21&amp;LKP!$C$20,Data!$A:$W,E$9-$L$9+15,FALSE),0)</f>
        <v>145</v>
      </c>
      <c r="F17" s="31">
        <f ca="1">IFERROR(VLOOKUP($A17&amp;LKP!$C$21&amp;LKP!$C$20,Data!$A:$W,F$9-$L$9+15,FALSE),0)</f>
        <v>139</v>
      </c>
      <c r="G17" s="31">
        <f ca="1">IFERROR(VLOOKUP($A17&amp;LKP!$C$21&amp;LKP!$C$20,Data!$A:$W,G$9-$L$9+15,FALSE),0)</f>
        <v>138</v>
      </c>
      <c r="H17" s="31">
        <f ca="1">IFERROR(VLOOKUP($A17&amp;LKP!$C$21&amp;LKP!$C$20,Data!$A:$W,H$9-$L$9+15,FALSE),0)</f>
        <v>141</v>
      </c>
      <c r="I17" s="31">
        <f ca="1">IFERROR(VLOOKUP($A17&amp;LKP!$C$21&amp;LKP!$C$20,Data!$A:$W,I$9-$L$9+15,FALSE),0)</f>
        <v>150</v>
      </c>
      <c r="J17" s="31">
        <f ca="1">IFERROR(VLOOKUP($A17&amp;LKP!$C$21&amp;LKP!$C$20,Data!$A:$W,J$9-$L$9+15,FALSE),0)</f>
        <v>151</v>
      </c>
      <c r="K17" s="31">
        <f ca="1">IFERROR(VLOOKUP($A17&amp;LKP!$C$21&amp;LKP!$C$20,Data!$A:$W,K$9-$L$9+15,FALSE),0)</f>
        <v>163</v>
      </c>
      <c r="L17" s="31">
        <f ca="1">IFERROR(VLOOKUP($A17&amp;LKP!$C$21&amp;LKP!$C$20,Data!$A:$W,L$9-$L$9+15,FALSE),0)</f>
        <v>165</v>
      </c>
    </row>
    <row r="18" spans="1:12" ht="18.75" customHeight="1" x14ac:dyDescent="0.2">
      <c r="A18" s="47" t="s">
        <v>40</v>
      </c>
      <c r="B18" s="31">
        <f ca="1">IFERROR(VLOOKUP($A18&amp;LKP!$C$21&amp;LKP!$C$20,Data!$A:$W,B$9-$L$9+15,FALSE),0)</f>
        <v>108</v>
      </c>
      <c r="C18" s="31">
        <f ca="1">IFERROR(VLOOKUP($A18&amp;LKP!$C$21&amp;LKP!$C$20,Data!$A:$W,C$9-$L$9+15,FALSE),0)</f>
        <v>103</v>
      </c>
      <c r="D18" s="31">
        <f ca="1">IFERROR(VLOOKUP($A18&amp;LKP!$C$21&amp;LKP!$C$20,Data!$A:$W,D$9-$L$9+15,FALSE),0)</f>
        <v>104</v>
      </c>
      <c r="E18" s="31">
        <f ca="1">IFERROR(VLOOKUP($A18&amp;LKP!$C$21&amp;LKP!$C$20,Data!$A:$W,E$9-$L$9+15,FALSE),0)</f>
        <v>104</v>
      </c>
      <c r="F18" s="31">
        <f ca="1">IFERROR(VLOOKUP($A18&amp;LKP!$C$21&amp;LKP!$C$20,Data!$A:$W,F$9-$L$9+15,FALSE),0)</f>
        <v>106</v>
      </c>
      <c r="G18" s="31">
        <f ca="1">IFERROR(VLOOKUP($A18&amp;LKP!$C$21&amp;LKP!$C$20,Data!$A:$W,G$9-$L$9+15,FALSE),0)</f>
        <v>108</v>
      </c>
      <c r="H18" s="31">
        <f ca="1">IFERROR(VLOOKUP($A18&amp;LKP!$C$21&amp;LKP!$C$20,Data!$A:$W,H$9-$L$9+15,FALSE),0)</f>
        <v>103</v>
      </c>
      <c r="I18" s="31">
        <f ca="1">IFERROR(VLOOKUP($A18&amp;LKP!$C$21&amp;LKP!$C$20,Data!$A:$W,I$9-$L$9+15,FALSE),0)</f>
        <v>105</v>
      </c>
      <c r="J18" s="31">
        <f ca="1">IFERROR(VLOOKUP($A18&amp;LKP!$C$21&amp;LKP!$C$20,Data!$A:$W,J$9-$L$9+15,FALSE),0)</f>
        <v>109</v>
      </c>
      <c r="K18" s="31">
        <f ca="1">IFERROR(VLOOKUP($A18&amp;LKP!$C$21&amp;LKP!$C$20,Data!$A:$W,K$9-$L$9+15,FALSE),0)</f>
        <v>110</v>
      </c>
      <c r="L18" s="31">
        <f ca="1">IFERROR(VLOOKUP($A18&amp;LKP!$C$21&amp;LKP!$C$20,Data!$A:$W,L$9-$L$9+15,FALSE),0)</f>
        <v>110</v>
      </c>
    </row>
    <row r="19" spans="1:12" ht="18.75" customHeight="1" x14ac:dyDescent="0.2">
      <c r="A19" s="47" t="s">
        <v>41</v>
      </c>
      <c r="B19" s="31">
        <f ca="1">IFERROR(VLOOKUP($A19&amp;LKP!$C$21&amp;LKP!$C$20,Data!$A:$W,B$9-$L$9+15,FALSE),0)</f>
        <v>92</v>
      </c>
      <c r="C19" s="31">
        <f ca="1">IFERROR(VLOOKUP($A19&amp;LKP!$C$21&amp;LKP!$C$20,Data!$A:$W,C$9-$L$9+15,FALSE),0)</f>
        <v>90</v>
      </c>
      <c r="D19" s="31">
        <f ca="1">IFERROR(VLOOKUP($A19&amp;LKP!$C$21&amp;LKP!$C$20,Data!$A:$W,D$9-$L$9+15,FALSE),0)</f>
        <v>96</v>
      </c>
      <c r="E19" s="31">
        <f ca="1">IFERROR(VLOOKUP($A19&amp;LKP!$C$21&amp;LKP!$C$20,Data!$A:$W,E$9-$L$9+15,FALSE),0)</f>
        <v>90</v>
      </c>
      <c r="F19" s="31">
        <f ca="1">IFERROR(VLOOKUP($A19&amp;LKP!$C$21&amp;LKP!$C$20,Data!$A:$W,F$9-$L$9+15,FALSE),0)</f>
        <v>97</v>
      </c>
      <c r="G19" s="31">
        <f ca="1">IFERROR(VLOOKUP($A19&amp;LKP!$C$21&amp;LKP!$C$20,Data!$A:$W,G$9-$L$9+15,FALSE),0)</f>
        <v>92</v>
      </c>
      <c r="H19" s="31">
        <f ca="1">IFERROR(VLOOKUP($A19&amp;LKP!$C$21&amp;LKP!$C$20,Data!$A:$W,H$9-$L$9+15,FALSE),0)</f>
        <v>92</v>
      </c>
      <c r="I19" s="31">
        <f ca="1">IFERROR(VLOOKUP($A19&amp;LKP!$C$21&amp;LKP!$C$20,Data!$A:$W,I$9-$L$9+15,FALSE),0)</f>
        <v>98</v>
      </c>
      <c r="J19" s="31">
        <f ca="1">IFERROR(VLOOKUP($A19&amp;LKP!$C$21&amp;LKP!$C$20,Data!$A:$W,J$9-$L$9+15,FALSE),0)</f>
        <v>96</v>
      </c>
      <c r="K19" s="31">
        <f ca="1">IFERROR(VLOOKUP($A19&amp;LKP!$C$21&amp;LKP!$C$20,Data!$A:$W,K$9-$L$9+15,FALSE),0)</f>
        <v>99</v>
      </c>
      <c r="L19" s="31">
        <f ca="1">IFERROR(VLOOKUP($A19&amp;LKP!$C$21&amp;LKP!$C$20,Data!$A:$W,L$9-$L$9+15,FALSE),0)</f>
        <v>103</v>
      </c>
    </row>
    <row r="20" spans="1:12" ht="18.75" customHeight="1" x14ac:dyDescent="0.2">
      <c r="A20" s="47" t="s">
        <v>42</v>
      </c>
      <c r="B20" s="31">
        <f ca="1">IFERROR(VLOOKUP($A20&amp;LKP!$C$21&amp;LKP!$C$20,Data!$A:$W,B$9-$L$9+15,FALSE),0)</f>
        <v>97</v>
      </c>
      <c r="C20" s="31">
        <f ca="1">IFERROR(VLOOKUP($A20&amp;LKP!$C$21&amp;LKP!$C$20,Data!$A:$W,C$9-$L$9+15,FALSE),0)</f>
        <v>97</v>
      </c>
      <c r="D20" s="31">
        <f ca="1">IFERROR(VLOOKUP($A20&amp;LKP!$C$21&amp;LKP!$C$20,Data!$A:$W,D$9-$L$9+15,FALSE),0)</f>
        <v>102</v>
      </c>
      <c r="E20" s="31">
        <f ca="1">IFERROR(VLOOKUP($A20&amp;LKP!$C$21&amp;LKP!$C$20,Data!$A:$W,E$9-$L$9+15,FALSE),0)</f>
        <v>99</v>
      </c>
      <c r="F20" s="31">
        <f ca="1">IFERROR(VLOOKUP($A20&amp;LKP!$C$21&amp;LKP!$C$20,Data!$A:$W,F$9-$L$9+15,FALSE),0)</f>
        <v>107</v>
      </c>
      <c r="G20" s="31">
        <f ca="1">IFERROR(VLOOKUP($A20&amp;LKP!$C$21&amp;LKP!$C$20,Data!$A:$W,G$9-$L$9+15,FALSE),0)</f>
        <v>111</v>
      </c>
      <c r="H20" s="31">
        <f ca="1">IFERROR(VLOOKUP($A20&amp;LKP!$C$21&amp;LKP!$C$20,Data!$A:$W,H$9-$L$9+15,FALSE),0)</f>
        <v>110</v>
      </c>
      <c r="I20" s="31">
        <f ca="1">IFERROR(VLOOKUP($A20&amp;LKP!$C$21&amp;LKP!$C$20,Data!$A:$W,I$9-$L$9+15,FALSE),0)</f>
        <v>116</v>
      </c>
      <c r="J20" s="31">
        <f ca="1">IFERROR(VLOOKUP($A20&amp;LKP!$C$21&amp;LKP!$C$20,Data!$A:$W,J$9-$L$9+15,FALSE),0)</f>
        <v>115</v>
      </c>
      <c r="K20" s="31">
        <f ca="1">IFERROR(VLOOKUP($A20&amp;LKP!$C$21&amp;LKP!$C$20,Data!$A:$W,K$9-$L$9+15,FALSE),0)</f>
        <v>116</v>
      </c>
      <c r="L20" s="31">
        <f ca="1">IFERROR(VLOOKUP($A20&amp;LKP!$C$21&amp;LKP!$C$20,Data!$A:$W,L$9-$L$9+15,FALSE),0)</f>
        <v>118</v>
      </c>
    </row>
    <row r="21" spans="1:12" ht="18.75" customHeight="1" x14ac:dyDescent="0.2">
      <c r="A21" s="47" t="s">
        <v>43</v>
      </c>
      <c r="B21" s="31">
        <f ca="1">IFERROR(VLOOKUP($A21&amp;LKP!$C$21&amp;LKP!$C$20,Data!$A:$W,B$9-$L$9+15,FALSE),0)</f>
        <v>79</v>
      </c>
      <c r="C21" s="31">
        <f ca="1">IFERROR(VLOOKUP($A21&amp;LKP!$C$21&amp;LKP!$C$20,Data!$A:$W,C$9-$L$9+15,FALSE),0)</f>
        <v>79</v>
      </c>
      <c r="D21" s="31">
        <f ca="1">IFERROR(VLOOKUP($A21&amp;LKP!$C$21&amp;LKP!$C$20,Data!$A:$W,D$9-$L$9+15,FALSE),0)</f>
        <v>73</v>
      </c>
      <c r="E21" s="31">
        <f ca="1">IFERROR(VLOOKUP($A21&amp;LKP!$C$21&amp;LKP!$C$20,Data!$A:$W,E$9-$L$9+15,FALSE),0)</f>
        <v>80</v>
      </c>
      <c r="F21" s="31">
        <f ca="1">IFERROR(VLOOKUP($A21&amp;LKP!$C$21&amp;LKP!$C$20,Data!$A:$W,F$9-$L$9+15,FALSE),0)</f>
        <v>78</v>
      </c>
      <c r="G21" s="31">
        <f ca="1">IFERROR(VLOOKUP($A21&amp;LKP!$C$21&amp;LKP!$C$20,Data!$A:$W,G$9-$L$9+15,FALSE),0)</f>
        <v>84</v>
      </c>
      <c r="H21" s="31">
        <f ca="1">IFERROR(VLOOKUP($A21&amp;LKP!$C$21&amp;LKP!$C$20,Data!$A:$W,H$9-$L$9+15,FALSE),0)</f>
        <v>80</v>
      </c>
      <c r="I21" s="31">
        <f ca="1">IFERROR(VLOOKUP($A21&amp;LKP!$C$21&amp;LKP!$C$20,Data!$A:$W,I$9-$L$9+15,FALSE),0)</f>
        <v>86</v>
      </c>
      <c r="J21" s="31">
        <f ca="1">IFERROR(VLOOKUP($A21&amp;LKP!$C$21&amp;LKP!$C$20,Data!$A:$W,J$9-$L$9+15,FALSE),0)</f>
        <v>87</v>
      </c>
      <c r="K21" s="31">
        <f ca="1">IFERROR(VLOOKUP($A21&amp;LKP!$C$21&amp;LKP!$C$20,Data!$A:$W,K$9-$L$9+15,FALSE),0)</f>
        <v>81</v>
      </c>
      <c r="L21" s="31">
        <f ca="1">IFERROR(VLOOKUP($A21&amp;LKP!$C$21&amp;LKP!$C$20,Data!$A:$W,L$9-$L$9+15,FALSE),0)</f>
        <v>86</v>
      </c>
    </row>
    <row r="22" spans="1:12" ht="18.75" customHeight="1" x14ac:dyDescent="0.2">
      <c r="A22" s="47" t="s">
        <v>44</v>
      </c>
      <c r="B22" s="31">
        <f ca="1">IFERROR(VLOOKUP($A22&amp;LKP!$C$21&amp;LKP!$C$20,Data!$A:$W,B$9-$L$9+15,FALSE),0)</f>
        <v>124</v>
      </c>
      <c r="C22" s="31">
        <f ca="1">IFERROR(VLOOKUP($A22&amp;LKP!$C$21&amp;LKP!$C$20,Data!$A:$W,C$9-$L$9+15,FALSE),0)</f>
        <v>129</v>
      </c>
      <c r="D22" s="31">
        <f ca="1">IFERROR(VLOOKUP($A22&amp;LKP!$C$21&amp;LKP!$C$20,Data!$A:$W,D$9-$L$9+15,FALSE),0)</f>
        <v>132</v>
      </c>
      <c r="E22" s="31">
        <f ca="1">IFERROR(VLOOKUP($A22&amp;LKP!$C$21&amp;LKP!$C$20,Data!$A:$W,E$9-$L$9+15,FALSE),0)</f>
        <v>132</v>
      </c>
      <c r="F22" s="31">
        <f ca="1">IFERROR(VLOOKUP($A22&amp;LKP!$C$21&amp;LKP!$C$20,Data!$A:$W,F$9-$L$9+15,FALSE),0)</f>
        <v>126</v>
      </c>
      <c r="G22" s="31">
        <f ca="1">IFERROR(VLOOKUP($A22&amp;LKP!$C$21&amp;LKP!$C$20,Data!$A:$W,G$9-$L$9+15,FALSE),0)</f>
        <v>130</v>
      </c>
      <c r="H22" s="31">
        <f ca="1">IFERROR(VLOOKUP($A22&amp;LKP!$C$21&amp;LKP!$C$20,Data!$A:$W,H$9-$L$9+15,FALSE),0)</f>
        <v>131</v>
      </c>
      <c r="I22" s="31">
        <f ca="1">IFERROR(VLOOKUP($A22&amp;LKP!$C$21&amp;LKP!$C$20,Data!$A:$W,I$9-$L$9+15,FALSE),0)</f>
        <v>132</v>
      </c>
      <c r="J22" s="31">
        <f ca="1">IFERROR(VLOOKUP($A22&amp;LKP!$C$21&amp;LKP!$C$20,Data!$A:$W,J$9-$L$9+15,FALSE),0)</f>
        <v>134</v>
      </c>
      <c r="K22" s="31">
        <f ca="1">IFERROR(VLOOKUP($A22&amp;LKP!$C$21&amp;LKP!$C$20,Data!$A:$W,K$9-$L$9+15,FALSE),0)</f>
        <v>138</v>
      </c>
      <c r="L22" s="31">
        <f ca="1">IFERROR(VLOOKUP($A22&amp;LKP!$C$21&amp;LKP!$C$20,Data!$A:$W,L$9-$L$9+15,FALSE),0)</f>
        <v>143</v>
      </c>
    </row>
    <row r="23" spans="1:12" ht="18.75" customHeight="1" x14ac:dyDescent="0.2">
      <c r="A23" s="48" t="s">
        <v>27</v>
      </c>
      <c r="B23" s="31">
        <f ca="1">IFERROR(VLOOKUP($A23&amp;LKP!$C$21&amp;LKP!$C$20,Data!$A:$W,B$9-$L$9+15,FALSE),0)</f>
        <v>273</v>
      </c>
      <c r="C23" s="31">
        <f ca="1">IFERROR(VLOOKUP($A23&amp;LKP!$C$21&amp;LKP!$C$20,Data!$A:$W,C$9-$L$9+15,FALSE),0)</f>
        <v>286</v>
      </c>
      <c r="D23" s="31">
        <f ca="1">IFERROR(VLOOKUP($A23&amp;LKP!$C$21&amp;LKP!$C$20,Data!$A:$W,D$9-$L$9+15,FALSE),0)</f>
        <v>285</v>
      </c>
      <c r="E23" s="31">
        <f ca="1">IFERROR(VLOOKUP($A23&amp;LKP!$C$21&amp;LKP!$C$20,Data!$A:$W,E$9-$L$9+15,FALSE),0)</f>
        <v>283</v>
      </c>
      <c r="F23" s="31">
        <f ca="1">IFERROR(VLOOKUP($A23&amp;LKP!$C$21&amp;LKP!$C$20,Data!$A:$W,F$9-$L$9+15,FALSE),0)</f>
        <v>278</v>
      </c>
      <c r="G23" s="31">
        <f ca="1">IFERROR(VLOOKUP($A23&amp;LKP!$C$21&amp;LKP!$C$20,Data!$A:$W,G$9-$L$9+15,FALSE),0)</f>
        <v>273</v>
      </c>
      <c r="H23" s="31">
        <f ca="1">IFERROR(VLOOKUP($A23&amp;LKP!$C$21&amp;LKP!$C$20,Data!$A:$W,H$9-$L$9+15,FALSE),0)</f>
        <v>273</v>
      </c>
      <c r="I23" s="31">
        <f ca="1">IFERROR(VLOOKUP($A23&amp;LKP!$C$21&amp;LKP!$C$20,Data!$A:$W,I$9-$L$9+15,FALSE),0)</f>
        <v>287</v>
      </c>
      <c r="J23" s="31">
        <f ca="1">IFERROR(VLOOKUP($A23&amp;LKP!$C$21&amp;LKP!$C$20,Data!$A:$W,J$9-$L$9+15,FALSE),0)</f>
        <v>294</v>
      </c>
      <c r="K23" s="31">
        <f ca="1">IFERROR(VLOOKUP($A23&amp;LKP!$C$21&amp;LKP!$C$20,Data!$A:$W,K$9-$L$9+15,FALSE),0)</f>
        <v>298</v>
      </c>
      <c r="L23" s="31">
        <f ca="1">IFERROR(VLOOKUP($A23&amp;LKP!$C$21&amp;LKP!$C$20,Data!$A:$W,L$9-$L$9+15,FALSE),0)</f>
        <v>298</v>
      </c>
    </row>
    <row r="24" spans="1:12" ht="18.75" customHeight="1" x14ac:dyDescent="0.2">
      <c r="A24" s="48" t="s">
        <v>45</v>
      </c>
      <c r="B24" s="31">
        <f ca="1">IFERROR(VLOOKUP($A24&amp;LKP!$C$21&amp;LKP!$C$20,Data!$A:$W,B$9-$L$9+15,FALSE),0)</f>
        <v>566</v>
      </c>
      <c r="C24" s="31">
        <f ca="1">IFERROR(VLOOKUP($A24&amp;LKP!$C$21&amp;LKP!$C$20,Data!$A:$W,C$9-$L$9+15,FALSE),0)</f>
        <v>566</v>
      </c>
      <c r="D24" s="31">
        <f ca="1">IFERROR(VLOOKUP($A24&amp;LKP!$C$21&amp;LKP!$C$20,Data!$A:$W,D$9-$L$9+15,FALSE),0)</f>
        <v>564</v>
      </c>
      <c r="E24" s="31">
        <f ca="1">IFERROR(VLOOKUP($A24&amp;LKP!$C$21&amp;LKP!$C$20,Data!$A:$W,E$9-$L$9+15,FALSE),0)</f>
        <v>570</v>
      </c>
      <c r="F24" s="31">
        <f ca="1">IFERROR(VLOOKUP($A24&amp;LKP!$C$21&amp;LKP!$C$20,Data!$A:$W,F$9-$L$9+15,FALSE),0)</f>
        <v>584</v>
      </c>
      <c r="G24" s="31">
        <f ca="1">IFERROR(VLOOKUP($A24&amp;LKP!$C$21&amp;LKP!$C$20,Data!$A:$W,G$9-$L$9+15,FALSE),0)</f>
        <v>572</v>
      </c>
      <c r="H24" s="31">
        <f ca="1">IFERROR(VLOOKUP($A24&amp;LKP!$C$21&amp;LKP!$C$20,Data!$A:$W,H$9-$L$9+15,FALSE),0)</f>
        <v>585</v>
      </c>
      <c r="I24" s="31">
        <f ca="1">IFERROR(VLOOKUP($A24&amp;LKP!$C$21&amp;LKP!$C$20,Data!$A:$W,I$9-$L$9+15,FALSE),0)</f>
        <v>601</v>
      </c>
      <c r="J24" s="31">
        <f ca="1">IFERROR(VLOOKUP($A24&amp;LKP!$C$21&amp;LKP!$C$20,Data!$A:$W,J$9-$L$9+15,FALSE),0)</f>
        <v>611</v>
      </c>
      <c r="K24" s="31">
        <f ca="1">IFERROR(VLOOKUP($A24&amp;LKP!$C$21&amp;LKP!$C$20,Data!$A:$W,K$9-$L$9+15,FALSE),0)</f>
        <v>608</v>
      </c>
      <c r="L24" s="31">
        <f ca="1">IFERROR(VLOOKUP($A24&amp;LKP!$C$21&amp;LKP!$C$20,Data!$A:$W,L$9-$L$9+15,FALSE),0)</f>
        <v>622</v>
      </c>
    </row>
    <row r="25" spans="1:12" ht="18.75" customHeight="1" x14ac:dyDescent="0.2">
      <c r="A25" s="48" t="s">
        <v>28</v>
      </c>
      <c r="B25" s="31">
        <f ca="1">IFERROR(VLOOKUP($A25&amp;LKP!$C$21&amp;LKP!$C$20,Data!$A:$W,B$9-$L$9+15,FALSE),0)</f>
        <v>307</v>
      </c>
      <c r="C25" s="31">
        <f ca="1">IFERROR(VLOOKUP($A25&amp;LKP!$C$21&amp;LKP!$C$20,Data!$A:$W,C$9-$L$9+15,FALSE),0)</f>
        <v>290</v>
      </c>
      <c r="D25" s="31">
        <f ca="1">IFERROR(VLOOKUP($A25&amp;LKP!$C$21&amp;LKP!$C$20,Data!$A:$W,D$9-$L$9+15,FALSE),0)</f>
        <v>291</v>
      </c>
      <c r="E25" s="31">
        <f ca="1">IFERROR(VLOOKUP($A25&amp;LKP!$C$21&amp;LKP!$C$20,Data!$A:$W,E$9-$L$9+15,FALSE),0)</f>
        <v>296</v>
      </c>
      <c r="F25" s="31">
        <f ca="1">IFERROR(VLOOKUP($A25&amp;LKP!$C$21&amp;LKP!$C$20,Data!$A:$W,F$9-$L$9+15,FALSE),0)</f>
        <v>289</v>
      </c>
      <c r="G25" s="31">
        <f ca="1">IFERROR(VLOOKUP($A25&amp;LKP!$C$21&amp;LKP!$C$20,Data!$A:$W,G$9-$L$9+15,FALSE),0)</f>
        <v>284</v>
      </c>
      <c r="H25" s="31">
        <f ca="1">IFERROR(VLOOKUP($A25&amp;LKP!$C$21&amp;LKP!$C$20,Data!$A:$W,H$9-$L$9+15,FALSE),0)</f>
        <v>292</v>
      </c>
      <c r="I25" s="31">
        <f ca="1">IFERROR(VLOOKUP($A25&amp;LKP!$C$21&amp;LKP!$C$20,Data!$A:$W,I$9-$L$9+15,FALSE),0)</f>
        <v>287</v>
      </c>
      <c r="J25" s="31">
        <f ca="1">IFERROR(VLOOKUP($A25&amp;LKP!$C$21&amp;LKP!$C$20,Data!$A:$W,J$9-$L$9+15,FALSE),0)</f>
        <v>303</v>
      </c>
      <c r="K25" s="31">
        <f ca="1">IFERROR(VLOOKUP($A25&amp;LKP!$C$21&amp;LKP!$C$20,Data!$A:$W,K$9-$L$9+15,FALSE),0)</f>
        <v>304</v>
      </c>
      <c r="L25" s="31">
        <f ca="1">IFERROR(VLOOKUP($A25&amp;LKP!$C$21&amp;LKP!$C$20,Data!$A:$W,L$9-$L$9+15,FALSE),0)</f>
        <v>312</v>
      </c>
    </row>
    <row r="26" spans="1:12" ht="18.75" customHeight="1" x14ac:dyDescent="0.2">
      <c r="A26" s="48" t="s">
        <v>46</v>
      </c>
      <c r="B26" s="31">
        <f ca="1">IFERROR(VLOOKUP($A26&amp;LKP!$C$21&amp;LKP!$C$20,Data!$A:$W,B$9-$L$9+15,FALSE),0)</f>
        <v>70</v>
      </c>
      <c r="C26" s="31">
        <f ca="1">IFERROR(VLOOKUP($A26&amp;LKP!$C$21&amp;LKP!$C$20,Data!$A:$W,C$9-$L$9+15,FALSE),0)</f>
        <v>69</v>
      </c>
      <c r="D26" s="31">
        <f ca="1">IFERROR(VLOOKUP($A26&amp;LKP!$C$21&amp;LKP!$C$20,Data!$A:$W,D$9-$L$9+15,FALSE),0)</f>
        <v>69</v>
      </c>
      <c r="E26" s="31">
        <f ca="1">IFERROR(VLOOKUP($A26&amp;LKP!$C$21&amp;LKP!$C$20,Data!$A:$W,E$9-$L$9+15,FALSE),0)</f>
        <v>67</v>
      </c>
      <c r="F26" s="31">
        <f ca="1">IFERROR(VLOOKUP($A26&amp;LKP!$C$21&amp;LKP!$C$20,Data!$A:$W,F$9-$L$9+15,FALSE),0)</f>
        <v>72</v>
      </c>
      <c r="G26" s="31">
        <f ca="1">IFERROR(VLOOKUP($A26&amp;LKP!$C$21&amp;LKP!$C$20,Data!$A:$W,G$9-$L$9+15,FALSE),0)</f>
        <v>69</v>
      </c>
      <c r="H26" s="31">
        <f ca="1">IFERROR(VLOOKUP($A26&amp;LKP!$C$21&amp;LKP!$C$20,Data!$A:$W,H$9-$L$9+15,FALSE),0)</f>
        <v>67</v>
      </c>
      <c r="I26" s="31">
        <f ca="1">IFERROR(VLOOKUP($A26&amp;LKP!$C$21&amp;LKP!$C$20,Data!$A:$W,I$9-$L$9+15,FALSE),0)</f>
        <v>63</v>
      </c>
      <c r="J26" s="31">
        <f ca="1">IFERROR(VLOOKUP($A26&amp;LKP!$C$21&amp;LKP!$C$20,Data!$A:$W,J$9-$L$9+15,FALSE),0)</f>
        <v>66</v>
      </c>
      <c r="K26" s="31">
        <f ca="1">IFERROR(VLOOKUP($A26&amp;LKP!$C$21&amp;LKP!$C$20,Data!$A:$W,K$9-$L$9+15,FALSE),0)</f>
        <v>66</v>
      </c>
      <c r="L26" s="31">
        <f ca="1">IFERROR(VLOOKUP($A26&amp;LKP!$C$21&amp;LKP!$C$20,Data!$A:$W,L$9-$L$9+15,FALSE),0)</f>
        <v>67</v>
      </c>
    </row>
    <row r="27" spans="1:12" ht="18.75" customHeight="1" x14ac:dyDescent="0.2">
      <c r="A27" s="48" t="s">
        <v>47</v>
      </c>
      <c r="B27" s="31">
        <f ca="1">IFERROR(VLOOKUP($A27&amp;LKP!$C$21&amp;LKP!$C$20,Data!$A:$W,B$9-$L$9+15,FALSE),0)</f>
        <v>90</v>
      </c>
      <c r="C27" s="31">
        <f ca="1">IFERROR(VLOOKUP($A27&amp;LKP!$C$21&amp;LKP!$C$20,Data!$A:$W,C$9-$L$9+15,FALSE),0)</f>
        <v>91</v>
      </c>
      <c r="D27" s="31">
        <f ca="1">IFERROR(VLOOKUP($A27&amp;LKP!$C$21&amp;LKP!$C$20,Data!$A:$W,D$9-$L$9+15,FALSE),0)</f>
        <v>88</v>
      </c>
      <c r="E27" s="31">
        <f ca="1">IFERROR(VLOOKUP($A27&amp;LKP!$C$21&amp;LKP!$C$20,Data!$A:$W,E$9-$L$9+15,FALSE),0)</f>
        <v>87</v>
      </c>
      <c r="F27" s="31">
        <f ca="1">IFERROR(VLOOKUP($A27&amp;LKP!$C$21&amp;LKP!$C$20,Data!$A:$W,F$9-$L$9+15,FALSE),0)</f>
        <v>92</v>
      </c>
      <c r="G27" s="31">
        <f ca="1">IFERROR(VLOOKUP($A27&amp;LKP!$C$21&amp;LKP!$C$20,Data!$A:$W,G$9-$L$9+15,FALSE),0)</f>
        <v>88</v>
      </c>
      <c r="H27" s="31">
        <f ca="1">IFERROR(VLOOKUP($A27&amp;LKP!$C$21&amp;LKP!$C$20,Data!$A:$W,H$9-$L$9+15,FALSE),0)</f>
        <v>96</v>
      </c>
      <c r="I27" s="31">
        <f ca="1">IFERROR(VLOOKUP($A27&amp;LKP!$C$21&amp;LKP!$C$20,Data!$A:$W,I$9-$L$9+15,FALSE),0)</f>
        <v>98</v>
      </c>
      <c r="J27" s="31">
        <f ca="1">IFERROR(VLOOKUP($A27&amp;LKP!$C$21&amp;LKP!$C$20,Data!$A:$W,J$9-$L$9+15,FALSE),0)</f>
        <v>104</v>
      </c>
      <c r="K27" s="31">
        <f ca="1">IFERROR(VLOOKUP($A27&amp;LKP!$C$21&amp;LKP!$C$20,Data!$A:$W,K$9-$L$9+15,FALSE),0)</f>
        <v>103</v>
      </c>
      <c r="L27" s="31">
        <f ca="1">IFERROR(VLOOKUP($A27&amp;LKP!$C$21&amp;LKP!$C$20,Data!$A:$W,L$9-$L$9+15,FALSE),0)</f>
        <v>113</v>
      </c>
    </row>
    <row r="28" spans="1:12" ht="18.75" customHeight="1" x14ac:dyDescent="0.2">
      <c r="A28" s="48" t="s">
        <v>48</v>
      </c>
      <c r="B28" s="31">
        <f ca="1">IFERROR(VLOOKUP($A28&amp;LKP!$C$21&amp;LKP!$C$20,Data!$A:$W,B$9-$L$9+15,FALSE),0)</f>
        <v>81</v>
      </c>
      <c r="C28" s="31">
        <f ca="1">IFERROR(VLOOKUP($A28&amp;LKP!$C$21&amp;LKP!$C$20,Data!$A:$W,C$9-$L$9+15,FALSE),0)</f>
        <v>86</v>
      </c>
      <c r="D28" s="31">
        <f ca="1">IFERROR(VLOOKUP($A28&amp;LKP!$C$21&amp;LKP!$C$20,Data!$A:$W,D$9-$L$9+15,FALSE),0)</f>
        <v>83</v>
      </c>
      <c r="E28" s="31">
        <f ca="1">IFERROR(VLOOKUP($A28&amp;LKP!$C$21&amp;LKP!$C$20,Data!$A:$W,E$9-$L$9+15,FALSE),0)</f>
        <v>88</v>
      </c>
      <c r="F28" s="31">
        <f ca="1">IFERROR(VLOOKUP($A28&amp;LKP!$C$21&amp;LKP!$C$20,Data!$A:$W,F$9-$L$9+15,FALSE),0)</f>
        <v>89</v>
      </c>
      <c r="G28" s="31">
        <f ca="1">IFERROR(VLOOKUP($A28&amp;LKP!$C$21&amp;LKP!$C$20,Data!$A:$W,G$9-$L$9+15,FALSE),0)</f>
        <v>85</v>
      </c>
      <c r="H28" s="31">
        <f ca="1">IFERROR(VLOOKUP($A28&amp;LKP!$C$21&amp;LKP!$C$20,Data!$A:$W,H$9-$L$9+15,FALSE),0)</f>
        <v>82</v>
      </c>
      <c r="I28" s="31">
        <f ca="1">IFERROR(VLOOKUP($A28&amp;LKP!$C$21&amp;LKP!$C$20,Data!$A:$W,I$9-$L$9+15,FALSE),0)</f>
        <v>90</v>
      </c>
      <c r="J28" s="31">
        <f ca="1">IFERROR(VLOOKUP($A28&amp;LKP!$C$21&amp;LKP!$C$20,Data!$A:$W,J$9-$L$9+15,FALSE),0)</f>
        <v>86</v>
      </c>
      <c r="K28" s="31">
        <f ca="1">IFERROR(VLOOKUP($A28&amp;LKP!$C$21&amp;LKP!$C$20,Data!$A:$W,K$9-$L$9+15,FALSE),0)</f>
        <v>92</v>
      </c>
      <c r="L28" s="31">
        <f ca="1">IFERROR(VLOOKUP($A28&amp;LKP!$C$21&amp;LKP!$C$20,Data!$A:$W,L$9-$L$9+15,FALSE),0)</f>
        <v>91</v>
      </c>
    </row>
    <row r="29" spans="1:12" ht="18.75" customHeight="1" x14ac:dyDescent="0.2">
      <c r="A29" s="49" t="s">
        <v>68</v>
      </c>
      <c r="B29" s="31">
        <f ca="1">IFERROR(VLOOKUP($A29&amp;LKP!$C$21&amp;LKP!$C$20,Data!$A:$W,B$9-$L$9+15,FALSE),0)</f>
        <v>37</v>
      </c>
      <c r="C29" s="31">
        <f ca="1">IFERROR(VLOOKUP($A29&amp;LKP!$C$21&amp;LKP!$C$20,Data!$A:$W,C$9-$L$9+15,FALSE),0)</f>
        <v>39</v>
      </c>
      <c r="D29" s="31">
        <f ca="1">IFERROR(VLOOKUP($A29&amp;LKP!$C$21&amp;LKP!$C$20,Data!$A:$W,D$9-$L$9+15,FALSE),0)</f>
        <v>38</v>
      </c>
      <c r="E29" s="31">
        <f ca="1">IFERROR(VLOOKUP($A29&amp;LKP!$C$21&amp;LKP!$C$20,Data!$A:$W,E$9-$L$9+15,FALSE),0)</f>
        <v>34</v>
      </c>
      <c r="F29" s="31">
        <f ca="1">IFERROR(VLOOKUP($A29&amp;LKP!$C$21&amp;LKP!$C$20,Data!$A:$W,F$9-$L$9+15,FALSE),0)</f>
        <v>31</v>
      </c>
      <c r="G29" s="31">
        <f ca="1">IFERROR(VLOOKUP($A29&amp;LKP!$C$21&amp;LKP!$C$20,Data!$A:$W,G$9-$L$9+15,FALSE),0)</f>
        <v>29</v>
      </c>
      <c r="H29" s="31">
        <f ca="1">IFERROR(VLOOKUP($A29&amp;LKP!$C$21&amp;LKP!$C$20,Data!$A:$W,H$9-$L$9+15,FALSE),0)</f>
        <v>32</v>
      </c>
      <c r="I29" s="31">
        <f ca="1">IFERROR(VLOOKUP($A29&amp;LKP!$C$21&amp;LKP!$C$20,Data!$A:$W,I$9-$L$9+15,FALSE),0)</f>
        <v>32</v>
      </c>
      <c r="J29" s="31">
        <f ca="1">IFERROR(VLOOKUP($A29&amp;LKP!$C$21&amp;LKP!$C$20,Data!$A:$W,J$9-$L$9+15,FALSE),0)</f>
        <v>35</v>
      </c>
      <c r="K29" s="31">
        <f ca="1">IFERROR(VLOOKUP($A29&amp;LKP!$C$21&amp;LKP!$C$20,Data!$A:$W,K$9-$L$9+15,FALSE),0)</f>
        <v>33</v>
      </c>
      <c r="L29" s="31">
        <f ca="1">IFERROR(VLOOKUP($A29&amp;LKP!$C$21&amp;LKP!$C$20,Data!$A:$W,L$9-$L$9+15,FALSE),0)</f>
        <v>30</v>
      </c>
    </row>
    <row r="30" spans="1:12" ht="18.75" customHeight="1" x14ac:dyDescent="0.2">
      <c r="A30" s="48" t="s">
        <v>49</v>
      </c>
      <c r="B30" s="31">
        <f ca="1">IFERROR(VLOOKUP($A30&amp;LKP!$C$21&amp;LKP!$C$20,Data!$A:$W,B$9-$L$9+15,FALSE),0)</f>
        <v>120</v>
      </c>
      <c r="C30" s="31">
        <f ca="1">IFERROR(VLOOKUP($A30&amp;LKP!$C$21&amp;LKP!$C$20,Data!$A:$W,C$9-$L$9+15,FALSE),0)</f>
        <v>120</v>
      </c>
      <c r="D30" s="31">
        <f ca="1">IFERROR(VLOOKUP($A30&amp;LKP!$C$21&amp;LKP!$C$20,Data!$A:$W,D$9-$L$9+15,FALSE),0)</f>
        <v>125</v>
      </c>
      <c r="E30" s="31">
        <f ca="1">IFERROR(VLOOKUP($A30&amp;LKP!$C$21&amp;LKP!$C$20,Data!$A:$W,E$9-$L$9+15,FALSE),0)</f>
        <v>129</v>
      </c>
      <c r="F30" s="31">
        <f ca="1">IFERROR(VLOOKUP($A30&amp;LKP!$C$21&amp;LKP!$C$20,Data!$A:$W,F$9-$L$9+15,FALSE),0)</f>
        <v>124</v>
      </c>
      <c r="G30" s="31">
        <f ca="1">IFERROR(VLOOKUP($A30&amp;LKP!$C$21&amp;LKP!$C$20,Data!$A:$W,G$9-$L$9+15,FALSE),0)</f>
        <v>123</v>
      </c>
      <c r="H30" s="31">
        <f ca="1">IFERROR(VLOOKUP($A30&amp;LKP!$C$21&amp;LKP!$C$20,Data!$A:$W,H$9-$L$9+15,FALSE),0)</f>
        <v>118</v>
      </c>
      <c r="I30" s="31">
        <f ca="1">IFERROR(VLOOKUP($A30&amp;LKP!$C$21&amp;LKP!$C$20,Data!$A:$W,I$9-$L$9+15,FALSE),0)</f>
        <v>131</v>
      </c>
      <c r="J30" s="31">
        <f ca="1">IFERROR(VLOOKUP($A30&amp;LKP!$C$21&amp;LKP!$C$20,Data!$A:$W,J$9-$L$9+15,FALSE),0)</f>
        <v>122</v>
      </c>
      <c r="K30" s="31">
        <f ca="1">IFERROR(VLOOKUP($A30&amp;LKP!$C$21&amp;LKP!$C$20,Data!$A:$W,K$9-$L$9+15,FALSE),0)</f>
        <v>129</v>
      </c>
      <c r="L30" s="31">
        <f ca="1">IFERROR(VLOOKUP($A30&amp;LKP!$C$21&amp;LKP!$C$20,Data!$A:$W,L$9-$L$9+15,FALSE),0)</f>
        <v>133</v>
      </c>
    </row>
    <row r="31" spans="1:12" ht="18.75" customHeight="1" x14ac:dyDescent="0.2">
      <c r="A31" s="48" t="s">
        <v>50</v>
      </c>
      <c r="B31" s="31">
        <f ca="1">IFERROR(VLOOKUP($A31&amp;LKP!$C$21&amp;LKP!$C$20,Data!$A:$W,B$9-$L$9+15,FALSE),0)</f>
        <v>228</v>
      </c>
      <c r="C31" s="31">
        <f ca="1">IFERROR(VLOOKUP($A31&amp;LKP!$C$21&amp;LKP!$C$20,Data!$A:$W,C$9-$L$9+15,FALSE),0)</f>
        <v>229</v>
      </c>
      <c r="D31" s="31">
        <f ca="1">IFERROR(VLOOKUP($A31&amp;LKP!$C$21&amp;LKP!$C$20,Data!$A:$W,D$9-$L$9+15,FALSE),0)</f>
        <v>227</v>
      </c>
      <c r="E31" s="31">
        <f ca="1">IFERROR(VLOOKUP($A31&amp;LKP!$C$21&amp;LKP!$C$20,Data!$A:$W,E$9-$L$9+15,FALSE),0)</f>
        <v>223</v>
      </c>
      <c r="F31" s="31">
        <f ca="1">IFERROR(VLOOKUP($A31&amp;LKP!$C$21&amp;LKP!$C$20,Data!$A:$W,F$9-$L$9+15,FALSE),0)</f>
        <v>219</v>
      </c>
      <c r="G31" s="31">
        <f ca="1">IFERROR(VLOOKUP($A31&amp;LKP!$C$21&amp;LKP!$C$20,Data!$A:$W,G$9-$L$9+15,FALSE),0)</f>
        <v>220</v>
      </c>
      <c r="H31" s="31">
        <f ca="1">IFERROR(VLOOKUP($A31&amp;LKP!$C$21&amp;LKP!$C$20,Data!$A:$W,H$9-$L$9+15,FALSE),0)</f>
        <v>211</v>
      </c>
      <c r="I31" s="31">
        <f ca="1">IFERROR(VLOOKUP($A31&amp;LKP!$C$21&amp;LKP!$C$20,Data!$A:$W,I$9-$L$9+15,FALSE),0)</f>
        <v>205</v>
      </c>
      <c r="J31" s="31">
        <f ca="1">IFERROR(VLOOKUP($A31&amp;LKP!$C$21&amp;LKP!$C$20,Data!$A:$W,J$9-$L$9+15,FALSE),0)</f>
        <v>205</v>
      </c>
      <c r="K31" s="31">
        <f ca="1">IFERROR(VLOOKUP($A31&amp;LKP!$C$21&amp;LKP!$C$20,Data!$A:$W,K$9-$L$9+15,FALSE),0)</f>
        <v>205</v>
      </c>
      <c r="L31" s="31">
        <f ca="1">IFERROR(VLOOKUP($A31&amp;LKP!$C$21&amp;LKP!$C$20,Data!$A:$W,L$9-$L$9+15,FALSE),0)</f>
        <v>219</v>
      </c>
    </row>
    <row r="32" spans="1:12" ht="18.75" customHeight="1" x14ac:dyDescent="0.2">
      <c r="A32" s="48" t="s">
        <v>51</v>
      </c>
      <c r="B32" s="31">
        <f ca="1">IFERROR(VLOOKUP($A32&amp;LKP!$C$21&amp;LKP!$C$20,Data!$A:$W,B$9-$L$9+15,FALSE),0)</f>
        <v>33</v>
      </c>
      <c r="C32" s="31">
        <f ca="1">IFERROR(VLOOKUP($A32&amp;LKP!$C$21&amp;LKP!$C$20,Data!$A:$W,C$9-$L$9+15,FALSE),0)</f>
        <v>26</v>
      </c>
      <c r="D32" s="31">
        <f ca="1">IFERROR(VLOOKUP($A32&amp;LKP!$C$21&amp;LKP!$C$20,Data!$A:$W,D$9-$L$9+15,FALSE),0)</f>
        <v>29</v>
      </c>
      <c r="E32" s="31">
        <f ca="1">IFERROR(VLOOKUP($A32&amp;LKP!$C$21&amp;LKP!$C$20,Data!$A:$W,E$9-$L$9+15,FALSE),0)</f>
        <v>26</v>
      </c>
      <c r="F32" s="31">
        <f ca="1">IFERROR(VLOOKUP($A32&amp;LKP!$C$21&amp;LKP!$C$20,Data!$A:$W,F$9-$L$9+15,FALSE),0)</f>
        <v>31</v>
      </c>
      <c r="G32" s="31">
        <f ca="1">IFERROR(VLOOKUP($A32&amp;LKP!$C$21&amp;LKP!$C$20,Data!$A:$W,G$9-$L$9+15,FALSE),0)</f>
        <v>33</v>
      </c>
      <c r="H32" s="31">
        <f ca="1">IFERROR(VLOOKUP($A32&amp;LKP!$C$21&amp;LKP!$C$20,Data!$A:$W,H$9-$L$9+15,FALSE),0)</f>
        <v>35</v>
      </c>
      <c r="I32" s="31">
        <f ca="1">IFERROR(VLOOKUP($A32&amp;LKP!$C$21&amp;LKP!$C$20,Data!$A:$W,I$9-$L$9+15,FALSE),0)</f>
        <v>36</v>
      </c>
      <c r="J32" s="31">
        <f ca="1">IFERROR(VLOOKUP($A32&amp;LKP!$C$21&amp;LKP!$C$20,Data!$A:$W,J$9-$L$9+15,FALSE),0)</f>
        <v>40</v>
      </c>
      <c r="K32" s="31">
        <f ca="1">IFERROR(VLOOKUP($A32&amp;LKP!$C$21&amp;LKP!$C$20,Data!$A:$W,K$9-$L$9+15,FALSE),0)</f>
        <v>42</v>
      </c>
      <c r="L32" s="31">
        <f ca="1">IFERROR(VLOOKUP($A32&amp;LKP!$C$21&amp;LKP!$C$20,Data!$A:$W,L$9-$L$9+15,FALSE),0)</f>
        <v>41</v>
      </c>
    </row>
    <row r="33" spans="1:14" ht="18.75" customHeight="1" x14ac:dyDescent="0.2">
      <c r="A33" s="17" t="s">
        <v>69</v>
      </c>
      <c r="B33" s="31">
        <f ca="1">IFERROR(VLOOKUP($A33&amp;LKP!$C$21&amp;LKP!$C$20,Data!$A:$W,B$9-$L$9+15,FALSE),0)</f>
        <v>146</v>
      </c>
      <c r="C33" s="31">
        <f ca="1">IFERROR(VLOOKUP($A33&amp;LKP!$C$21&amp;LKP!$C$20,Data!$A:$W,C$9-$L$9+15,FALSE),0)</f>
        <v>140</v>
      </c>
      <c r="D33" s="31">
        <f ca="1">IFERROR(VLOOKUP($A33&amp;LKP!$C$21&amp;LKP!$C$20,Data!$A:$W,D$9-$L$9+15,FALSE),0)</f>
        <v>140</v>
      </c>
      <c r="E33" s="31">
        <f ca="1">IFERROR(VLOOKUP($A33&amp;LKP!$C$21&amp;LKP!$C$20,Data!$A:$W,E$9-$L$9+15,FALSE),0)</f>
        <v>146</v>
      </c>
      <c r="F33" s="31">
        <f ca="1">IFERROR(VLOOKUP($A33&amp;LKP!$C$21&amp;LKP!$C$20,Data!$A:$W,F$9-$L$9+15,FALSE),0)</f>
        <v>138</v>
      </c>
      <c r="G33" s="31">
        <f ca="1">IFERROR(VLOOKUP($A33&amp;LKP!$C$21&amp;LKP!$C$20,Data!$A:$W,G$9-$L$9+15,FALSE),0)</f>
        <v>137</v>
      </c>
      <c r="H33" s="31">
        <f ca="1">IFERROR(VLOOKUP($A33&amp;LKP!$C$21&amp;LKP!$C$20,Data!$A:$W,H$9-$L$9+15,FALSE),0)</f>
        <v>145</v>
      </c>
      <c r="I33" s="31">
        <f ca="1">IFERROR(VLOOKUP($A33&amp;LKP!$C$21&amp;LKP!$C$20,Data!$A:$W,I$9-$L$9+15,FALSE),0)</f>
        <v>150</v>
      </c>
      <c r="J33" s="31">
        <f ca="1">IFERROR(VLOOKUP($A33&amp;LKP!$C$21&amp;LKP!$C$20,Data!$A:$W,J$9-$L$9+15,FALSE),0)</f>
        <v>149</v>
      </c>
      <c r="K33" s="31">
        <f ca="1">IFERROR(VLOOKUP($A33&amp;LKP!$C$21&amp;LKP!$C$20,Data!$A:$W,K$9-$L$9+15,FALSE),0)</f>
        <v>161</v>
      </c>
      <c r="L33" s="31">
        <f ca="1">IFERROR(VLOOKUP($A33&amp;LKP!$C$21&amp;LKP!$C$20,Data!$A:$W,L$9-$L$9+15,FALSE),0)</f>
        <v>160</v>
      </c>
    </row>
    <row r="34" spans="1:14" ht="18.75" customHeight="1" x14ac:dyDescent="0.2">
      <c r="A34" s="48" t="s">
        <v>52</v>
      </c>
      <c r="B34" s="31">
        <f ca="1">IFERROR(VLOOKUP($A34&amp;LKP!$C$21&amp;LKP!$C$20,Data!$A:$W,B$9-$L$9+15,FALSE),0)</f>
        <v>135</v>
      </c>
      <c r="C34" s="31">
        <f ca="1">IFERROR(VLOOKUP($A34&amp;LKP!$C$21&amp;LKP!$C$20,Data!$A:$W,C$9-$L$9+15,FALSE),0)</f>
        <v>138</v>
      </c>
      <c r="D34" s="31">
        <f ca="1">IFERROR(VLOOKUP($A34&amp;LKP!$C$21&amp;LKP!$C$20,Data!$A:$W,D$9-$L$9+15,FALSE),0)</f>
        <v>137</v>
      </c>
      <c r="E34" s="31">
        <f ca="1">IFERROR(VLOOKUP($A34&amp;LKP!$C$21&amp;LKP!$C$20,Data!$A:$W,E$9-$L$9+15,FALSE),0)</f>
        <v>133</v>
      </c>
      <c r="F34" s="31">
        <f ca="1">IFERROR(VLOOKUP($A34&amp;LKP!$C$21&amp;LKP!$C$20,Data!$A:$W,F$9-$L$9+15,FALSE),0)</f>
        <v>140</v>
      </c>
      <c r="G34" s="31">
        <f ca="1">IFERROR(VLOOKUP($A34&amp;LKP!$C$21&amp;LKP!$C$20,Data!$A:$W,G$9-$L$9+15,FALSE),0)</f>
        <v>138</v>
      </c>
      <c r="H34" s="31">
        <f ca="1">IFERROR(VLOOKUP($A34&amp;LKP!$C$21&amp;LKP!$C$20,Data!$A:$W,H$9-$L$9+15,FALSE),0)</f>
        <v>147</v>
      </c>
      <c r="I34" s="31">
        <f ca="1">IFERROR(VLOOKUP($A34&amp;LKP!$C$21&amp;LKP!$C$20,Data!$A:$W,I$9-$L$9+15,FALSE),0)</f>
        <v>142</v>
      </c>
      <c r="J34" s="31">
        <f ca="1">IFERROR(VLOOKUP($A34&amp;LKP!$C$21&amp;LKP!$C$20,Data!$A:$W,J$9-$L$9+15,FALSE),0)</f>
        <v>144</v>
      </c>
      <c r="K34" s="31">
        <f ca="1">IFERROR(VLOOKUP($A34&amp;LKP!$C$21&amp;LKP!$C$20,Data!$A:$W,K$9-$L$9+15,FALSE),0)</f>
        <v>155</v>
      </c>
      <c r="L34" s="31">
        <f ca="1">IFERROR(VLOOKUP($A34&amp;LKP!$C$21&amp;LKP!$C$20,Data!$A:$W,L$9-$L$9+15,FALSE),0)</f>
        <v>160</v>
      </c>
    </row>
    <row r="35" spans="1:14" ht="18.75" customHeight="1" x14ac:dyDescent="0.2">
      <c r="A35" s="48" t="s">
        <v>53</v>
      </c>
      <c r="B35" s="31">
        <f ca="1">IFERROR(VLOOKUP($A35&amp;LKP!$C$21&amp;LKP!$C$20,Data!$A:$W,B$9-$L$9+15,FALSE),0)</f>
        <v>121</v>
      </c>
      <c r="C35" s="31">
        <f ca="1">IFERROR(VLOOKUP($A35&amp;LKP!$C$21&amp;LKP!$C$20,Data!$A:$W,C$9-$L$9+15,FALSE),0)</f>
        <v>115</v>
      </c>
      <c r="D35" s="31">
        <f ca="1">IFERROR(VLOOKUP($A35&amp;LKP!$C$21&amp;LKP!$C$20,Data!$A:$W,D$9-$L$9+15,FALSE),0)</f>
        <v>118</v>
      </c>
      <c r="E35" s="31">
        <f ca="1">IFERROR(VLOOKUP($A35&amp;LKP!$C$21&amp;LKP!$C$20,Data!$A:$W,E$9-$L$9+15,FALSE),0)</f>
        <v>120</v>
      </c>
      <c r="F35" s="31">
        <f ca="1">IFERROR(VLOOKUP($A35&amp;LKP!$C$21&amp;LKP!$C$20,Data!$A:$W,F$9-$L$9+15,FALSE),0)</f>
        <v>117</v>
      </c>
      <c r="G35" s="31">
        <f ca="1">IFERROR(VLOOKUP($A35&amp;LKP!$C$21&amp;LKP!$C$20,Data!$A:$W,G$9-$L$9+15,FALSE),0)</f>
        <v>118</v>
      </c>
      <c r="H35" s="31">
        <f ca="1">IFERROR(VLOOKUP($A35&amp;LKP!$C$21&amp;LKP!$C$20,Data!$A:$W,H$9-$L$9+15,FALSE),0)</f>
        <v>121</v>
      </c>
      <c r="I35" s="31">
        <f ca="1">IFERROR(VLOOKUP($A35&amp;LKP!$C$21&amp;LKP!$C$20,Data!$A:$W,I$9-$L$9+15,FALSE),0)</f>
        <v>126</v>
      </c>
      <c r="J35" s="31">
        <f ca="1">IFERROR(VLOOKUP($A35&amp;LKP!$C$21&amp;LKP!$C$20,Data!$A:$W,J$9-$L$9+15,FALSE),0)</f>
        <v>131</v>
      </c>
      <c r="K35" s="31">
        <f ca="1">IFERROR(VLOOKUP($A35&amp;LKP!$C$21&amp;LKP!$C$20,Data!$A:$W,K$9-$L$9+15,FALSE),0)</f>
        <v>120</v>
      </c>
      <c r="L35" s="31">
        <f ca="1">IFERROR(VLOOKUP($A35&amp;LKP!$C$21&amp;LKP!$C$20,Data!$A:$W,L$9-$L$9+15,FALSE),0)</f>
        <v>121</v>
      </c>
    </row>
    <row r="36" spans="1:14" ht="18.75" customHeight="1" x14ac:dyDescent="0.2">
      <c r="A36" s="48" t="s">
        <v>59</v>
      </c>
      <c r="B36" s="31">
        <f ca="1">IFERROR(VLOOKUP($A36&amp;LKP!$C$21&amp;LKP!$C$20,Data!$A:$W,B$9-$L$9+15,FALSE),0)</f>
        <v>29</v>
      </c>
      <c r="C36" s="31">
        <f ca="1">IFERROR(VLOOKUP($A36&amp;LKP!$C$21&amp;LKP!$C$20,Data!$A:$W,C$9-$L$9+15,FALSE),0)</f>
        <v>31</v>
      </c>
      <c r="D36" s="31">
        <f ca="1">IFERROR(VLOOKUP($A36&amp;LKP!$C$21&amp;LKP!$C$20,Data!$A:$W,D$9-$L$9+15,FALSE),0)</f>
        <v>26</v>
      </c>
      <c r="E36" s="31">
        <f ca="1">IFERROR(VLOOKUP($A36&amp;LKP!$C$21&amp;LKP!$C$20,Data!$A:$W,E$9-$L$9+15,FALSE),0)</f>
        <v>28</v>
      </c>
      <c r="F36" s="31">
        <f ca="1">IFERROR(VLOOKUP($A36&amp;LKP!$C$21&amp;LKP!$C$20,Data!$A:$W,F$9-$L$9+15,FALSE),0)</f>
        <v>29</v>
      </c>
      <c r="G36" s="31">
        <f ca="1">IFERROR(VLOOKUP($A36&amp;LKP!$C$21&amp;LKP!$C$20,Data!$A:$W,G$9-$L$9+15,FALSE),0)</f>
        <v>29</v>
      </c>
      <c r="H36" s="31">
        <f ca="1">IFERROR(VLOOKUP($A36&amp;LKP!$C$21&amp;LKP!$C$20,Data!$A:$W,H$9-$L$9+15,FALSE),0)</f>
        <v>27</v>
      </c>
      <c r="I36" s="31">
        <f ca="1">IFERROR(VLOOKUP($A36&amp;LKP!$C$21&amp;LKP!$C$20,Data!$A:$W,I$9-$L$9+15,FALSE),0)</f>
        <v>30</v>
      </c>
      <c r="J36" s="31">
        <f ca="1">IFERROR(VLOOKUP($A36&amp;LKP!$C$21&amp;LKP!$C$20,Data!$A:$W,J$9-$L$9+15,FALSE),0)</f>
        <v>31</v>
      </c>
      <c r="K36" s="31">
        <f ca="1">IFERROR(VLOOKUP($A36&amp;LKP!$C$21&amp;LKP!$C$20,Data!$A:$W,K$9-$L$9+15,FALSE),0)</f>
        <v>34</v>
      </c>
      <c r="L36" s="31">
        <f ca="1">IFERROR(VLOOKUP($A36&amp;LKP!$C$21&amp;LKP!$C$20,Data!$A:$W,L$9-$L$9+15,FALSE),0)</f>
        <v>30</v>
      </c>
    </row>
    <row r="37" spans="1:14" ht="18.75" customHeight="1" x14ac:dyDescent="0.2">
      <c r="A37" s="48" t="s">
        <v>54</v>
      </c>
      <c r="B37" s="31">
        <f ca="1">IFERROR(VLOOKUP($A37&amp;LKP!$C$21&amp;LKP!$C$20,Data!$A:$W,B$9-$L$9+15,FALSE),0)</f>
        <v>94</v>
      </c>
      <c r="C37" s="31">
        <f ca="1">IFERROR(VLOOKUP($A37&amp;LKP!$C$21&amp;LKP!$C$20,Data!$A:$W,C$9-$L$9+15,FALSE),0)</f>
        <v>102</v>
      </c>
      <c r="D37" s="31">
        <f ca="1">IFERROR(VLOOKUP($A37&amp;LKP!$C$21&amp;LKP!$C$20,Data!$A:$W,D$9-$L$9+15,FALSE),0)</f>
        <v>100</v>
      </c>
      <c r="E37" s="31">
        <f ca="1">IFERROR(VLOOKUP($A37&amp;LKP!$C$21&amp;LKP!$C$20,Data!$A:$W,E$9-$L$9+15,FALSE),0)</f>
        <v>102</v>
      </c>
      <c r="F37" s="31">
        <f ca="1">IFERROR(VLOOKUP($A37&amp;LKP!$C$21&amp;LKP!$C$20,Data!$A:$W,F$9-$L$9+15,FALSE),0)</f>
        <v>99</v>
      </c>
      <c r="G37" s="31">
        <f ca="1">IFERROR(VLOOKUP($A37&amp;LKP!$C$21&amp;LKP!$C$20,Data!$A:$W,G$9-$L$9+15,FALSE),0)</f>
        <v>100</v>
      </c>
      <c r="H37" s="31">
        <f ca="1">IFERROR(VLOOKUP($A37&amp;LKP!$C$21&amp;LKP!$C$20,Data!$A:$W,H$9-$L$9+15,FALSE),0)</f>
        <v>98</v>
      </c>
      <c r="I37" s="31">
        <f ca="1">IFERROR(VLOOKUP($A37&amp;LKP!$C$21&amp;LKP!$C$20,Data!$A:$W,I$9-$L$9+15,FALSE),0)</f>
        <v>102</v>
      </c>
      <c r="J37" s="31">
        <f ca="1">IFERROR(VLOOKUP($A37&amp;LKP!$C$21&amp;LKP!$C$20,Data!$A:$W,J$9-$L$9+15,FALSE),0)</f>
        <v>100</v>
      </c>
      <c r="K37" s="31">
        <f ca="1">IFERROR(VLOOKUP($A37&amp;LKP!$C$21&amp;LKP!$C$20,Data!$A:$W,K$9-$L$9+15,FALSE),0)</f>
        <v>102</v>
      </c>
      <c r="L37" s="31">
        <f ca="1">IFERROR(VLOOKUP($A37&amp;LKP!$C$21&amp;LKP!$C$20,Data!$A:$W,L$9-$L$9+15,FALSE),0)</f>
        <v>103</v>
      </c>
    </row>
    <row r="38" spans="1:14" ht="18.75" customHeight="1" x14ac:dyDescent="0.2">
      <c r="A38" s="48" t="s">
        <v>55</v>
      </c>
      <c r="B38" s="31">
        <f ca="1">IFERROR(VLOOKUP($A38&amp;LKP!$C$21&amp;LKP!$C$20,Data!$A:$W,B$9-$L$9+15,FALSE),0)</f>
        <v>224</v>
      </c>
      <c r="C38" s="31">
        <f ca="1">IFERROR(VLOOKUP($A38&amp;LKP!$C$21&amp;LKP!$C$20,Data!$A:$W,C$9-$L$9+15,FALSE),0)</f>
        <v>232</v>
      </c>
      <c r="D38" s="31">
        <f ca="1">IFERROR(VLOOKUP($A38&amp;LKP!$C$21&amp;LKP!$C$20,Data!$A:$W,D$9-$L$9+15,FALSE),0)</f>
        <v>228</v>
      </c>
      <c r="E38" s="31">
        <f ca="1">IFERROR(VLOOKUP($A38&amp;LKP!$C$21&amp;LKP!$C$20,Data!$A:$W,E$9-$L$9+15,FALSE),0)</f>
        <v>231</v>
      </c>
      <c r="F38" s="31">
        <f ca="1">IFERROR(VLOOKUP($A38&amp;LKP!$C$21&amp;LKP!$C$20,Data!$A:$W,F$9-$L$9+15,FALSE),0)</f>
        <v>237</v>
      </c>
      <c r="G38" s="31">
        <f ca="1">IFERROR(VLOOKUP($A38&amp;LKP!$C$21&amp;LKP!$C$20,Data!$A:$W,G$9-$L$9+15,FALSE),0)</f>
        <v>243</v>
      </c>
      <c r="H38" s="31">
        <f ca="1">IFERROR(VLOOKUP($A38&amp;LKP!$C$21&amp;LKP!$C$20,Data!$A:$W,H$9-$L$9+15,FALSE),0)</f>
        <v>244</v>
      </c>
      <c r="I38" s="31">
        <f ca="1">IFERROR(VLOOKUP($A38&amp;LKP!$C$21&amp;LKP!$C$20,Data!$A:$W,I$9-$L$9+15,FALSE),0)</f>
        <v>239</v>
      </c>
      <c r="J38" s="31">
        <f ca="1">IFERROR(VLOOKUP($A38&amp;LKP!$C$21&amp;LKP!$C$20,Data!$A:$W,J$9-$L$9+15,FALSE),0)</f>
        <v>226</v>
      </c>
      <c r="K38" s="31">
        <f ca="1">IFERROR(VLOOKUP($A38&amp;LKP!$C$21&amp;LKP!$C$20,Data!$A:$W,K$9-$L$9+15,FALSE),0)</f>
        <v>227</v>
      </c>
      <c r="L38" s="31">
        <f ca="1">IFERROR(VLOOKUP($A38&amp;LKP!$C$21&amp;LKP!$C$20,Data!$A:$W,L$9-$L$9+15,FALSE),0)</f>
        <v>232</v>
      </c>
    </row>
    <row r="39" spans="1:14" ht="18.75" customHeight="1" x14ac:dyDescent="0.2">
      <c r="A39" s="48" t="s">
        <v>56</v>
      </c>
      <c r="B39" s="31">
        <f ca="1">IFERROR(VLOOKUP($A39&amp;LKP!$C$21&amp;LKP!$C$20,Data!$A:$W,B$9-$L$9+15,FALSE),0)</f>
        <v>94</v>
      </c>
      <c r="C39" s="31">
        <f ca="1">IFERROR(VLOOKUP($A39&amp;LKP!$C$21&amp;LKP!$C$20,Data!$A:$W,C$9-$L$9+15,FALSE),0)</f>
        <v>96</v>
      </c>
      <c r="D39" s="31">
        <f ca="1">IFERROR(VLOOKUP($A39&amp;LKP!$C$21&amp;LKP!$C$20,Data!$A:$W,D$9-$L$9+15,FALSE),0)</f>
        <v>91</v>
      </c>
      <c r="E39" s="31">
        <f ca="1">IFERROR(VLOOKUP($A39&amp;LKP!$C$21&amp;LKP!$C$20,Data!$A:$W,E$9-$L$9+15,FALSE),0)</f>
        <v>89</v>
      </c>
      <c r="F39" s="31">
        <f ca="1">IFERROR(VLOOKUP($A39&amp;LKP!$C$21&amp;LKP!$C$20,Data!$A:$W,F$9-$L$9+15,FALSE),0)</f>
        <v>87</v>
      </c>
      <c r="G39" s="31">
        <f ca="1">IFERROR(VLOOKUP($A39&amp;LKP!$C$21&amp;LKP!$C$20,Data!$A:$W,G$9-$L$9+15,FALSE),0)</f>
        <v>99</v>
      </c>
      <c r="H39" s="31">
        <f ca="1">IFERROR(VLOOKUP($A39&amp;LKP!$C$21&amp;LKP!$C$20,Data!$A:$W,H$9-$L$9+15,FALSE),0)</f>
        <v>102</v>
      </c>
      <c r="I39" s="31">
        <f ca="1">IFERROR(VLOOKUP($A39&amp;LKP!$C$21&amp;LKP!$C$20,Data!$A:$W,I$9-$L$9+15,FALSE),0)</f>
        <v>103</v>
      </c>
      <c r="J39" s="31">
        <f ca="1">IFERROR(VLOOKUP($A39&amp;LKP!$C$21&amp;LKP!$C$20,Data!$A:$W,J$9-$L$9+15,FALSE),0)</f>
        <v>106</v>
      </c>
      <c r="K39" s="31">
        <f ca="1">IFERROR(VLOOKUP($A39&amp;LKP!$C$21&amp;LKP!$C$20,Data!$A:$W,K$9-$L$9+15,FALSE),0)</f>
        <v>114</v>
      </c>
      <c r="L39" s="31">
        <f ca="1">IFERROR(VLOOKUP($A39&amp;LKP!$C$21&amp;LKP!$C$20,Data!$A:$W,L$9-$L$9+15,FALSE),0)</f>
        <v>97</v>
      </c>
    </row>
    <row r="40" spans="1:14" ht="18.75" customHeight="1" x14ac:dyDescent="0.2">
      <c r="A40" s="48" t="s">
        <v>57</v>
      </c>
      <c r="B40" s="31">
        <f ca="1">IFERROR(VLOOKUP($A40&amp;LKP!$C$21&amp;LKP!$C$20,Data!$A:$W,B$9-$L$9+15,FALSE),0)</f>
        <v>84</v>
      </c>
      <c r="C40" s="31">
        <f ca="1">IFERROR(VLOOKUP($A40&amp;LKP!$C$21&amp;LKP!$C$20,Data!$A:$W,C$9-$L$9+15,FALSE),0)</f>
        <v>81</v>
      </c>
      <c r="D40" s="31">
        <f ca="1">IFERROR(VLOOKUP($A40&amp;LKP!$C$21&amp;LKP!$C$20,Data!$A:$W,D$9-$L$9+15,FALSE),0)</f>
        <v>83</v>
      </c>
      <c r="E40" s="31">
        <f ca="1">IFERROR(VLOOKUP($A40&amp;LKP!$C$21&amp;LKP!$C$20,Data!$A:$W,E$9-$L$9+15,FALSE),0)</f>
        <v>89</v>
      </c>
      <c r="F40" s="31">
        <f ca="1">IFERROR(VLOOKUP($A40&amp;LKP!$C$21&amp;LKP!$C$20,Data!$A:$W,F$9-$L$9+15,FALSE),0)</f>
        <v>89</v>
      </c>
      <c r="G40" s="31">
        <f ca="1">IFERROR(VLOOKUP($A40&amp;LKP!$C$21&amp;LKP!$C$20,Data!$A:$W,G$9-$L$9+15,FALSE),0)</f>
        <v>87</v>
      </c>
      <c r="H40" s="31">
        <f ca="1">IFERROR(VLOOKUP($A40&amp;LKP!$C$21&amp;LKP!$C$20,Data!$A:$W,H$9-$L$9+15,FALSE),0)</f>
        <v>91</v>
      </c>
      <c r="I40" s="31">
        <f ca="1">IFERROR(VLOOKUP($A40&amp;LKP!$C$21&amp;LKP!$C$20,Data!$A:$W,I$9-$L$9+15,FALSE),0)</f>
        <v>95</v>
      </c>
      <c r="J40" s="31">
        <f ca="1">IFERROR(VLOOKUP($A40&amp;LKP!$C$21&amp;LKP!$C$20,Data!$A:$W,J$9-$L$9+15,FALSE),0)</f>
        <v>93</v>
      </c>
      <c r="K40" s="31">
        <f ca="1">IFERROR(VLOOKUP($A40&amp;LKP!$C$21&amp;LKP!$C$20,Data!$A:$W,K$9-$L$9+15,FALSE),0)</f>
        <v>101</v>
      </c>
      <c r="L40" s="31">
        <f ca="1">IFERROR(VLOOKUP($A40&amp;LKP!$C$21&amp;LKP!$C$20,Data!$A:$W,L$9-$L$9+15,FALSE),0)</f>
        <v>99</v>
      </c>
    </row>
    <row r="41" spans="1:14" ht="18.75" customHeight="1" x14ac:dyDescent="0.2">
      <c r="A41" s="48" t="s">
        <v>58</v>
      </c>
      <c r="B41" s="31">
        <f ca="1">IFERROR(VLOOKUP($A41&amp;LKP!$C$21&amp;LKP!$C$20,Data!$A:$W,B$9-$L$9+15,FALSE),0)</f>
        <v>152</v>
      </c>
      <c r="C41" s="31">
        <f ca="1">IFERROR(VLOOKUP($A41&amp;LKP!$C$21&amp;LKP!$C$20,Data!$A:$W,C$9-$L$9+15,FALSE),0)</f>
        <v>149</v>
      </c>
      <c r="D41" s="31">
        <f ca="1">IFERROR(VLOOKUP($A41&amp;LKP!$C$21&amp;LKP!$C$20,Data!$A:$W,D$9-$L$9+15,FALSE),0)</f>
        <v>160</v>
      </c>
      <c r="E41" s="31">
        <f ca="1">IFERROR(VLOOKUP($A41&amp;LKP!$C$21&amp;LKP!$C$20,Data!$A:$W,E$9-$L$9+15,FALSE),0)</f>
        <v>155</v>
      </c>
      <c r="F41" s="31">
        <f ca="1">IFERROR(VLOOKUP($A41&amp;LKP!$C$21&amp;LKP!$C$20,Data!$A:$W,F$9-$L$9+15,FALSE),0)</f>
        <v>159</v>
      </c>
      <c r="G41" s="31">
        <f ca="1">IFERROR(VLOOKUP($A41&amp;LKP!$C$21&amp;LKP!$C$20,Data!$A:$W,G$9-$L$9+15,FALSE),0)</f>
        <v>149</v>
      </c>
      <c r="H41" s="31">
        <f ca="1">IFERROR(VLOOKUP($A41&amp;LKP!$C$21&amp;LKP!$C$20,Data!$A:$W,H$9-$L$9+15,FALSE),0)</f>
        <v>148</v>
      </c>
      <c r="I41" s="31">
        <f ca="1">IFERROR(VLOOKUP($A41&amp;LKP!$C$21&amp;LKP!$C$20,Data!$A:$W,I$9-$L$9+15,FALSE),0)</f>
        <v>156</v>
      </c>
      <c r="J41" s="31">
        <f ca="1">IFERROR(VLOOKUP($A41&amp;LKP!$C$21&amp;LKP!$C$20,Data!$A:$W,J$9-$L$9+15,FALSE),0)</f>
        <v>158</v>
      </c>
      <c r="K41" s="31">
        <f ca="1">IFERROR(VLOOKUP($A41&amp;LKP!$C$21&amp;LKP!$C$20,Data!$A:$W,K$9-$L$9+15,FALSE),0)</f>
        <v>159</v>
      </c>
      <c r="L41" s="31">
        <f ca="1">IFERROR(VLOOKUP($A41&amp;LKP!$C$21&amp;LKP!$C$20,Data!$A:$W,L$9-$L$9+15,FALSE),0)</f>
        <v>171</v>
      </c>
    </row>
    <row r="42" spans="1:14" ht="18.75" customHeight="1" x14ac:dyDescent="0.2">
      <c r="A42" s="59" t="s">
        <v>29</v>
      </c>
      <c r="B42" s="62">
        <f ca="1">IFERROR(VLOOKUP($A42&amp;LKP!$C$21&amp;LKP!$C$20,Data!$A:$W,B$9-$L$9+15,FALSE),0)</f>
        <v>4893</v>
      </c>
      <c r="C42" s="62">
        <f ca="1">IFERROR(VLOOKUP($A42&amp;LKP!$C$21&amp;LKP!$C$20,Data!$A:$W,C$9-$L$9+15,FALSE),0)</f>
        <v>4873</v>
      </c>
      <c r="D42" s="62">
        <f ca="1">IFERROR(VLOOKUP($A42&amp;LKP!$C$21&amp;LKP!$C$20,Data!$A:$W,D$9-$L$9+15,FALSE),0)</f>
        <v>4885</v>
      </c>
      <c r="E42" s="62">
        <f ca="1">IFERROR(VLOOKUP($A42&amp;LKP!$C$21&amp;LKP!$C$20,Data!$A:$W,E$9-$L$9+15,FALSE),0)</f>
        <v>4922</v>
      </c>
      <c r="F42" s="62">
        <f ca="1">IFERROR(VLOOKUP($A42&amp;LKP!$C$21&amp;LKP!$C$20,Data!$A:$W,F$9-$L$9+15,FALSE),0)</f>
        <v>4927</v>
      </c>
      <c r="G42" s="62">
        <f ca="1">IFERROR(VLOOKUP($A42&amp;LKP!$C$21&amp;LKP!$C$20,Data!$A:$W,G$9-$L$9+15,FALSE),0)</f>
        <v>4884</v>
      </c>
      <c r="H42" s="62">
        <f ca="1">IFERROR(VLOOKUP($A42&amp;LKP!$C$21&amp;LKP!$C$20,Data!$A:$W,H$9-$L$9+15,FALSE),0)</f>
        <v>4918</v>
      </c>
      <c r="I42" s="62">
        <f ca="1">IFERROR(VLOOKUP($A42&amp;LKP!$C$21&amp;LKP!$C$20,Data!$A:$W,I$9-$L$9+15,FALSE),0)</f>
        <v>4986</v>
      </c>
      <c r="J42" s="62">
        <f ca="1">IFERROR(VLOOKUP($A42&amp;LKP!$C$21&amp;LKP!$C$20,Data!$A:$W,J$9-$L$9+15,FALSE),0)</f>
        <v>5044</v>
      </c>
      <c r="K42" s="62">
        <f ca="1">IFERROR(VLOOKUP($A42&amp;LKP!$C$21&amp;LKP!$C$20,Data!$A:$W,K$9-$L$9+15,FALSE),0)</f>
        <v>5121</v>
      </c>
      <c r="L42" s="62">
        <f ca="1">IFERROR(VLOOKUP($A42&amp;LKP!$C$21&amp;LKP!$C$20,Data!$A:$W,L$9-$L$9+15,FALSE),0)</f>
        <v>5195</v>
      </c>
    </row>
    <row r="43" spans="1:14" ht="19.5" customHeight="1" x14ac:dyDescent="0.2">
      <c r="A43" s="60"/>
    </row>
    <row r="44" spans="1:14" ht="26.25" customHeight="1" x14ac:dyDescent="0.2">
      <c r="A44" s="64" t="s">
        <v>77</v>
      </c>
      <c r="G44" s="77" t="s">
        <v>74</v>
      </c>
      <c r="H44" s="77"/>
      <c r="I44" s="77"/>
      <c r="J44" s="77" t="s">
        <v>75</v>
      </c>
      <c r="K44" s="77"/>
      <c r="L44" s="77" t="s">
        <v>76</v>
      </c>
      <c r="M44" s="77"/>
      <c r="N44" s="77"/>
    </row>
    <row r="45" spans="1:14" ht="12.75" customHeight="1" x14ac:dyDescent="0.2">
      <c r="G45" s="58"/>
      <c r="H45" s="58"/>
      <c r="I45" s="58"/>
      <c r="J45" s="58"/>
      <c r="K45" s="58"/>
      <c r="L45" s="58"/>
      <c r="M45" s="46"/>
      <c r="N45" s="46"/>
    </row>
    <row r="46" spans="1:14" x14ac:dyDescent="0.2">
      <c r="G46" s="58"/>
      <c r="H46" s="58"/>
      <c r="I46" s="58"/>
      <c r="J46" s="58"/>
      <c r="K46" s="58"/>
      <c r="L46" s="58"/>
      <c r="M46" s="46"/>
      <c r="N46" s="46"/>
    </row>
    <row r="47" spans="1:14" ht="25.5" customHeight="1" x14ac:dyDescent="0.2">
      <c r="A47" s="76" t="str">
        <f ca="1">"Chart 3a - Number (headcount) of "&amp;IF(LKP!B20=1,(LKP!C21&amp;" for Both Genders - "&amp;LKP!C22),(LKP!C21&amp;" for "&amp;LKP!C20&amp;"s only - "&amp;LKP!C22))</f>
        <v>Chart 3a - Number (headcount) of All GPs for Both Genders - Scotland</v>
      </c>
      <c r="B47" s="76"/>
      <c r="C47" s="76"/>
      <c r="D47" s="76"/>
      <c r="E47" s="37"/>
      <c r="F47" s="37"/>
      <c r="G47" s="76" t="str">
        <f ca="1">"Chart 3b - Number (headcount) of "&amp;IF(LKP!B25=1,(LKP!C26&amp;" for Both Genders - "&amp;LKP!C27),(LKP!C26&amp;" for "&amp;LKP!C25&amp;"s only - "&amp;LKP!C27))</f>
        <v>Chart 3b - Number (headcount) of Performer Salaried for Females only - Falkirk</v>
      </c>
      <c r="H47" s="76"/>
      <c r="I47" s="76"/>
      <c r="J47" s="76"/>
      <c r="K47" s="76"/>
      <c r="L47" s="76"/>
      <c r="M47" s="76"/>
      <c r="N47" s="37"/>
    </row>
    <row r="50" spans="1:1" x14ac:dyDescent="0.2">
      <c r="A50" s="36"/>
    </row>
    <row r="51" spans="1:1" x14ac:dyDescent="0.2">
      <c r="A51" s="36"/>
    </row>
    <row r="52" spans="1:1" x14ac:dyDescent="0.2">
      <c r="A52" s="36"/>
    </row>
    <row r="53" spans="1:1" x14ac:dyDescent="0.2">
      <c r="A53" s="36"/>
    </row>
    <row r="54" spans="1:1" x14ac:dyDescent="0.2">
      <c r="A54" s="36"/>
    </row>
    <row r="55" spans="1:1" x14ac:dyDescent="0.2">
      <c r="A55" s="36"/>
    </row>
    <row r="56" spans="1:1" x14ac:dyDescent="0.2">
      <c r="A56" s="36"/>
    </row>
    <row r="57" spans="1:1" x14ac:dyDescent="0.2">
      <c r="A57" s="36"/>
    </row>
    <row r="58" spans="1:1" x14ac:dyDescent="0.2">
      <c r="A58" s="36"/>
    </row>
    <row r="59" spans="1:1" x14ac:dyDescent="0.2">
      <c r="A59" s="36"/>
    </row>
    <row r="60" spans="1:1" x14ac:dyDescent="0.2">
      <c r="A60" s="36"/>
    </row>
    <row r="61" spans="1:1" x14ac:dyDescent="0.2">
      <c r="A61" s="36"/>
    </row>
    <row r="62" spans="1:1" x14ac:dyDescent="0.2">
      <c r="A62" s="36"/>
    </row>
    <row r="66" spans="1:14" ht="15.75" customHeight="1" x14ac:dyDescent="0.2">
      <c r="A66" s="74" t="s">
        <v>73</v>
      </c>
      <c r="B66" s="75"/>
      <c r="C66" s="75"/>
      <c r="D66" s="75"/>
      <c r="E66" s="75"/>
      <c r="F66" s="75"/>
      <c r="G66" s="75"/>
      <c r="H66" s="75"/>
      <c r="I66" s="75"/>
      <c r="J66" s="75"/>
      <c r="K66" s="75"/>
      <c r="L66" s="75"/>
      <c r="M66" s="75"/>
      <c r="N66" s="75"/>
    </row>
  </sheetData>
  <mergeCells count="6">
    <mergeCell ref="A66:N66"/>
    <mergeCell ref="A47:D47"/>
    <mergeCell ref="L44:N44"/>
    <mergeCell ref="G44:I44"/>
    <mergeCell ref="J44:K44"/>
    <mergeCell ref="G47:M47"/>
  </mergeCells>
  <phoneticPr fontId="13" type="noConversion"/>
  <pageMargins left="0.23622047244094491" right="0.23622047244094491" top="0.74803149606299213" bottom="0.74803149606299213" header="0.31496062992125984" footer="0.31496062992125984"/>
  <pageSetup paperSize="9" scale="7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41" r:id="rId4" name="Drop Down 1">
              <controlPr defaultSize="0" autoLine="0" autoPict="0">
                <anchor moveWithCells="1">
                  <from>
                    <xdr:col>0</xdr:col>
                    <xdr:colOff>19050</xdr:colOff>
                    <xdr:row>4</xdr:row>
                    <xdr:rowOff>19050</xdr:rowOff>
                  </from>
                  <to>
                    <xdr:col>0</xdr:col>
                    <xdr:colOff>1657350</xdr:colOff>
                    <xdr:row>5</xdr:row>
                    <xdr:rowOff>57150</xdr:rowOff>
                  </to>
                </anchor>
              </controlPr>
            </control>
          </mc:Choice>
        </mc:AlternateContent>
        <mc:AlternateContent xmlns:mc="http://schemas.openxmlformats.org/markup-compatibility/2006">
          <mc:Choice Requires="x14">
            <control shapeId="61443" r:id="rId5" name="Drop Down 3">
              <controlPr defaultSize="0" autoLine="0" autoPict="0">
                <anchor moveWithCells="1">
                  <from>
                    <xdr:col>0</xdr:col>
                    <xdr:colOff>57150</xdr:colOff>
                    <xdr:row>44</xdr:row>
                    <xdr:rowOff>66675</xdr:rowOff>
                  </from>
                  <to>
                    <xdr:col>1</xdr:col>
                    <xdr:colOff>95250</xdr:colOff>
                    <xdr:row>45</xdr:row>
                    <xdr:rowOff>104775</xdr:rowOff>
                  </to>
                </anchor>
              </controlPr>
            </control>
          </mc:Choice>
        </mc:AlternateContent>
        <mc:AlternateContent xmlns:mc="http://schemas.openxmlformats.org/markup-compatibility/2006">
          <mc:Choice Requires="x14">
            <control shapeId="61446" r:id="rId6" name="Drop Down 6">
              <controlPr defaultSize="0" autoLine="0" autoPict="0">
                <anchor moveWithCells="1">
                  <from>
                    <xdr:col>3</xdr:col>
                    <xdr:colOff>57150</xdr:colOff>
                    <xdr:row>4</xdr:row>
                    <xdr:rowOff>19050</xdr:rowOff>
                  </from>
                  <to>
                    <xdr:col>5</xdr:col>
                    <xdr:colOff>28575</xdr:colOff>
                    <xdr:row>5</xdr:row>
                    <xdr:rowOff>57150</xdr:rowOff>
                  </to>
                </anchor>
              </controlPr>
            </control>
          </mc:Choice>
        </mc:AlternateContent>
        <mc:AlternateContent xmlns:mc="http://schemas.openxmlformats.org/markup-compatibility/2006">
          <mc:Choice Requires="x14">
            <control shapeId="61450" r:id="rId7" name="Drop Down 10">
              <controlPr defaultSize="0" autoLine="0" autoPict="0">
                <anchor moveWithCells="1">
                  <from>
                    <xdr:col>6</xdr:col>
                    <xdr:colOff>19050</xdr:colOff>
                    <xdr:row>44</xdr:row>
                    <xdr:rowOff>19050</xdr:rowOff>
                  </from>
                  <to>
                    <xdr:col>8</xdr:col>
                    <xdr:colOff>171450</xdr:colOff>
                    <xdr:row>45</xdr:row>
                    <xdr:rowOff>57150</xdr:rowOff>
                  </to>
                </anchor>
              </controlPr>
            </control>
          </mc:Choice>
        </mc:AlternateContent>
        <mc:AlternateContent xmlns:mc="http://schemas.openxmlformats.org/markup-compatibility/2006">
          <mc:Choice Requires="x14">
            <control shapeId="61451" r:id="rId8" name="Drop Down 11">
              <controlPr defaultSize="0" autoLine="0" autoPict="0">
                <anchor moveWithCells="1">
                  <from>
                    <xdr:col>9</xdr:col>
                    <xdr:colOff>19050</xdr:colOff>
                    <xdr:row>44</xdr:row>
                    <xdr:rowOff>19050</xdr:rowOff>
                  </from>
                  <to>
                    <xdr:col>10</xdr:col>
                    <xdr:colOff>371475</xdr:colOff>
                    <xdr:row>45</xdr:row>
                    <xdr:rowOff>57150</xdr:rowOff>
                  </to>
                </anchor>
              </controlPr>
            </control>
          </mc:Choice>
        </mc:AlternateContent>
        <mc:AlternateContent xmlns:mc="http://schemas.openxmlformats.org/markup-compatibility/2006">
          <mc:Choice Requires="x14">
            <control shapeId="61452" r:id="rId9" name="Drop Down 12">
              <controlPr defaultSize="0" autoLine="0" autoPict="0">
                <anchor moveWithCells="1">
                  <from>
                    <xdr:col>11</xdr:col>
                    <xdr:colOff>19050</xdr:colOff>
                    <xdr:row>44</xdr:row>
                    <xdr:rowOff>19050</xdr:rowOff>
                  </from>
                  <to>
                    <xdr:col>13</xdr:col>
                    <xdr:colOff>514350</xdr:colOff>
                    <xdr:row>45</xdr:row>
                    <xdr:rowOff>57150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547"/>
  <sheetViews>
    <sheetView showGridLines="0" topLeftCell="B1" zoomScaleNormal="100" workbookViewId="0">
      <pane ySplit="3" topLeftCell="A4" activePane="bottomLeft" state="frozen"/>
      <selection activeCell="B1" sqref="B1"/>
      <selection pane="bottomLeft" activeCell="B8" sqref="B8"/>
    </sheetView>
  </sheetViews>
  <sheetFormatPr defaultColWidth="9.28515625" defaultRowHeight="12.75" x14ac:dyDescent="0.2"/>
  <cols>
    <col min="1" max="1" width="14.28515625" style="16" hidden="1" customWidth="1"/>
    <col min="2" max="2" width="20.28515625" style="18" customWidth="1"/>
    <col min="3" max="3" width="18.42578125" style="18" customWidth="1"/>
    <col min="4" max="4" width="11" style="18" customWidth="1"/>
    <col min="5" max="15" width="9.28515625" style="16" customWidth="1"/>
    <col min="16" max="16384" width="9.28515625" style="16"/>
  </cols>
  <sheetData>
    <row r="1" spans="1:16" ht="15.75" x14ac:dyDescent="0.2">
      <c r="B1" s="32" t="s">
        <v>92</v>
      </c>
    </row>
    <row r="2" spans="1:16" x14ac:dyDescent="0.2">
      <c r="E2" s="56"/>
      <c r="F2" s="56"/>
      <c r="G2" s="56"/>
      <c r="H2" s="56"/>
      <c r="I2" s="56"/>
      <c r="J2" s="56"/>
      <c r="K2" s="56"/>
      <c r="L2" s="56"/>
      <c r="M2" s="56"/>
      <c r="N2" s="56"/>
      <c r="O2" s="56"/>
    </row>
    <row r="3" spans="1:16" x14ac:dyDescent="0.2">
      <c r="A3" s="12" t="s">
        <v>72</v>
      </c>
      <c r="B3" s="12" t="s">
        <v>60</v>
      </c>
      <c r="C3" s="14" t="s">
        <v>21</v>
      </c>
      <c r="D3" s="14" t="s">
        <v>8</v>
      </c>
      <c r="E3" s="13">
        <v>2011</v>
      </c>
      <c r="F3" s="13">
        <v>2012</v>
      </c>
      <c r="G3" s="13">
        <v>2013</v>
      </c>
      <c r="H3" s="13">
        <v>2014</v>
      </c>
      <c r="I3" s="13">
        <v>2015</v>
      </c>
      <c r="J3" s="13">
        <v>2016</v>
      </c>
      <c r="K3" s="13">
        <v>2017</v>
      </c>
      <c r="L3" s="13">
        <v>2018</v>
      </c>
      <c r="M3" s="13">
        <v>2019</v>
      </c>
      <c r="N3" s="13">
        <v>2020</v>
      </c>
      <c r="O3" s="13">
        <v>2021</v>
      </c>
    </row>
    <row r="4" spans="1:16" x14ac:dyDescent="0.2">
      <c r="A4" s="49" t="str">
        <f t="shared" ref="A4:A67" si="0">B4&amp;C4&amp;D4</f>
        <v>Aberdeen CityAll GPsAll</v>
      </c>
      <c r="B4" s="49" t="s">
        <v>34</v>
      </c>
      <c r="C4" s="49" t="s">
        <v>7</v>
      </c>
      <c r="D4" s="49" t="s">
        <v>1</v>
      </c>
      <c r="E4">
        <v>239</v>
      </c>
      <c r="F4">
        <v>237</v>
      </c>
      <c r="G4">
        <v>238</v>
      </c>
      <c r="H4">
        <v>244</v>
      </c>
      <c r="I4">
        <v>241</v>
      </c>
      <c r="J4">
        <v>232</v>
      </c>
      <c r="K4">
        <v>229</v>
      </c>
      <c r="L4">
        <v>229</v>
      </c>
      <c r="M4">
        <v>224</v>
      </c>
      <c r="N4">
        <v>229</v>
      </c>
      <c r="O4">
        <v>223</v>
      </c>
    </row>
    <row r="5" spans="1:16" x14ac:dyDescent="0.2">
      <c r="A5" s="49" t="str">
        <f t="shared" si="0"/>
        <v>AberdeenshireAll GPsAll</v>
      </c>
      <c r="B5" s="49" t="s">
        <v>35</v>
      </c>
      <c r="C5" s="49" t="s">
        <v>7</v>
      </c>
      <c r="D5" s="49" t="s">
        <v>1</v>
      </c>
      <c r="E5">
        <v>229</v>
      </c>
      <c r="F5">
        <v>224</v>
      </c>
      <c r="G5">
        <v>225</v>
      </c>
      <c r="H5">
        <v>232</v>
      </c>
      <c r="I5">
        <v>223</v>
      </c>
      <c r="J5">
        <v>228</v>
      </c>
      <c r="K5">
        <v>221</v>
      </c>
      <c r="L5">
        <v>213</v>
      </c>
      <c r="M5">
        <v>212</v>
      </c>
      <c r="N5">
        <v>209</v>
      </c>
      <c r="O5">
        <v>210</v>
      </c>
    </row>
    <row r="6" spans="1:16" x14ac:dyDescent="0.2">
      <c r="A6" s="49" t="str">
        <f t="shared" si="0"/>
        <v>AngusAll GPsAll</v>
      </c>
      <c r="B6" s="49" t="s">
        <v>36</v>
      </c>
      <c r="C6" s="49" t="s">
        <v>7</v>
      </c>
      <c r="D6" s="49" t="s">
        <v>1</v>
      </c>
      <c r="E6">
        <v>99</v>
      </c>
      <c r="F6">
        <v>100</v>
      </c>
      <c r="G6">
        <v>98</v>
      </c>
      <c r="H6">
        <v>105</v>
      </c>
      <c r="I6">
        <v>98</v>
      </c>
      <c r="J6">
        <v>88</v>
      </c>
      <c r="K6">
        <v>96</v>
      </c>
      <c r="L6">
        <v>96</v>
      </c>
      <c r="M6">
        <v>93</v>
      </c>
      <c r="N6">
        <v>100</v>
      </c>
      <c r="O6">
        <v>98</v>
      </c>
      <c r="P6" s="11"/>
    </row>
    <row r="7" spans="1:16" x14ac:dyDescent="0.2">
      <c r="A7" s="49" t="str">
        <f t="shared" si="0"/>
        <v>Argyll and ButeAll GPsAll</v>
      </c>
      <c r="B7" s="49" t="s">
        <v>66</v>
      </c>
      <c r="C7" s="49" t="s">
        <v>7</v>
      </c>
      <c r="D7" s="49" t="s">
        <v>1</v>
      </c>
      <c r="E7">
        <v>101</v>
      </c>
      <c r="F7">
        <v>101</v>
      </c>
      <c r="G7">
        <v>102</v>
      </c>
      <c r="H7">
        <v>96</v>
      </c>
      <c r="I7">
        <v>100</v>
      </c>
      <c r="J7">
        <v>103</v>
      </c>
      <c r="K7">
        <v>102</v>
      </c>
      <c r="L7">
        <v>104</v>
      </c>
      <c r="M7">
        <v>109</v>
      </c>
      <c r="N7">
        <v>108</v>
      </c>
      <c r="O7">
        <v>103</v>
      </c>
    </row>
    <row r="8" spans="1:16" x14ac:dyDescent="0.2">
      <c r="A8" s="49" t="str">
        <f t="shared" si="0"/>
        <v>City of EdinburghAll GPsAll</v>
      </c>
      <c r="B8" s="49" t="s">
        <v>37</v>
      </c>
      <c r="C8" s="49" t="s">
        <v>7</v>
      </c>
      <c r="D8" s="49" t="s">
        <v>1</v>
      </c>
      <c r="E8">
        <v>504</v>
      </c>
      <c r="F8">
        <v>501</v>
      </c>
      <c r="G8">
        <v>501</v>
      </c>
      <c r="H8">
        <v>510</v>
      </c>
      <c r="I8">
        <v>533</v>
      </c>
      <c r="J8">
        <v>540</v>
      </c>
      <c r="K8">
        <v>541</v>
      </c>
      <c r="L8">
        <v>568</v>
      </c>
      <c r="M8">
        <v>596</v>
      </c>
      <c r="N8">
        <v>601</v>
      </c>
      <c r="O8">
        <v>620</v>
      </c>
    </row>
    <row r="9" spans="1:16" x14ac:dyDescent="0.2">
      <c r="A9" s="49" t="str">
        <f t="shared" si="0"/>
        <v>ClackmannanshireAll GPsAll</v>
      </c>
      <c r="B9" s="49" t="s">
        <v>38</v>
      </c>
      <c r="C9" s="49" t="s">
        <v>7</v>
      </c>
      <c r="D9" s="49" t="s">
        <v>1</v>
      </c>
      <c r="E9">
        <v>46</v>
      </c>
      <c r="F9">
        <v>45</v>
      </c>
      <c r="G9">
        <v>48</v>
      </c>
      <c r="H9">
        <v>49</v>
      </c>
      <c r="I9">
        <v>50</v>
      </c>
      <c r="J9">
        <v>47</v>
      </c>
      <c r="K9">
        <v>50</v>
      </c>
      <c r="L9">
        <v>43</v>
      </c>
      <c r="M9">
        <v>44</v>
      </c>
      <c r="N9">
        <v>46</v>
      </c>
      <c r="O9">
        <v>44</v>
      </c>
    </row>
    <row r="10" spans="1:16" x14ac:dyDescent="0.2">
      <c r="A10" s="49" t="str">
        <f t="shared" si="0"/>
        <v>Dumfries and GallowayAll GPsAll</v>
      </c>
      <c r="B10" s="49" t="s">
        <v>67</v>
      </c>
      <c r="C10" s="49" t="s">
        <v>7</v>
      </c>
      <c r="D10" s="49" t="s">
        <v>1</v>
      </c>
      <c r="E10">
        <v>156</v>
      </c>
      <c r="F10">
        <v>152</v>
      </c>
      <c r="G10">
        <v>152</v>
      </c>
      <c r="H10">
        <v>148</v>
      </c>
      <c r="I10">
        <v>138</v>
      </c>
      <c r="J10">
        <v>128</v>
      </c>
      <c r="K10">
        <v>136</v>
      </c>
      <c r="L10">
        <v>123</v>
      </c>
      <c r="M10">
        <v>123</v>
      </c>
      <c r="N10">
        <v>133</v>
      </c>
      <c r="O10">
        <v>132</v>
      </c>
    </row>
    <row r="11" spans="1:16" x14ac:dyDescent="0.2">
      <c r="A11" s="49" t="str">
        <f t="shared" si="0"/>
        <v>Dundee CityAll GPsAll</v>
      </c>
      <c r="B11" s="49" t="s">
        <v>39</v>
      </c>
      <c r="C11" s="49" t="s">
        <v>7</v>
      </c>
      <c r="D11" s="49" t="s">
        <v>1</v>
      </c>
      <c r="E11">
        <v>144</v>
      </c>
      <c r="F11">
        <v>138</v>
      </c>
      <c r="G11">
        <v>142</v>
      </c>
      <c r="H11">
        <v>145</v>
      </c>
      <c r="I11">
        <v>139</v>
      </c>
      <c r="J11">
        <v>138</v>
      </c>
      <c r="K11">
        <v>141</v>
      </c>
      <c r="L11">
        <v>150</v>
      </c>
      <c r="M11">
        <v>151</v>
      </c>
      <c r="N11">
        <v>163</v>
      </c>
      <c r="O11">
        <v>165</v>
      </c>
    </row>
    <row r="12" spans="1:16" x14ac:dyDescent="0.2">
      <c r="A12" s="49" t="str">
        <f t="shared" si="0"/>
        <v>East AyrshireAll GPsAll</v>
      </c>
      <c r="B12" s="49" t="s">
        <v>40</v>
      </c>
      <c r="C12" s="49" t="s">
        <v>7</v>
      </c>
      <c r="D12" s="49" t="s">
        <v>1</v>
      </c>
      <c r="E12">
        <v>108</v>
      </c>
      <c r="F12">
        <v>103</v>
      </c>
      <c r="G12">
        <v>104</v>
      </c>
      <c r="H12">
        <v>104</v>
      </c>
      <c r="I12">
        <v>106</v>
      </c>
      <c r="J12">
        <v>108</v>
      </c>
      <c r="K12">
        <v>103</v>
      </c>
      <c r="L12">
        <v>105</v>
      </c>
      <c r="M12">
        <v>109</v>
      </c>
      <c r="N12">
        <v>110</v>
      </c>
      <c r="O12">
        <v>110</v>
      </c>
    </row>
    <row r="13" spans="1:16" x14ac:dyDescent="0.2">
      <c r="A13" s="49" t="str">
        <f t="shared" si="0"/>
        <v>East DunbartonshireAll GPsAll</v>
      </c>
      <c r="B13" s="49" t="s">
        <v>41</v>
      </c>
      <c r="C13" s="49" t="s">
        <v>7</v>
      </c>
      <c r="D13" s="49" t="s">
        <v>1</v>
      </c>
      <c r="E13">
        <v>92</v>
      </c>
      <c r="F13">
        <v>90</v>
      </c>
      <c r="G13">
        <v>96</v>
      </c>
      <c r="H13">
        <v>90</v>
      </c>
      <c r="I13">
        <v>97</v>
      </c>
      <c r="J13">
        <v>92</v>
      </c>
      <c r="K13">
        <v>92</v>
      </c>
      <c r="L13">
        <v>98</v>
      </c>
      <c r="M13">
        <v>96</v>
      </c>
      <c r="N13">
        <v>99</v>
      </c>
      <c r="O13">
        <v>103</v>
      </c>
    </row>
    <row r="14" spans="1:16" x14ac:dyDescent="0.2">
      <c r="A14" s="49" t="str">
        <f t="shared" si="0"/>
        <v>East LothianAll GPsAll</v>
      </c>
      <c r="B14" s="49" t="s">
        <v>42</v>
      </c>
      <c r="C14" s="49" t="s">
        <v>7</v>
      </c>
      <c r="D14" s="49" t="s">
        <v>1</v>
      </c>
      <c r="E14">
        <v>97</v>
      </c>
      <c r="F14">
        <v>97</v>
      </c>
      <c r="G14">
        <v>102</v>
      </c>
      <c r="H14">
        <v>99</v>
      </c>
      <c r="I14">
        <v>107</v>
      </c>
      <c r="J14">
        <v>111</v>
      </c>
      <c r="K14">
        <v>110</v>
      </c>
      <c r="L14">
        <v>116</v>
      </c>
      <c r="M14">
        <v>115</v>
      </c>
      <c r="N14">
        <v>116</v>
      </c>
      <c r="O14">
        <v>118</v>
      </c>
      <c r="P14" s="11"/>
    </row>
    <row r="15" spans="1:16" x14ac:dyDescent="0.2">
      <c r="A15" s="49" t="str">
        <f t="shared" si="0"/>
        <v>East RenfrewshireAll GPsAll</v>
      </c>
      <c r="B15" s="49" t="s">
        <v>43</v>
      </c>
      <c r="C15" s="49" t="s">
        <v>7</v>
      </c>
      <c r="D15" s="49" t="s">
        <v>1</v>
      </c>
      <c r="E15">
        <v>79</v>
      </c>
      <c r="F15">
        <v>79</v>
      </c>
      <c r="G15">
        <v>73</v>
      </c>
      <c r="H15">
        <v>80</v>
      </c>
      <c r="I15">
        <v>78</v>
      </c>
      <c r="J15">
        <v>84</v>
      </c>
      <c r="K15">
        <v>80</v>
      </c>
      <c r="L15">
        <v>86</v>
      </c>
      <c r="M15">
        <v>87</v>
      </c>
      <c r="N15">
        <v>81</v>
      </c>
      <c r="O15">
        <v>86</v>
      </c>
    </row>
    <row r="16" spans="1:16" x14ac:dyDescent="0.2">
      <c r="A16" s="49" t="str">
        <f t="shared" si="0"/>
        <v>FalkirkAll GPsAll</v>
      </c>
      <c r="B16" s="49" t="s">
        <v>44</v>
      </c>
      <c r="C16" s="49" t="s">
        <v>7</v>
      </c>
      <c r="D16" s="49" t="s">
        <v>1</v>
      </c>
      <c r="E16">
        <v>124</v>
      </c>
      <c r="F16">
        <v>129</v>
      </c>
      <c r="G16">
        <v>132</v>
      </c>
      <c r="H16">
        <v>132</v>
      </c>
      <c r="I16">
        <v>126</v>
      </c>
      <c r="J16">
        <v>130</v>
      </c>
      <c r="K16">
        <v>131</v>
      </c>
      <c r="L16">
        <v>132</v>
      </c>
      <c r="M16">
        <v>134</v>
      </c>
      <c r="N16">
        <v>138</v>
      </c>
      <c r="O16">
        <v>143</v>
      </c>
    </row>
    <row r="17" spans="1:22" x14ac:dyDescent="0.2">
      <c r="A17" s="49" t="str">
        <f t="shared" si="0"/>
        <v>FifeAll GPsAll</v>
      </c>
      <c r="B17" s="49" t="s">
        <v>27</v>
      </c>
      <c r="C17" s="49" t="s">
        <v>7</v>
      </c>
      <c r="D17" s="49" t="s">
        <v>1</v>
      </c>
      <c r="E17">
        <v>273</v>
      </c>
      <c r="F17">
        <v>286</v>
      </c>
      <c r="G17">
        <v>285</v>
      </c>
      <c r="H17">
        <v>283</v>
      </c>
      <c r="I17">
        <v>278</v>
      </c>
      <c r="J17">
        <v>273</v>
      </c>
      <c r="K17">
        <v>273</v>
      </c>
      <c r="L17">
        <v>287</v>
      </c>
      <c r="M17">
        <v>294</v>
      </c>
      <c r="N17">
        <v>298</v>
      </c>
      <c r="O17">
        <v>298</v>
      </c>
    </row>
    <row r="18" spans="1:22" x14ac:dyDescent="0.2">
      <c r="A18" s="49" t="str">
        <f t="shared" si="0"/>
        <v>Glasgow CityAll GPsAll</v>
      </c>
      <c r="B18" s="49" t="s">
        <v>45</v>
      </c>
      <c r="C18" s="49" t="s">
        <v>7</v>
      </c>
      <c r="D18" s="49" t="s">
        <v>1</v>
      </c>
      <c r="E18">
        <v>566</v>
      </c>
      <c r="F18">
        <v>566</v>
      </c>
      <c r="G18">
        <v>564</v>
      </c>
      <c r="H18">
        <v>570</v>
      </c>
      <c r="I18">
        <v>584</v>
      </c>
      <c r="J18">
        <v>572</v>
      </c>
      <c r="K18">
        <v>585</v>
      </c>
      <c r="L18">
        <v>601</v>
      </c>
      <c r="M18">
        <v>611</v>
      </c>
      <c r="N18">
        <v>608</v>
      </c>
      <c r="O18">
        <v>622</v>
      </c>
    </row>
    <row r="19" spans="1:22" x14ac:dyDescent="0.2">
      <c r="A19" s="49" t="str">
        <f t="shared" si="0"/>
        <v>HighlandAll GPsAll</v>
      </c>
      <c r="B19" s="49" t="s">
        <v>28</v>
      </c>
      <c r="C19" s="49" t="s">
        <v>7</v>
      </c>
      <c r="D19" s="49" t="s">
        <v>1</v>
      </c>
      <c r="E19">
        <v>307</v>
      </c>
      <c r="F19">
        <v>290</v>
      </c>
      <c r="G19">
        <v>291</v>
      </c>
      <c r="H19">
        <v>296</v>
      </c>
      <c r="I19">
        <v>289</v>
      </c>
      <c r="J19">
        <v>284</v>
      </c>
      <c r="K19">
        <v>292</v>
      </c>
      <c r="L19">
        <v>287</v>
      </c>
      <c r="M19">
        <v>303</v>
      </c>
      <c r="N19">
        <v>304</v>
      </c>
      <c r="O19">
        <v>312</v>
      </c>
      <c r="Q19" s="13"/>
      <c r="R19" s="13"/>
      <c r="S19" s="13"/>
      <c r="T19" s="13"/>
      <c r="U19" s="13"/>
      <c r="V19" s="13"/>
    </row>
    <row r="20" spans="1:22" x14ac:dyDescent="0.2">
      <c r="A20" s="49" t="str">
        <f t="shared" si="0"/>
        <v>InverclydeAll GPsAll</v>
      </c>
      <c r="B20" s="49" t="s">
        <v>46</v>
      </c>
      <c r="C20" s="49" t="s">
        <v>7</v>
      </c>
      <c r="D20" s="49" t="s">
        <v>1</v>
      </c>
      <c r="E20">
        <v>70</v>
      </c>
      <c r="F20">
        <v>69</v>
      </c>
      <c r="G20">
        <v>69</v>
      </c>
      <c r="H20">
        <v>67</v>
      </c>
      <c r="I20">
        <v>72</v>
      </c>
      <c r="J20">
        <v>69</v>
      </c>
      <c r="K20">
        <v>67</v>
      </c>
      <c r="L20">
        <v>63</v>
      </c>
      <c r="M20">
        <v>66</v>
      </c>
      <c r="N20">
        <v>66</v>
      </c>
      <c r="O20">
        <v>67</v>
      </c>
      <c r="Q20" s="13"/>
      <c r="R20" s="13"/>
      <c r="S20" s="13"/>
      <c r="T20" s="13"/>
      <c r="U20" s="13"/>
      <c r="V20" s="13"/>
    </row>
    <row r="21" spans="1:22" x14ac:dyDescent="0.2">
      <c r="A21" s="49" t="str">
        <f t="shared" si="0"/>
        <v>MidlothianAll GPsAll</v>
      </c>
      <c r="B21" s="49" t="s">
        <v>47</v>
      </c>
      <c r="C21" s="49" t="s">
        <v>7</v>
      </c>
      <c r="D21" s="49" t="s">
        <v>1</v>
      </c>
      <c r="E21">
        <v>90</v>
      </c>
      <c r="F21">
        <v>91</v>
      </c>
      <c r="G21">
        <v>88</v>
      </c>
      <c r="H21">
        <v>87</v>
      </c>
      <c r="I21">
        <v>92</v>
      </c>
      <c r="J21">
        <v>88</v>
      </c>
      <c r="K21">
        <v>96</v>
      </c>
      <c r="L21">
        <v>98</v>
      </c>
      <c r="M21">
        <v>104</v>
      </c>
      <c r="N21">
        <v>103</v>
      </c>
      <c r="O21">
        <v>113</v>
      </c>
      <c r="Q21" s="13"/>
      <c r="R21" s="13"/>
      <c r="S21" s="13"/>
      <c r="T21" s="13"/>
      <c r="U21" s="13"/>
      <c r="V21" s="13"/>
    </row>
    <row r="22" spans="1:22" x14ac:dyDescent="0.2">
      <c r="A22" s="49" t="str">
        <f t="shared" si="0"/>
        <v>MorayAll GPsAll</v>
      </c>
      <c r="B22" s="49" t="s">
        <v>48</v>
      </c>
      <c r="C22" s="49" t="s">
        <v>7</v>
      </c>
      <c r="D22" s="49" t="s">
        <v>1</v>
      </c>
      <c r="E22">
        <v>81</v>
      </c>
      <c r="F22">
        <v>86</v>
      </c>
      <c r="G22">
        <v>83</v>
      </c>
      <c r="H22">
        <v>88</v>
      </c>
      <c r="I22">
        <v>89</v>
      </c>
      <c r="J22">
        <v>85</v>
      </c>
      <c r="K22">
        <v>82</v>
      </c>
      <c r="L22">
        <v>90</v>
      </c>
      <c r="M22">
        <v>86</v>
      </c>
      <c r="N22">
        <v>92</v>
      </c>
      <c r="O22">
        <v>91</v>
      </c>
      <c r="Q22" s="13"/>
      <c r="R22" s="13"/>
      <c r="S22" s="13"/>
      <c r="T22" s="13"/>
      <c r="U22" s="13"/>
      <c r="V22" s="13"/>
    </row>
    <row r="23" spans="1:22" x14ac:dyDescent="0.2">
      <c r="A23" s="49" t="str">
        <f t="shared" si="0"/>
        <v>Na h-Eileanan SiarAll GPsAll</v>
      </c>
      <c r="B23" s="49" t="s">
        <v>68</v>
      </c>
      <c r="C23" s="49" t="s">
        <v>7</v>
      </c>
      <c r="D23" s="49" t="s">
        <v>1</v>
      </c>
      <c r="E23">
        <v>37</v>
      </c>
      <c r="F23">
        <v>39</v>
      </c>
      <c r="G23">
        <v>38</v>
      </c>
      <c r="H23">
        <v>34</v>
      </c>
      <c r="I23">
        <v>31</v>
      </c>
      <c r="J23">
        <v>29</v>
      </c>
      <c r="K23">
        <v>32</v>
      </c>
      <c r="L23">
        <v>32</v>
      </c>
      <c r="M23">
        <v>35</v>
      </c>
      <c r="N23">
        <v>33</v>
      </c>
      <c r="O23">
        <v>30</v>
      </c>
      <c r="P23" s="11"/>
      <c r="Q23" s="13"/>
      <c r="R23" s="13"/>
      <c r="S23" s="13"/>
      <c r="T23" s="13"/>
      <c r="U23" s="13"/>
      <c r="V23" s="13"/>
    </row>
    <row r="24" spans="1:22" x14ac:dyDescent="0.2">
      <c r="A24" s="49" t="str">
        <f t="shared" si="0"/>
        <v>North AyrshireAll GPsAll</v>
      </c>
      <c r="B24" s="49" t="s">
        <v>49</v>
      </c>
      <c r="C24" s="49" t="s">
        <v>7</v>
      </c>
      <c r="D24" s="49" t="s">
        <v>1</v>
      </c>
      <c r="E24">
        <v>120</v>
      </c>
      <c r="F24">
        <v>120</v>
      </c>
      <c r="G24">
        <v>125</v>
      </c>
      <c r="H24">
        <v>129</v>
      </c>
      <c r="I24">
        <v>124</v>
      </c>
      <c r="J24">
        <v>123</v>
      </c>
      <c r="K24">
        <v>118</v>
      </c>
      <c r="L24">
        <v>131</v>
      </c>
      <c r="M24">
        <v>122</v>
      </c>
      <c r="N24">
        <v>129</v>
      </c>
      <c r="O24">
        <v>133</v>
      </c>
      <c r="P24" s="11"/>
      <c r="Q24" s="13"/>
      <c r="R24" s="13"/>
      <c r="S24" s="13"/>
      <c r="T24" s="13"/>
      <c r="U24" s="13"/>
      <c r="V24" s="13"/>
    </row>
    <row r="25" spans="1:22" x14ac:dyDescent="0.2">
      <c r="A25" s="49" t="str">
        <f t="shared" si="0"/>
        <v>North LanarkshireAll GPsAll</v>
      </c>
      <c r="B25" s="49" t="s">
        <v>50</v>
      </c>
      <c r="C25" s="49" t="s">
        <v>7</v>
      </c>
      <c r="D25" s="49" t="s">
        <v>1</v>
      </c>
      <c r="E25">
        <v>228</v>
      </c>
      <c r="F25">
        <v>229</v>
      </c>
      <c r="G25">
        <v>227</v>
      </c>
      <c r="H25">
        <v>223</v>
      </c>
      <c r="I25">
        <v>219</v>
      </c>
      <c r="J25">
        <v>220</v>
      </c>
      <c r="K25">
        <v>211</v>
      </c>
      <c r="L25">
        <v>205</v>
      </c>
      <c r="M25">
        <v>205</v>
      </c>
      <c r="N25">
        <v>205</v>
      </c>
      <c r="O25">
        <v>219</v>
      </c>
      <c r="P25" s="11"/>
      <c r="Q25" s="13"/>
      <c r="R25" s="13"/>
      <c r="S25" s="13"/>
      <c r="T25" s="13"/>
      <c r="U25" s="13"/>
      <c r="V25" s="13"/>
    </row>
    <row r="26" spans="1:22" x14ac:dyDescent="0.2">
      <c r="A26" s="49" t="str">
        <f t="shared" si="0"/>
        <v>Orkney IslandsAll GPsAll</v>
      </c>
      <c r="B26" s="49" t="s">
        <v>51</v>
      </c>
      <c r="C26" s="49" t="s">
        <v>7</v>
      </c>
      <c r="D26" s="49" t="s">
        <v>1</v>
      </c>
      <c r="E26">
        <v>33</v>
      </c>
      <c r="F26">
        <v>26</v>
      </c>
      <c r="G26">
        <v>29</v>
      </c>
      <c r="H26">
        <v>26</v>
      </c>
      <c r="I26">
        <v>31</v>
      </c>
      <c r="J26">
        <v>33</v>
      </c>
      <c r="K26">
        <v>35</v>
      </c>
      <c r="L26">
        <v>36</v>
      </c>
      <c r="M26">
        <v>40</v>
      </c>
      <c r="N26">
        <v>42</v>
      </c>
      <c r="O26">
        <v>41</v>
      </c>
      <c r="P26" s="11"/>
      <c r="Q26" s="13"/>
      <c r="R26" s="13"/>
      <c r="S26" s="13"/>
      <c r="T26" s="13"/>
      <c r="U26" s="13"/>
      <c r="V26" s="13"/>
    </row>
    <row r="27" spans="1:22" x14ac:dyDescent="0.2">
      <c r="A27" s="49" t="str">
        <f t="shared" si="0"/>
        <v>Perth and KinrossAll GPsAll</v>
      </c>
      <c r="B27" s="49" t="s">
        <v>69</v>
      </c>
      <c r="C27" s="49" t="s">
        <v>7</v>
      </c>
      <c r="D27" s="49" t="s">
        <v>1</v>
      </c>
      <c r="E27">
        <v>146</v>
      </c>
      <c r="F27">
        <v>140</v>
      </c>
      <c r="G27">
        <v>140</v>
      </c>
      <c r="H27">
        <v>146</v>
      </c>
      <c r="I27">
        <v>138</v>
      </c>
      <c r="J27">
        <v>137</v>
      </c>
      <c r="K27">
        <v>145</v>
      </c>
      <c r="L27">
        <v>150</v>
      </c>
      <c r="M27">
        <v>149</v>
      </c>
      <c r="N27">
        <v>161</v>
      </c>
      <c r="O27">
        <v>160</v>
      </c>
      <c r="P27" s="11"/>
      <c r="Q27" s="13"/>
      <c r="R27" s="13"/>
      <c r="S27" s="13"/>
      <c r="T27" s="13"/>
      <c r="U27" s="13"/>
      <c r="V27" s="13"/>
    </row>
    <row r="28" spans="1:22" x14ac:dyDescent="0.2">
      <c r="A28" s="49" t="str">
        <f t="shared" si="0"/>
        <v>RenfrewshireAll GPsAll</v>
      </c>
      <c r="B28" s="49" t="s">
        <v>52</v>
      </c>
      <c r="C28" s="49" t="s">
        <v>7</v>
      </c>
      <c r="D28" s="49" t="s">
        <v>1</v>
      </c>
      <c r="E28">
        <v>135</v>
      </c>
      <c r="F28">
        <v>138</v>
      </c>
      <c r="G28">
        <v>137</v>
      </c>
      <c r="H28">
        <v>133</v>
      </c>
      <c r="I28">
        <v>140</v>
      </c>
      <c r="J28">
        <v>138</v>
      </c>
      <c r="K28">
        <v>147</v>
      </c>
      <c r="L28">
        <v>142</v>
      </c>
      <c r="M28">
        <v>144</v>
      </c>
      <c r="N28">
        <v>155</v>
      </c>
      <c r="O28">
        <v>160</v>
      </c>
      <c r="P28" s="11"/>
      <c r="Q28" s="13"/>
      <c r="R28" s="13"/>
      <c r="S28" s="13"/>
      <c r="T28" s="13"/>
      <c r="U28" s="13"/>
      <c r="V28" s="13"/>
    </row>
    <row r="29" spans="1:22" x14ac:dyDescent="0.2">
      <c r="A29" s="49" t="str">
        <f t="shared" si="0"/>
        <v>ScotlandAll GPsAll</v>
      </c>
      <c r="B29" s="49" t="s">
        <v>29</v>
      </c>
      <c r="C29" s="49" t="s">
        <v>7</v>
      </c>
      <c r="D29" s="49" t="s">
        <v>1</v>
      </c>
      <c r="E29">
        <v>4893</v>
      </c>
      <c r="F29">
        <v>4873</v>
      </c>
      <c r="G29">
        <v>4885</v>
      </c>
      <c r="H29">
        <v>4922</v>
      </c>
      <c r="I29">
        <v>4927</v>
      </c>
      <c r="J29">
        <v>4884</v>
      </c>
      <c r="K29">
        <v>4918</v>
      </c>
      <c r="L29">
        <v>4986</v>
      </c>
      <c r="M29">
        <v>5044</v>
      </c>
      <c r="N29">
        <v>5121</v>
      </c>
      <c r="O29">
        <v>5195</v>
      </c>
      <c r="P29" s="11"/>
      <c r="Q29" s="13"/>
      <c r="R29" s="13"/>
      <c r="S29" s="13"/>
      <c r="T29" s="13"/>
      <c r="U29" s="13"/>
      <c r="V29" s="13"/>
    </row>
    <row r="30" spans="1:22" x14ac:dyDescent="0.2">
      <c r="A30" s="49" t="str">
        <f t="shared" si="0"/>
        <v>Scottish BordersAll GPsAll</v>
      </c>
      <c r="B30" s="49" t="s">
        <v>53</v>
      </c>
      <c r="C30" s="49" t="s">
        <v>7</v>
      </c>
      <c r="D30" s="49" t="s">
        <v>1</v>
      </c>
      <c r="E30">
        <v>121</v>
      </c>
      <c r="F30">
        <v>115</v>
      </c>
      <c r="G30">
        <v>118</v>
      </c>
      <c r="H30">
        <v>120</v>
      </c>
      <c r="I30">
        <v>117</v>
      </c>
      <c r="J30">
        <v>118</v>
      </c>
      <c r="K30">
        <v>121</v>
      </c>
      <c r="L30">
        <v>126</v>
      </c>
      <c r="M30">
        <v>131</v>
      </c>
      <c r="N30">
        <v>120</v>
      </c>
      <c r="O30">
        <v>121</v>
      </c>
      <c r="P30" s="11"/>
      <c r="Q30" s="13"/>
      <c r="R30" s="13"/>
      <c r="S30" s="13"/>
      <c r="T30" s="13"/>
      <c r="U30" s="13"/>
      <c r="V30" s="13"/>
    </row>
    <row r="31" spans="1:22" x14ac:dyDescent="0.2">
      <c r="A31" s="49" t="str">
        <f t="shared" si="0"/>
        <v>Shetland IslandsAll GPsAll</v>
      </c>
      <c r="B31" s="49" t="s">
        <v>59</v>
      </c>
      <c r="C31" s="49" t="s">
        <v>7</v>
      </c>
      <c r="D31" s="49" t="s">
        <v>1</v>
      </c>
      <c r="E31">
        <v>29</v>
      </c>
      <c r="F31">
        <v>31</v>
      </c>
      <c r="G31">
        <v>26</v>
      </c>
      <c r="H31">
        <v>28</v>
      </c>
      <c r="I31">
        <v>29</v>
      </c>
      <c r="J31">
        <v>29</v>
      </c>
      <c r="K31">
        <v>27</v>
      </c>
      <c r="L31">
        <v>30</v>
      </c>
      <c r="M31">
        <v>31</v>
      </c>
      <c r="N31">
        <v>34</v>
      </c>
      <c r="O31">
        <v>30</v>
      </c>
      <c r="P31" s="11"/>
      <c r="Q31" s="13"/>
      <c r="R31" s="13"/>
      <c r="S31" s="13"/>
      <c r="T31" s="13"/>
      <c r="U31" s="13"/>
      <c r="V31" s="13"/>
    </row>
    <row r="32" spans="1:22" x14ac:dyDescent="0.2">
      <c r="A32" s="49" t="str">
        <f t="shared" si="0"/>
        <v>South AyrshireAll GPsAll</v>
      </c>
      <c r="B32" s="49" t="s">
        <v>54</v>
      </c>
      <c r="C32" s="49" t="s">
        <v>7</v>
      </c>
      <c r="D32" s="49" t="s">
        <v>1</v>
      </c>
      <c r="E32">
        <v>94</v>
      </c>
      <c r="F32">
        <v>102</v>
      </c>
      <c r="G32">
        <v>100</v>
      </c>
      <c r="H32">
        <v>102</v>
      </c>
      <c r="I32">
        <v>99</v>
      </c>
      <c r="J32">
        <v>100</v>
      </c>
      <c r="K32">
        <v>98</v>
      </c>
      <c r="L32">
        <v>102</v>
      </c>
      <c r="M32">
        <v>100</v>
      </c>
      <c r="N32">
        <v>102</v>
      </c>
      <c r="O32">
        <v>103</v>
      </c>
      <c r="Q32" s="13"/>
      <c r="R32" s="13"/>
      <c r="S32" s="13"/>
      <c r="T32" s="13"/>
      <c r="U32" s="13"/>
      <c r="V32" s="13"/>
    </row>
    <row r="33" spans="1:22" x14ac:dyDescent="0.2">
      <c r="A33" s="49" t="str">
        <f t="shared" si="0"/>
        <v>South LanarkshireAll GPsAll</v>
      </c>
      <c r="B33" s="49" t="s">
        <v>55</v>
      </c>
      <c r="C33" s="49" t="s">
        <v>7</v>
      </c>
      <c r="D33" s="49" t="s">
        <v>1</v>
      </c>
      <c r="E33">
        <v>224</v>
      </c>
      <c r="F33">
        <v>232</v>
      </c>
      <c r="G33">
        <v>228</v>
      </c>
      <c r="H33">
        <v>231</v>
      </c>
      <c r="I33">
        <v>237</v>
      </c>
      <c r="J33">
        <v>243</v>
      </c>
      <c r="K33">
        <v>244</v>
      </c>
      <c r="L33">
        <v>239</v>
      </c>
      <c r="M33">
        <v>226</v>
      </c>
      <c r="N33">
        <v>227</v>
      </c>
      <c r="O33">
        <v>232</v>
      </c>
      <c r="Q33" s="13"/>
      <c r="R33" s="13"/>
      <c r="S33" s="13"/>
      <c r="T33" s="13"/>
      <c r="U33" s="13"/>
      <c r="V33" s="13"/>
    </row>
    <row r="34" spans="1:22" x14ac:dyDescent="0.2">
      <c r="A34" s="49" t="str">
        <f t="shared" si="0"/>
        <v>StirlingAll GPsAll</v>
      </c>
      <c r="B34" s="49" t="s">
        <v>56</v>
      </c>
      <c r="C34" s="49" t="s">
        <v>7</v>
      </c>
      <c r="D34" s="49" t="s">
        <v>1</v>
      </c>
      <c r="E34">
        <v>94</v>
      </c>
      <c r="F34">
        <v>96</v>
      </c>
      <c r="G34">
        <v>91</v>
      </c>
      <c r="H34">
        <v>89</v>
      </c>
      <c r="I34">
        <v>87</v>
      </c>
      <c r="J34">
        <v>99</v>
      </c>
      <c r="K34">
        <v>102</v>
      </c>
      <c r="L34">
        <v>103</v>
      </c>
      <c r="M34">
        <v>106</v>
      </c>
      <c r="N34">
        <v>114</v>
      </c>
      <c r="O34">
        <v>97</v>
      </c>
      <c r="Q34" s="13"/>
      <c r="R34" s="13"/>
      <c r="S34" s="13"/>
      <c r="T34" s="13"/>
      <c r="U34" s="13"/>
      <c r="V34" s="13"/>
    </row>
    <row r="35" spans="1:22" x14ac:dyDescent="0.2">
      <c r="A35" s="49" t="str">
        <f t="shared" si="0"/>
        <v>West DunbartonshireAll GPsAll</v>
      </c>
      <c r="B35" s="49" t="s">
        <v>57</v>
      </c>
      <c r="C35" s="49" t="s">
        <v>7</v>
      </c>
      <c r="D35" s="49" t="s">
        <v>1</v>
      </c>
      <c r="E35">
        <v>84</v>
      </c>
      <c r="F35">
        <v>81</v>
      </c>
      <c r="G35">
        <v>83</v>
      </c>
      <c r="H35">
        <v>89</v>
      </c>
      <c r="I35">
        <v>89</v>
      </c>
      <c r="J35">
        <v>87</v>
      </c>
      <c r="K35">
        <v>91</v>
      </c>
      <c r="L35">
        <v>95</v>
      </c>
      <c r="M35">
        <v>93</v>
      </c>
      <c r="N35">
        <v>101</v>
      </c>
      <c r="O35">
        <v>99</v>
      </c>
      <c r="Q35" s="14"/>
      <c r="R35" s="14"/>
      <c r="S35" s="14"/>
      <c r="T35" s="14"/>
      <c r="U35" s="15"/>
      <c r="V35" s="14"/>
    </row>
    <row r="36" spans="1:22" x14ac:dyDescent="0.2">
      <c r="A36" s="49" t="str">
        <f t="shared" si="0"/>
        <v>West LothianAll GPsAll</v>
      </c>
      <c r="B36" s="49" t="s">
        <v>58</v>
      </c>
      <c r="C36" s="49" t="s">
        <v>7</v>
      </c>
      <c r="D36" s="49" t="s">
        <v>1</v>
      </c>
      <c r="E36">
        <v>152</v>
      </c>
      <c r="F36">
        <v>149</v>
      </c>
      <c r="G36">
        <v>160</v>
      </c>
      <c r="H36">
        <v>155</v>
      </c>
      <c r="I36">
        <v>159</v>
      </c>
      <c r="J36">
        <v>149</v>
      </c>
      <c r="K36">
        <v>148</v>
      </c>
      <c r="L36">
        <v>156</v>
      </c>
      <c r="M36">
        <v>158</v>
      </c>
      <c r="N36">
        <v>159</v>
      </c>
      <c r="O36">
        <v>171</v>
      </c>
      <c r="Q36" s="12"/>
      <c r="R36" s="12"/>
      <c r="S36" s="12"/>
      <c r="T36" s="12"/>
      <c r="U36" s="12"/>
      <c r="V36" s="12"/>
    </row>
    <row r="37" spans="1:22" x14ac:dyDescent="0.2">
      <c r="A37" s="49" t="str">
        <f t="shared" si="0"/>
        <v>Aberdeen CityAll GPsFemale</v>
      </c>
      <c r="B37" s="49" t="s">
        <v>34</v>
      </c>
      <c r="C37" s="49" t="s">
        <v>7</v>
      </c>
      <c r="D37" s="49" t="s">
        <v>0</v>
      </c>
      <c r="E37">
        <v>137</v>
      </c>
      <c r="F37">
        <v>139</v>
      </c>
      <c r="G37">
        <v>140</v>
      </c>
      <c r="H37">
        <v>155</v>
      </c>
      <c r="I37">
        <v>157</v>
      </c>
      <c r="J37">
        <v>160</v>
      </c>
      <c r="K37">
        <v>155</v>
      </c>
      <c r="L37">
        <v>158</v>
      </c>
      <c r="M37">
        <v>153</v>
      </c>
      <c r="N37">
        <v>163</v>
      </c>
      <c r="O37">
        <v>159</v>
      </c>
      <c r="Q37" s="12"/>
      <c r="R37" s="12"/>
      <c r="S37" s="12"/>
      <c r="T37" s="12"/>
      <c r="U37" s="12"/>
      <c r="V37" s="12"/>
    </row>
    <row r="38" spans="1:22" x14ac:dyDescent="0.2">
      <c r="A38" s="49" t="str">
        <f t="shared" si="0"/>
        <v>AberdeenshireAll GPsFemale</v>
      </c>
      <c r="B38" s="49" t="s">
        <v>35</v>
      </c>
      <c r="C38" s="49" t="s">
        <v>7</v>
      </c>
      <c r="D38" s="49" t="s">
        <v>0</v>
      </c>
      <c r="E38">
        <v>117</v>
      </c>
      <c r="F38">
        <v>115</v>
      </c>
      <c r="G38">
        <v>123</v>
      </c>
      <c r="H38">
        <v>128</v>
      </c>
      <c r="I38">
        <v>127</v>
      </c>
      <c r="J38">
        <v>136</v>
      </c>
      <c r="K38">
        <v>129</v>
      </c>
      <c r="L38">
        <v>125</v>
      </c>
      <c r="M38">
        <v>123</v>
      </c>
      <c r="N38">
        <v>125</v>
      </c>
      <c r="O38">
        <v>123</v>
      </c>
      <c r="Q38" s="9"/>
      <c r="R38" s="9"/>
      <c r="S38" s="9"/>
      <c r="T38" s="9"/>
      <c r="U38" s="9"/>
      <c r="V38" s="9"/>
    </row>
    <row r="39" spans="1:22" x14ac:dyDescent="0.2">
      <c r="A39" s="49" t="str">
        <f t="shared" si="0"/>
        <v>AngusAll GPsFemale</v>
      </c>
      <c r="B39" s="49" t="s">
        <v>36</v>
      </c>
      <c r="C39" s="49" t="s">
        <v>7</v>
      </c>
      <c r="D39" s="49" t="s">
        <v>0</v>
      </c>
      <c r="E39">
        <v>50</v>
      </c>
      <c r="F39">
        <v>50</v>
      </c>
      <c r="G39">
        <v>53</v>
      </c>
      <c r="H39">
        <v>57</v>
      </c>
      <c r="I39">
        <v>53</v>
      </c>
      <c r="J39">
        <v>45</v>
      </c>
      <c r="K39">
        <v>50</v>
      </c>
      <c r="L39">
        <v>51</v>
      </c>
      <c r="M39">
        <v>47</v>
      </c>
      <c r="N39">
        <v>55</v>
      </c>
      <c r="O39">
        <v>55</v>
      </c>
      <c r="Q39" s="3"/>
      <c r="R39" s="3"/>
      <c r="S39" s="3"/>
      <c r="T39" s="3"/>
      <c r="U39" s="3"/>
      <c r="V39" s="3"/>
    </row>
    <row r="40" spans="1:22" x14ac:dyDescent="0.2">
      <c r="A40" s="49" t="str">
        <f t="shared" si="0"/>
        <v>Argyll and ButeAll GPsFemale</v>
      </c>
      <c r="B40" s="49" t="s">
        <v>66</v>
      </c>
      <c r="C40" s="49" t="s">
        <v>7</v>
      </c>
      <c r="D40" s="49" t="s">
        <v>0</v>
      </c>
      <c r="E40">
        <v>45</v>
      </c>
      <c r="F40">
        <v>45</v>
      </c>
      <c r="G40">
        <v>48</v>
      </c>
      <c r="H40">
        <v>44</v>
      </c>
      <c r="I40">
        <v>49</v>
      </c>
      <c r="J40">
        <v>53</v>
      </c>
      <c r="K40">
        <v>54</v>
      </c>
      <c r="L40">
        <v>55</v>
      </c>
      <c r="M40">
        <v>56</v>
      </c>
      <c r="N40">
        <v>56</v>
      </c>
      <c r="O40">
        <v>55</v>
      </c>
      <c r="Q40" s="7"/>
      <c r="R40" s="7"/>
      <c r="S40" s="7"/>
      <c r="T40" s="7"/>
      <c r="U40" s="7"/>
      <c r="V40" s="7"/>
    </row>
    <row r="41" spans="1:22" x14ac:dyDescent="0.2">
      <c r="A41" s="49" t="str">
        <f t="shared" si="0"/>
        <v>City of EdinburghAll GPsFemale</v>
      </c>
      <c r="B41" s="49" t="s">
        <v>37</v>
      </c>
      <c r="C41" s="49" t="s">
        <v>7</v>
      </c>
      <c r="D41" s="49" t="s">
        <v>0</v>
      </c>
      <c r="E41">
        <v>306</v>
      </c>
      <c r="F41">
        <v>306</v>
      </c>
      <c r="G41">
        <v>314</v>
      </c>
      <c r="H41">
        <v>327</v>
      </c>
      <c r="I41">
        <v>358</v>
      </c>
      <c r="J41">
        <v>372</v>
      </c>
      <c r="K41">
        <v>367</v>
      </c>
      <c r="L41">
        <v>373</v>
      </c>
      <c r="M41">
        <v>393</v>
      </c>
      <c r="N41">
        <v>411</v>
      </c>
      <c r="O41">
        <v>428</v>
      </c>
      <c r="Q41" s="6"/>
      <c r="R41" s="6"/>
      <c r="S41" s="6"/>
      <c r="T41" s="6"/>
      <c r="U41" s="6"/>
      <c r="V41" s="6"/>
    </row>
    <row r="42" spans="1:22" x14ac:dyDescent="0.2">
      <c r="A42" s="49" t="str">
        <f t="shared" si="0"/>
        <v>ClackmannanshireAll GPsFemale</v>
      </c>
      <c r="B42" s="49" t="s">
        <v>38</v>
      </c>
      <c r="C42" s="49" t="s">
        <v>7</v>
      </c>
      <c r="D42" s="49" t="s">
        <v>0</v>
      </c>
      <c r="E42">
        <v>21</v>
      </c>
      <c r="F42">
        <v>23</v>
      </c>
      <c r="G42">
        <v>25</v>
      </c>
      <c r="H42">
        <v>27</v>
      </c>
      <c r="I42">
        <v>29</v>
      </c>
      <c r="J42">
        <v>26</v>
      </c>
      <c r="K42">
        <v>26</v>
      </c>
      <c r="L42">
        <v>27</v>
      </c>
      <c r="M42">
        <v>27</v>
      </c>
      <c r="N42">
        <v>29</v>
      </c>
      <c r="O42">
        <v>26</v>
      </c>
      <c r="Q42" s="6"/>
      <c r="R42" s="6"/>
      <c r="S42" s="6"/>
      <c r="T42" s="6"/>
      <c r="U42" s="6"/>
      <c r="V42" s="6"/>
    </row>
    <row r="43" spans="1:22" x14ac:dyDescent="0.2">
      <c r="A43" s="49" t="str">
        <f t="shared" si="0"/>
        <v>Dumfries and GallowayAll GPsFemale</v>
      </c>
      <c r="B43" s="49" t="s">
        <v>67</v>
      </c>
      <c r="C43" s="49" t="s">
        <v>7</v>
      </c>
      <c r="D43" s="49" t="s">
        <v>0</v>
      </c>
      <c r="E43">
        <v>60</v>
      </c>
      <c r="F43">
        <v>57</v>
      </c>
      <c r="G43">
        <v>60</v>
      </c>
      <c r="H43">
        <v>58</v>
      </c>
      <c r="I43">
        <v>58</v>
      </c>
      <c r="J43">
        <v>54</v>
      </c>
      <c r="K43">
        <v>58</v>
      </c>
      <c r="L43">
        <v>51</v>
      </c>
      <c r="M43">
        <v>50</v>
      </c>
      <c r="N43">
        <v>53</v>
      </c>
      <c r="O43">
        <v>55</v>
      </c>
      <c r="Q43" s="6"/>
      <c r="R43" s="6"/>
      <c r="S43" s="6"/>
      <c r="T43" s="6"/>
      <c r="U43" s="6"/>
      <c r="V43" s="6"/>
    </row>
    <row r="44" spans="1:22" x14ac:dyDescent="0.2">
      <c r="A44" s="49" t="str">
        <f t="shared" si="0"/>
        <v>Dundee CityAll GPsFemale</v>
      </c>
      <c r="B44" s="49" t="s">
        <v>39</v>
      </c>
      <c r="C44" s="49" t="s">
        <v>7</v>
      </c>
      <c r="D44" s="49" t="s">
        <v>0</v>
      </c>
      <c r="E44">
        <v>77</v>
      </c>
      <c r="F44">
        <v>79</v>
      </c>
      <c r="G44">
        <v>82</v>
      </c>
      <c r="H44">
        <v>83</v>
      </c>
      <c r="I44">
        <v>84</v>
      </c>
      <c r="J44">
        <v>80</v>
      </c>
      <c r="K44">
        <v>85</v>
      </c>
      <c r="L44">
        <v>97</v>
      </c>
      <c r="M44">
        <v>96</v>
      </c>
      <c r="N44">
        <v>105</v>
      </c>
      <c r="O44">
        <v>103</v>
      </c>
      <c r="Q44" s="3"/>
      <c r="R44" s="3"/>
      <c r="S44" s="3"/>
      <c r="T44" s="3"/>
      <c r="U44" s="3"/>
      <c r="V44" s="3"/>
    </row>
    <row r="45" spans="1:22" x14ac:dyDescent="0.2">
      <c r="A45" s="49" t="str">
        <f t="shared" si="0"/>
        <v>East AyrshireAll GPsFemale</v>
      </c>
      <c r="B45" s="49" t="s">
        <v>40</v>
      </c>
      <c r="C45" s="49" t="s">
        <v>7</v>
      </c>
      <c r="D45" s="49" t="s">
        <v>0</v>
      </c>
      <c r="E45">
        <v>48</v>
      </c>
      <c r="F45">
        <v>49</v>
      </c>
      <c r="G45">
        <v>51</v>
      </c>
      <c r="H45">
        <v>47</v>
      </c>
      <c r="I45">
        <v>54</v>
      </c>
      <c r="J45">
        <v>57</v>
      </c>
      <c r="K45">
        <v>57</v>
      </c>
      <c r="L45">
        <v>59</v>
      </c>
      <c r="M45">
        <v>61</v>
      </c>
      <c r="N45">
        <v>64</v>
      </c>
      <c r="O45">
        <v>65</v>
      </c>
      <c r="Q45" s="9"/>
      <c r="R45" s="9"/>
      <c r="S45" s="9"/>
      <c r="T45" s="9"/>
      <c r="U45" s="9"/>
      <c r="V45" s="9"/>
    </row>
    <row r="46" spans="1:22" x14ac:dyDescent="0.2">
      <c r="A46" s="49" t="str">
        <f t="shared" si="0"/>
        <v>East DunbartonshireAll GPsFemale</v>
      </c>
      <c r="B46" s="49" t="s">
        <v>41</v>
      </c>
      <c r="C46" s="49" t="s">
        <v>7</v>
      </c>
      <c r="D46" s="49" t="s">
        <v>0</v>
      </c>
      <c r="E46">
        <v>52</v>
      </c>
      <c r="F46">
        <v>51</v>
      </c>
      <c r="G46">
        <v>59</v>
      </c>
      <c r="H46">
        <v>55</v>
      </c>
      <c r="I46">
        <v>61</v>
      </c>
      <c r="J46">
        <v>60</v>
      </c>
      <c r="K46">
        <v>59</v>
      </c>
      <c r="L46">
        <v>63</v>
      </c>
      <c r="M46">
        <v>63</v>
      </c>
      <c r="N46">
        <v>59</v>
      </c>
      <c r="O46">
        <v>63</v>
      </c>
      <c r="P46" s="11"/>
      <c r="Q46" s="3"/>
      <c r="R46" s="3"/>
      <c r="S46" s="3"/>
      <c r="T46" s="3"/>
      <c r="U46" s="3"/>
      <c r="V46" s="3"/>
    </row>
    <row r="47" spans="1:22" x14ac:dyDescent="0.2">
      <c r="A47" s="49" t="str">
        <f t="shared" si="0"/>
        <v>East LothianAll GPsFemale</v>
      </c>
      <c r="B47" s="49" t="s">
        <v>42</v>
      </c>
      <c r="C47" s="49" t="s">
        <v>7</v>
      </c>
      <c r="D47" s="49" t="s">
        <v>0</v>
      </c>
      <c r="E47">
        <v>57</v>
      </c>
      <c r="F47">
        <v>57</v>
      </c>
      <c r="G47">
        <v>64</v>
      </c>
      <c r="H47">
        <v>66</v>
      </c>
      <c r="I47">
        <v>71</v>
      </c>
      <c r="J47">
        <v>73</v>
      </c>
      <c r="K47">
        <v>75</v>
      </c>
      <c r="L47">
        <v>77</v>
      </c>
      <c r="M47">
        <v>75</v>
      </c>
      <c r="N47">
        <v>77</v>
      </c>
      <c r="O47">
        <v>81</v>
      </c>
      <c r="P47" s="11"/>
      <c r="Q47" s="7"/>
      <c r="R47" s="7"/>
      <c r="S47" s="7"/>
      <c r="T47" s="7"/>
      <c r="U47" s="7"/>
      <c r="V47" s="7"/>
    </row>
    <row r="48" spans="1:22" x14ac:dyDescent="0.2">
      <c r="A48" s="49" t="str">
        <f t="shared" si="0"/>
        <v>East RenfrewshireAll GPsFemale</v>
      </c>
      <c r="B48" s="49" t="s">
        <v>43</v>
      </c>
      <c r="C48" s="49" t="s">
        <v>7</v>
      </c>
      <c r="D48" s="49" t="s">
        <v>0</v>
      </c>
      <c r="E48">
        <v>42</v>
      </c>
      <c r="F48">
        <v>43</v>
      </c>
      <c r="G48">
        <v>38</v>
      </c>
      <c r="H48">
        <v>44</v>
      </c>
      <c r="I48">
        <v>45</v>
      </c>
      <c r="J48">
        <v>52</v>
      </c>
      <c r="K48">
        <v>48</v>
      </c>
      <c r="L48">
        <v>52</v>
      </c>
      <c r="M48">
        <v>50</v>
      </c>
      <c r="N48">
        <v>44</v>
      </c>
      <c r="O48">
        <v>46</v>
      </c>
      <c r="P48" s="11"/>
      <c r="Q48" s="6"/>
      <c r="R48" s="6"/>
      <c r="S48" s="6"/>
      <c r="T48" s="6"/>
      <c r="U48" s="6"/>
      <c r="V48" s="6"/>
    </row>
    <row r="49" spans="1:22" x14ac:dyDescent="0.2">
      <c r="A49" s="49" t="str">
        <f t="shared" si="0"/>
        <v>FalkirkAll GPsFemale</v>
      </c>
      <c r="B49" s="49" t="s">
        <v>44</v>
      </c>
      <c r="C49" s="49" t="s">
        <v>7</v>
      </c>
      <c r="D49" s="49" t="s">
        <v>0</v>
      </c>
      <c r="E49">
        <v>67</v>
      </c>
      <c r="F49">
        <v>71</v>
      </c>
      <c r="G49">
        <v>72</v>
      </c>
      <c r="H49">
        <v>76</v>
      </c>
      <c r="I49">
        <v>74</v>
      </c>
      <c r="J49">
        <v>77</v>
      </c>
      <c r="K49">
        <v>79</v>
      </c>
      <c r="L49">
        <v>84</v>
      </c>
      <c r="M49">
        <v>86</v>
      </c>
      <c r="N49">
        <v>87</v>
      </c>
      <c r="O49">
        <v>93</v>
      </c>
      <c r="P49" s="11"/>
      <c r="Q49" s="6"/>
      <c r="R49" s="6"/>
      <c r="S49" s="6"/>
      <c r="T49" s="6"/>
      <c r="U49" s="6"/>
      <c r="V49" s="6"/>
    </row>
    <row r="50" spans="1:22" x14ac:dyDescent="0.2">
      <c r="A50" s="49" t="str">
        <f t="shared" si="0"/>
        <v>FifeAll GPsFemale</v>
      </c>
      <c r="B50" s="49" t="s">
        <v>27</v>
      </c>
      <c r="C50" s="49" t="s">
        <v>7</v>
      </c>
      <c r="D50" s="49" t="s">
        <v>0</v>
      </c>
      <c r="E50">
        <v>127</v>
      </c>
      <c r="F50">
        <v>143</v>
      </c>
      <c r="G50">
        <v>151</v>
      </c>
      <c r="H50">
        <v>154</v>
      </c>
      <c r="I50">
        <v>156</v>
      </c>
      <c r="J50">
        <v>155</v>
      </c>
      <c r="K50">
        <v>163</v>
      </c>
      <c r="L50">
        <v>164</v>
      </c>
      <c r="M50">
        <v>173</v>
      </c>
      <c r="N50">
        <v>178</v>
      </c>
      <c r="O50">
        <v>180</v>
      </c>
      <c r="P50" s="11"/>
      <c r="Q50" s="6"/>
      <c r="R50" s="6"/>
      <c r="S50" s="6"/>
      <c r="T50" s="6"/>
      <c r="U50" s="6"/>
      <c r="V50" s="6"/>
    </row>
    <row r="51" spans="1:22" x14ac:dyDescent="0.2">
      <c r="A51" s="49" t="str">
        <f t="shared" si="0"/>
        <v>Glasgow CityAll GPsFemale</v>
      </c>
      <c r="B51" s="49" t="s">
        <v>45</v>
      </c>
      <c r="C51" s="49" t="s">
        <v>7</v>
      </c>
      <c r="D51" s="49" t="s">
        <v>0</v>
      </c>
      <c r="E51">
        <v>316</v>
      </c>
      <c r="F51">
        <v>315</v>
      </c>
      <c r="G51">
        <v>314</v>
      </c>
      <c r="H51">
        <v>322</v>
      </c>
      <c r="I51">
        <v>335</v>
      </c>
      <c r="J51">
        <v>350</v>
      </c>
      <c r="K51">
        <v>357</v>
      </c>
      <c r="L51">
        <v>373</v>
      </c>
      <c r="M51">
        <v>385</v>
      </c>
      <c r="N51">
        <v>377</v>
      </c>
      <c r="O51">
        <v>371</v>
      </c>
      <c r="P51" s="11"/>
      <c r="Q51" s="6"/>
      <c r="R51" s="6"/>
      <c r="S51" s="6"/>
      <c r="T51" s="6"/>
      <c r="U51" s="6"/>
      <c r="V51" s="6"/>
    </row>
    <row r="52" spans="1:22" x14ac:dyDescent="0.2">
      <c r="A52" s="49" t="str">
        <f t="shared" si="0"/>
        <v>HighlandAll GPsFemale</v>
      </c>
      <c r="B52" s="49" t="s">
        <v>28</v>
      </c>
      <c r="C52" s="49" t="s">
        <v>7</v>
      </c>
      <c r="D52" s="49" t="s">
        <v>0</v>
      </c>
      <c r="E52">
        <v>153</v>
      </c>
      <c r="F52">
        <v>152</v>
      </c>
      <c r="G52">
        <v>153</v>
      </c>
      <c r="H52">
        <v>166</v>
      </c>
      <c r="I52">
        <v>167</v>
      </c>
      <c r="J52">
        <v>163</v>
      </c>
      <c r="K52">
        <v>175</v>
      </c>
      <c r="L52">
        <v>172</v>
      </c>
      <c r="M52">
        <v>181</v>
      </c>
      <c r="N52">
        <v>189</v>
      </c>
      <c r="O52">
        <v>188</v>
      </c>
      <c r="P52" s="11"/>
      <c r="Q52" s="6"/>
      <c r="R52" s="6"/>
      <c r="S52" s="6"/>
      <c r="T52" s="6"/>
      <c r="U52" s="6"/>
      <c r="V52" s="6"/>
    </row>
    <row r="53" spans="1:22" x14ac:dyDescent="0.2">
      <c r="A53" s="49" t="str">
        <f t="shared" si="0"/>
        <v>InverclydeAll GPsFemale</v>
      </c>
      <c r="B53" s="49" t="s">
        <v>46</v>
      </c>
      <c r="C53" s="49" t="s">
        <v>7</v>
      </c>
      <c r="D53" s="49" t="s">
        <v>0</v>
      </c>
      <c r="E53">
        <v>33</v>
      </c>
      <c r="F53">
        <v>35</v>
      </c>
      <c r="G53">
        <v>34</v>
      </c>
      <c r="H53">
        <v>37</v>
      </c>
      <c r="I53">
        <v>39</v>
      </c>
      <c r="J53">
        <v>37</v>
      </c>
      <c r="K53">
        <v>39</v>
      </c>
      <c r="L53">
        <v>37</v>
      </c>
      <c r="M53">
        <v>38</v>
      </c>
      <c r="N53">
        <v>39</v>
      </c>
      <c r="O53">
        <v>39</v>
      </c>
      <c r="P53" s="16" t="s">
        <v>26</v>
      </c>
      <c r="Q53" s="6"/>
      <c r="R53" s="6"/>
      <c r="S53" s="6"/>
      <c r="T53" s="6"/>
      <c r="U53" s="6"/>
      <c r="V53" s="6"/>
    </row>
    <row r="54" spans="1:22" x14ac:dyDescent="0.2">
      <c r="A54" s="49" t="str">
        <f t="shared" si="0"/>
        <v>MidlothianAll GPsFemale</v>
      </c>
      <c r="B54" s="49" t="s">
        <v>47</v>
      </c>
      <c r="C54" s="49" t="s">
        <v>7</v>
      </c>
      <c r="D54" s="49" t="s">
        <v>0</v>
      </c>
      <c r="E54">
        <v>56</v>
      </c>
      <c r="F54">
        <v>61</v>
      </c>
      <c r="G54">
        <v>59</v>
      </c>
      <c r="H54">
        <v>59</v>
      </c>
      <c r="I54">
        <v>66</v>
      </c>
      <c r="J54">
        <v>62</v>
      </c>
      <c r="K54">
        <v>68</v>
      </c>
      <c r="L54">
        <v>67</v>
      </c>
      <c r="M54">
        <v>73</v>
      </c>
      <c r="N54">
        <v>73</v>
      </c>
      <c r="O54">
        <v>78</v>
      </c>
      <c r="Q54" s="6"/>
      <c r="R54" s="6"/>
      <c r="S54" s="6"/>
      <c r="T54" s="6"/>
      <c r="U54" s="6"/>
      <c r="V54" s="6"/>
    </row>
    <row r="55" spans="1:22" x14ac:dyDescent="0.2">
      <c r="A55" s="49" t="str">
        <f t="shared" si="0"/>
        <v>MorayAll GPsFemale</v>
      </c>
      <c r="B55" s="49" t="s">
        <v>48</v>
      </c>
      <c r="C55" s="49" t="s">
        <v>7</v>
      </c>
      <c r="D55" s="49" t="s">
        <v>0</v>
      </c>
      <c r="E55">
        <v>36</v>
      </c>
      <c r="F55">
        <v>39</v>
      </c>
      <c r="G55">
        <v>38</v>
      </c>
      <c r="H55">
        <v>45</v>
      </c>
      <c r="I55">
        <v>45</v>
      </c>
      <c r="J55">
        <v>46</v>
      </c>
      <c r="K55">
        <v>47</v>
      </c>
      <c r="L55">
        <v>50</v>
      </c>
      <c r="M55">
        <v>49</v>
      </c>
      <c r="N55">
        <v>52</v>
      </c>
      <c r="O55">
        <v>55</v>
      </c>
      <c r="Q55" s="6"/>
      <c r="R55" s="6"/>
      <c r="S55" s="6"/>
      <c r="T55" s="6"/>
      <c r="U55" s="6"/>
      <c r="V55" s="6"/>
    </row>
    <row r="56" spans="1:22" x14ac:dyDescent="0.2">
      <c r="A56" s="49" t="str">
        <f t="shared" si="0"/>
        <v>Na h-Eileanan SiarAll GPsFemale</v>
      </c>
      <c r="B56" s="49" t="s">
        <v>68</v>
      </c>
      <c r="C56" s="49" t="s">
        <v>7</v>
      </c>
      <c r="D56" s="49" t="s">
        <v>0</v>
      </c>
      <c r="E56">
        <v>16</v>
      </c>
      <c r="F56">
        <v>17</v>
      </c>
      <c r="G56">
        <v>17</v>
      </c>
      <c r="H56">
        <v>16</v>
      </c>
      <c r="I56">
        <v>15</v>
      </c>
      <c r="J56">
        <v>13</v>
      </c>
      <c r="K56">
        <v>15</v>
      </c>
      <c r="L56">
        <v>16</v>
      </c>
      <c r="M56">
        <v>17</v>
      </c>
      <c r="N56">
        <v>14</v>
      </c>
      <c r="O56">
        <v>13</v>
      </c>
      <c r="Q56" s="6"/>
      <c r="R56" s="6"/>
      <c r="S56" s="6"/>
      <c r="T56" s="6"/>
      <c r="U56" s="6"/>
      <c r="V56" s="6"/>
    </row>
    <row r="57" spans="1:22" x14ac:dyDescent="0.2">
      <c r="A57" s="49" t="str">
        <f t="shared" si="0"/>
        <v>North AyrshireAll GPsFemale</v>
      </c>
      <c r="B57" s="49" t="s">
        <v>49</v>
      </c>
      <c r="C57" s="49" t="s">
        <v>7</v>
      </c>
      <c r="D57" s="49" t="s">
        <v>0</v>
      </c>
      <c r="E57">
        <v>53</v>
      </c>
      <c r="F57">
        <v>52</v>
      </c>
      <c r="G57">
        <v>58</v>
      </c>
      <c r="H57">
        <v>57</v>
      </c>
      <c r="I57">
        <v>67</v>
      </c>
      <c r="J57">
        <v>64</v>
      </c>
      <c r="K57">
        <v>63</v>
      </c>
      <c r="L57">
        <v>76</v>
      </c>
      <c r="M57">
        <v>69</v>
      </c>
      <c r="N57">
        <v>76</v>
      </c>
      <c r="O57">
        <v>80</v>
      </c>
      <c r="Q57" s="6"/>
      <c r="R57" s="6"/>
      <c r="S57" s="6"/>
      <c r="T57" s="6"/>
      <c r="U57" s="6"/>
      <c r="V57" s="6"/>
    </row>
    <row r="58" spans="1:22" x14ac:dyDescent="0.2">
      <c r="A58" s="49" t="str">
        <f t="shared" si="0"/>
        <v>North LanarkshireAll GPsFemale</v>
      </c>
      <c r="B58" s="49" t="s">
        <v>50</v>
      </c>
      <c r="C58" s="49" t="s">
        <v>7</v>
      </c>
      <c r="D58" s="49" t="s">
        <v>0</v>
      </c>
      <c r="E58">
        <v>118</v>
      </c>
      <c r="F58">
        <v>120</v>
      </c>
      <c r="G58">
        <v>118</v>
      </c>
      <c r="H58">
        <v>122</v>
      </c>
      <c r="I58">
        <v>119</v>
      </c>
      <c r="J58">
        <v>125</v>
      </c>
      <c r="K58">
        <v>122</v>
      </c>
      <c r="L58">
        <v>124</v>
      </c>
      <c r="M58">
        <v>124</v>
      </c>
      <c r="N58">
        <v>124</v>
      </c>
      <c r="O58">
        <v>137</v>
      </c>
      <c r="Q58" s="6"/>
      <c r="R58" s="6"/>
      <c r="S58" s="6"/>
      <c r="T58" s="6"/>
      <c r="U58" s="6"/>
      <c r="V58" s="6"/>
    </row>
    <row r="59" spans="1:22" x14ac:dyDescent="0.2">
      <c r="A59" s="49" t="str">
        <f t="shared" si="0"/>
        <v>Orkney IslandsAll GPsFemale</v>
      </c>
      <c r="B59" s="49" t="s">
        <v>51</v>
      </c>
      <c r="C59" s="49" t="s">
        <v>7</v>
      </c>
      <c r="D59" s="49" t="s">
        <v>0</v>
      </c>
      <c r="E59">
        <v>20</v>
      </c>
      <c r="F59">
        <v>13</v>
      </c>
      <c r="G59">
        <v>17</v>
      </c>
      <c r="H59">
        <v>15</v>
      </c>
      <c r="I59">
        <v>16</v>
      </c>
      <c r="J59">
        <v>17</v>
      </c>
      <c r="K59">
        <v>20</v>
      </c>
      <c r="L59">
        <v>22</v>
      </c>
      <c r="M59">
        <v>26</v>
      </c>
      <c r="N59">
        <v>27</v>
      </c>
      <c r="O59">
        <v>27</v>
      </c>
      <c r="Q59" s="6"/>
      <c r="R59" s="6"/>
      <c r="S59" s="6"/>
      <c r="T59" s="6"/>
      <c r="U59" s="6"/>
      <c r="V59" s="6"/>
    </row>
    <row r="60" spans="1:22" x14ac:dyDescent="0.2">
      <c r="A60" s="49" t="str">
        <f t="shared" si="0"/>
        <v>Perth and KinrossAll GPsFemale</v>
      </c>
      <c r="B60" s="49" t="s">
        <v>69</v>
      </c>
      <c r="C60" s="49" t="s">
        <v>7</v>
      </c>
      <c r="D60" s="49" t="s">
        <v>0</v>
      </c>
      <c r="E60">
        <v>68</v>
      </c>
      <c r="F60">
        <v>67</v>
      </c>
      <c r="G60">
        <v>68</v>
      </c>
      <c r="H60">
        <v>74</v>
      </c>
      <c r="I60">
        <v>67</v>
      </c>
      <c r="J60">
        <v>69</v>
      </c>
      <c r="K60">
        <v>78</v>
      </c>
      <c r="L60">
        <v>83</v>
      </c>
      <c r="M60">
        <v>87</v>
      </c>
      <c r="N60">
        <v>92</v>
      </c>
      <c r="O60">
        <v>92</v>
      </c>
      <c r="Q60" s="6"/>
      <c r="R60" s="6"/>
      <c r="S60" s="6"/>
      <c r="T60" s="6"/>
      <c r="U60" s="6"/>
      <c r="V60" s="6"/>
    </row>
    <row r="61" spans="1:22" x14ac:dyDescent="0.2">
      <c r="A61" s="49" t="str">
        <f t="shared" si="0"/>
        <v>RenfrewshireAll GPsFemale</v>
      </c>
      <c r="B61" s="49" t="s">
        <v>52</v>
      </c>
      <c r="C61" s="49" t="s">
        <v>7</v>
      </c>
      <c r="D61" s="49" t="s">
        <v>0</v>
      </c>
      <c r="E61">
        <v>79</v>
      </c>
      <c r="F61">
        <v>72</v>
      </c>
      <c r="G61">
        <v>79</v>
      </c>
      <c r="H61">
        <v>78</v>
      </c>
      <c r="I61">
        <v>88</v>
      </c>
      <c r="J61">
        <v>85</v>
      </c>
      <c r="K61">
        <v>94</v>
      </c>
      <c r="L61">
        <v>92</v>
      </c>
      <c r="M61">
        <v>93</v>
      </c>
      <c r="N61">
        <v>97</v>
      </c>
      <c r="O61">
        <v>99</v>
      </c>
      <c r="Q61" s="6"/>
      <c r="R61" s="6"/>
      <c r="S61" s="6"/>
      <c r="T61" s="6"/>
      <c r="U61" s="6"/>
      <c r="V61" s="6"/>
    </row>
    <row r="62" spans="1:22" x14ac:dyDescent="0.2">
      <c r="A62" s="49" t="str">
        <f t="shared" si="0"/>
        <v>ScotlandAll GPsFemale</v>
      </c>
      <c r="B62" s="49" t="s">
        <v>29</v>
      </c>
      <c r="C62" s="49" t="s">
        <v>7</v>
      </c>
      <c r="D62" s="49" t="s">
        <v>0</v>
      </c>
      <c r="E62">
        <v>2547</v>
      </c>
      <c r="F62">
        <v>2575</v>
      </c>
      <c r="G62">
        <v>2650</v>
      </c>
      <c r="H62">
        <v>2748</v>
      </c>
      <c r="I62">
        <v>2841</v>
      </c>
      <c r="J62">
        <v>2882</v>
      </c>
      <c r="K62">
        <v>2939</v>
      </c>
      <c r="L62">
        <v>3032</v>
      </c>
      <c r="M62">
        <v>3075</v>
      </c>
      <c r="N62">
        <v>3152</v>
      </c>
      <c r="O62">
        <v>3181</v>
      </c>
      <c r="Q62" s="6"/>
      <c r="R62" s="6"/>
      <c r="S62" s="6"/>
      <c r="T62" s="6"/>
      <c r="U62" s="6"/>
      <c r="V62" s="6"/>
    </row>
    <row r="63" spans="1:22" x14ac:dyDescent="0.2">
      <c r="A63" s="49" t="str">
        <f t="shared" si="0"/>
        <v>Scottish BordersAll GPsFemale</v>
      </c>
      <c r="B63" s="49" t="s">
        <v>53</v>
      </c>
      <c r="C63" s="49" t="s">
        <v>7</v>
      </c>
      <c r="D63" s="49" t="s">
        <v>0</v>
      </c>
      <c r="E63">
        <v>64</v>
      </c>
      <c r="F63">
        <v>60</v>
      </c>
      <c r="G63">
        <v>65</v>
      </c>
      <c r="H63">
        <v>70</v>
      </c>
      <c r="I63">
        <v>66</v>
      </c>
      <c r="J63">
        <v>66</v>
      </c>
      <c r="K63">
        <v>68</v>
      </c>
      <c r="L63">
        <v>76</v>
      </c>
      <c r="M63">
        <v>79</v>
      </c>
      <c r="N63">
        <v>71</v>
      </c>
      <c r="O63">
        <v>69</v>
      </c>
      <c r="Q63" s="6"/>
      <c r="R63" s="6"/>
      <c r="S63" s="6"/>
      <c r="T63" s="6"/>
      <c r="U63" s="6"/>
      <c r="V63" s="6"/>
    </row>
    <row r="64" spans="1:22" x14ac:dyDescent="0.2">
      <c r="A64" s="49" t="str">
        <f t="shared" si="0"/>
        <v>Shetland IslandsAll GPsFemale</v>
      </c>
      <c r="B64" s="49" t="s">
        <v>59</v>
      </c>
      <c r="C64" s="49" t="s">
        <v>7</v>
      </c>
      <c r="D64" s="49" t="s">
        <v>0</v>
      </c>
      <c r="E64">
        <v>17</v>
      </c>
      <c r="F64">
        <v>17</v>
      </c>
      <c r="G64">
        <v>14</v>
      </c>
      <c r="H64">
        <v>16</v>
      </c>
      <c r="I64">
        <v>16</v>
      </c>
      <c r="J64">
        <v>17</v>
      </c>
      <c r="K64">
        <v>14</v>
      </c>
      <c r="L64">
        <v>18</v>
      </c>
      <c r="M64">
        <v>20</v>
      </c>
      <c r="N64">
        <v>22</v>
      </c>
      <c r="O64">
        <v>21</v>
      </c>
      <c r="Q64" s="6"/>
      <c r="R64" s="6"/>
      <c r="S64" s="6"/>
      <c r="T64" s="6"/>
      <c r="U64" s="6"/>
      <c r="V64" s="6"/>
    </row>
    <row r="65" spans="1:22" x14ac:dyDescent="0.2">
      <c r="A65" s="49" t="str">
        <f t="shared" si="0"/>
        <v>South AyrshireAll GPsFemale</v>
      </c>
      <c r="B65" s="49" t="s">
        <v>54</v>
      </c>
      <c r="C65" s="49" t="s">
        <v>7</v>
      </c>
      <c r="D65" s="49" t="s">
        <v>0</v>
      </c>
      <c r="E65">
        <v>40</v>
      </c>
      <c r="F65">
        <v>48</v>
      </c>
      <c r="G65">
        <v>46</v>
      </c>
      <c r="H65">
        <v>48</v>
      </c>
      <c r="I65">
        <v>47</v>
      </c>
      <c r="J65">
        <v>47</v>
      </c>
      <c r="K65">
        <v>50</v>
      </c>
      <c r="L65">
        <v>56</v>
      </c>
      <c r="M65">
        <v>53</v>
      </c>
      <c r="N65">
        <v>54</v>
      </c>
      <c r="O65">
        <v>56</v>
      </c>
      <c r="Q65" s="6"/>
      <c r="R65" s="6"/>
      <c r="S65" s="6"/>
      <c r="T65" s="6"/>
      <c r="U65" s="6"/>
      <c r="V65" s="6"/>
    </row>
    <row r="66" spans="1:22" x14ac:dyDescent="0.2">
      <c r="A66" s="49" t="str">
        <f t="shared" si="0"/>
        <v>South LanarkshireAll GPsFemale</v>
      </c>
      <c r="B66" s="49" t="s">
        <v>55</v>
      </c>
      <c r="C66" s="49" t="s">
        <v>7</v>
      </c>
      <c r="D66" s="49" t="s">
        <v>0</v>
      </c>
      <c r="E66">
        <v>112</v>
      </c>
      <c r="F66">
        <v>119</v>
      </c>
      <c r="G66">
        <v>116</v>
      </c>
      <c r="H66">
        <v>120</v>
      </c>
      <c r="I66">
        <v>129</v>
      </c>
      <c r="J66">
        <v>141</v>
      </c>
      <c r="K66">
        <v>135</v>
      </c>
      <c r="L66">
        <v>146</v>
      </c>
      <c r="M66">
        <v>141</v>
      </c>
      <c r="N66">
        <v>147</v>
      </c>
      <c r="O66">
        <v>142</v>
      </c>
      <c r="Q66" s="6"/>
      <c r="R66" s="6"/>
      <c r="S66" s="6"/>
      <c r="T66" s="6"/>
      <c r="U66" s="6"/>
      <c r="V66" s="6"/>
    </row>
    <row r="67" spans="1:22" x14ac:dyDescent="0.2">
      <c r="A67" s="49" t="str">
        <f t="shared" si="0"/>
        <v>StirlingAll GPsFemale</v>
      </c>
      <c r="B67" s="49" t="s">
        <v>56</v>
      </c>
      <c r="C67" s="49" t="s">
        <v>7</v>
      </c>
      <c r="D67" s="49" t="s">
        <v>0</v>
      </c>
      <c r="E67">
        <v>41</v>
      </c>
      <c r="F67">
        <v>44</v>
      </c>
      <c r="G67">
        <v>46</v>
      </c>
      <c r="H67">
        <v>45</v>
      </c>
      <c r="I67">
        <v>48</v>
      </c>
      <c r="J67">
        <v>52</v>
      </c>
      <c r="K67">
        <v>56</v>
      </c>
      <c r="L67">
        <v>58</v>
      </c>
      <c r="M67">
        <v>59</v>
      </c>
      <c r="N67">
        <v>57</v>
      </c>
      <c r="O67">
        <v>46</v>
      </c>
      <c r="Q67" s="6"/>
      <c r="R67" s="6"/>
      <c r="S67" s="6"/>
      <c r="T67" s="6"/>
      <c r="U67" s="6"/>
      <c r="V67" s="6"/>
    </row>
    <row r="68" spans="1:22" x14ac:dyDescent="0.2">
      <c r="A68" s="49" t="str">
        <f t="shared" ref="A68:A134" si="1">B68&amp;C68&amp;D68</f>
        <v>West DunbartonshireAll GPsFemale</v>
      </c>
      <c r="B68" s="49" t="s">
        <v>57</v>
      </c>
      <c r="C68" s="49" t="s">
        <v>7</v>
      </c>
      <c r="D68" s="49" t="s">
        <v>0</v>
      </c>
      <c r="E68">
        <v>42</v>
      </c>
      <c r="F68">
        <v>41</v>
      </c>
      <c r="G68">
        <v>43</v>
      </c>
      <c r="H68">
        <v>48</v>
      </c>
      <c r="I68">
        <v>46</v>
      </c>
      <c r="J68">
        <v>47</v>
      </c>
      <c r="K68">
        <v>54</v>
      </c>
      <c r="L68">
        <v>58</v>
      </c>
      <c r="M68">
        <v>54</v>
      </c>
      <c r="N68">
        <v>62</v>
      </c>
      <c r="O68">
        <v>57</v>
      </c>
      <c r="Q68" s="6"/>
      <c r="R68" s="6"/>
      <c r="S68" s="6"/>
      <c r="T68" s="6"/>
      <c r="U68" s="6"/>
      <c r="V68" s="6"/>
    </row>
    <row r="69" spans="1:22" x14ac:dyDescent="0.2">
      <c r="A69" s="49" t="str">
        <f t="shared" si="1"/>
        <v>West LothianAll GPsFemale</v>
      </c>
      <c r="B69" s="49" t="s">
        <v>58</v>
      </c>
      <c r="C69" s="49" t="s">
        <v>7</v>
      </c>
      <c r="D69" s="49" t="s">
        <v>0</v>
      </c>
      <c r="E69">
        <v>82</v>
      </c>
      <c r="F69">
        <v>79</v>
      </c>
      <c r="G69">
        <v>90</v>
      </c>
      <c r="H69">
        <v>92</v>
      </c>
      <c r="I69">
        <v>94</v>
      </c>
      <c r="J69">
        <v>93</v>
      </c>
      <c r="K69">
        <v>96</v>
      </c>
      <c r="L69">
        <v>97</v>
      </c>
      <c r="M69">
        <v>96</v>
      </c>
      <c r="N69">
        <v>102</v>
      </c>
      <c r="O69">
        <v>106</v>
      </c>
      <c r="Q69" s="6"/>
      <c r="R69" s="6"/>
      <c r="S69" s="6"/>
      <c r="T69" s="6"/>
      <c r="U69" s="6"/>
      <c r="V69" s="6"/>
    </row>
    <row r="70" spans="1:22" x14ac:dyDescent="0.2">
      <c r="A70" s="49" t="str">
        <f t="shared" si="1"/>
        <v>Aberdeen CityAll GPsMale</v>
      </c>
      <c r="B70" s="49" t="s">
        <v>34</v>
      </c>
      <c r="C70" s="49" t="s">
        <v>7</v>
      </c>
      <c r="D70" s="49" t="s">
        <v>2</v>
      </c>
      <c r="E70">
        <v>102</v>
      </c>
      <c r="F70">
        <v>98</v>
      </c>
      <c r="G70">
        <v>98</v>
      </c>
      <c r="H70">
        <v>89</v>
      </c>
      <c r="I70">
        <v>84</v>
      </c>
      <c r="J70">
        <v>72</v>
      </c>
      <c r="K70">
        <v>74</v>
      </c>
      <c r="L70">
        <v>71</v>
      </c>
      <c r="M70">
        <v>71</v>
      </c>
      <c r="N70">
        <v>66</v>
      </c>
      <c r="O70">
        <v>64</v>
      </c>
      <c r="Q70" s="6"/>
      <c r="R70" s="6"/>
      <c r="S70" s="6"/>
      <c r="T70" s="6"/>
      <c r="U70" s="6"/>
      <c r="V70" s="6"/>
    </row>
    <row r="71" spans="1:22" x14ac:dyDescent="0.2">
      <c r="A71" s="49" t="str">
        <f t="shared" si="1"/>
        <v>AberdeenshireAll GPsMale</v>
      </c>
      <c r="B71" s="49" t="s">
        <v>35</v>
      </c>
      <c r="C71" s="49" t="s">
        <v>7</v>
      </c>
      <c r="D71" s="49" t="s">
        <v>2</v>
      </c>
      <c r="E71">
        <v>112</v>
      </c>
      <c r="F71">
        <v>109</v>
      </c>
      <c r="G71">
        <v>102</v>
      </c>
      <c r="H71">
        <v>104</v>
      </c>
      <c r="I71">
        <v>96</v>
      </c>
      <c r="J71">
        <v>92</v>
      </c>
      <c r="K71">
        <v>92</v>
      </c>
      <c r="L71">
        <v>88</v>
      </c>
      <c r="M71">
        <v>89</v>
      </c>
      <c r="N71">
        <v>84</v>
      </c>
      <c r="O71">
        <v>83</v>
      </c>
      <c r="Q71" s="6"/>
      <c r="R71" s="6"/>
      <c r="S71" s="6"/>
      <c r="T71" s="6"/>
      <c r="U71" s="6"/>
      <c r="V71" s="6"/>
    </row>
    <row r="72" spans="1:22" x14ac:dyDescent="0.2">
      <c r="A72" s="49" t="str">
        <f t="shared" si="1"/>
        <v>AngusAll GPsMale</v>
      </c>
      <c r="B72" s="49" t="s">
        <v>36</v>
      </c>
      <c r="C72" s="49" t="s">
        <v>7</v>
      </c>
      <c r="D72" s="49" t="s">
        <v>2</v>
      </c>
      <c r="E72">
        <v>49</v>
      </c>
      <c r="F72">
        <v>50</v>
      </c>
      <c r="G72">
        <v>45</v>
      </c>
      <c r="H72">
        <v>48</v>
      </c>
      <c r="I72">
        <v>45</v>
      </c>
      <c r="J72">
        <v>43</v>
      </c>
      <c r="K72">
        <v>46</v>
      </c>
      <c r="L72">
        <v>45</v>
      </c>
      <c r="M72">
        <v>46</v>
      </c>
      <c r="N72">
        <v>45</v>
      </c>
      <c r="O72">
        <v>42</v>
      </c>
    </row>
    <row r="73" spans="1:22" x14ac:dyDescent="0.2">
      <c r="A73" s="49" t="str">
        <f t="shared" si="1"/>
        <v>Argyll and ButeAll GPsMale</v>
      </c>
      <c r="B73" s="49" t="s">
        <v>66</v>
      </c>
      <c r="C73" s="49" t="s">
        <v>7</v>
      </c>
      <c r="D73" s="49" t="s">
        <v>2</v>
      </c>
      <c r="E73">
        <v>56</v>
      </c>
      <c r="F73">
        <v>54</v>
      </c>
      <c r="G73">
        <v>54</v>
      </c>
      <c r="H73">
        <v>52</v>
      </c>
      <c r="I73">
        <v>51</v>
      </c>
      <c r="J73">
        <v>50</v>
      </c>
      <c r="K73">
        <v>48</v>
      </c>
      <c r="L73">
        <v>49</v>
      </c>
      <c r="M73">
        <v>53</v>
      </c>
      <c r="N73">
        <v>52</v>
      </c>
      <c r="O73">
        <v>48</v>
      </c>
    </row>
    <row r="74" spans="1:22" x14ac:dyDescent="0.2">
      <c r="A74" s="49" t="str">
        <f t="shared" si="1"/>
        <v>City of EdinburghAll GPsMale</v>
      </c>
      <c r="B74" s="49" t="s">
        <v>37</v>
      </c>
      <c r="C74" s="49" t="s">
        <v>7</v>
      </c>
      <c r="D74" s="49" t="s">
        <v>2</v>
      </c>
      <c r="E74">
        <v>198</v>
      </c>
      <c r="F74">
        <v>195</v>
      </c>
      <c r="G74">
        <v>187</v>
      </c>
      <c r="H74">
        <v>183</v>
      </c>
      <c r="I74">
        <v>175</v>
      </c>
      <c r="J74">
        <v>167</v>
      </c>
      <c r="K74">
        <v>173</v>
      </c>
      <c r="L74">
        <v>193</v>
      </c>
      <c r="M74">
        <v>199</v>
      </c>
      <c r="N74">
        <v>186</v>
      </c>
      <c r="O74">
        <v>186</v>
      </c>
    </row>
    <row r="75" spans="1:22" x14ac:dyDescent="0.2">
      <c r="A75" s="49" t="str">
        <f t="shared" si="1"/>
        <v>ClackmannanshireAll GPsMale</v>
      </c>
      <c r="B75" s="49" t="s">
        <v>38</v>
      </c>
      <c r="C75" s="49" t="s">
        <v>7</v>
      </c>
      <c r="D75" s="49" t="s">
        <v>2</v>
      </c>
      <c r="E75">
        <v>25</v>
      </c>
      <c r="F75">
        <v>22</v>
      </c>
      <c r="G75">
        <v>23</v>
      </c>
      <c r="H75">
        <v>22</v>
      </c>
      <c r="I75">
        <v>21</v>
      </c>
      <c r="J75">
        <v>20</v>
      </c>
      <c r="K75">
        <v>24</v>
      </c>
      <c r="L75">
        <v>16</v>
      </c>
      <c r="M75">
        <v>17</v>
      </c>
      <c r="N75">
        <v>17</v>
      </c>
      <c r="O75">
        <v>18</v>
      </c>
    </row>
    <row r="76" spans="1:22" x14ac:dyDescent="0.2">
      <c r="A76" s="49" t="str">
        <f t="shared" si="1"/>
        <v>Dumfries and GallowayAll GPsMale</v>
      </c>
      <c r="B76" s="49" t="s">
        <v>67</v>
      </c>
      <c r="C76" s="49" t="s">
        <v>7</v>
      </c>
      <c r="D76" s="49" t="s">
        <v>2</v>
      </c>
      <c r="E76">
        <v>96</v>
      </c>
      <c r="F76">
        <v>95</v>
      </c>
      <c r="G76">
        <v>92</v>
      </c>
      <c r="H76">
        <v>90</v>
      </c>
      <c r="I76">
        <v>80</v>
      </c>
      <c r="J76">
        <v>74</v>
      </c>
      <c r="K76">
        <v>78</v>
      </c>
      <c r="L76">
        <v>72</v>
      </c>
      <c r="M76">
        <v>73</v>
      </c>
      <c r="N76">
        <v>80</v>
      </c>
      <c r="O76">
        <v>77</v>
      </c>
    </row>
    <row r="77" spans="1:22" x14ac:dyDescent="0.2">
      <c r="A77" s="49" t="str">
        <f t="shared" si="1"/>
        <v>Dundee CityAll GPsMale</v>
      </c>
      <c r="B77" s="49" t="s">
        <v>39</v>
      </c>
      <c r="C77" s="49" t="s">
        <v>7</v>
      </c>
      <c r="D77" s="49" t="s">
        <v>2</v>
      </c>
      <c r="E77">
        <v>67</v>
      </c>
      <c r="F77">
        <v>59</v>
      </c>
      <c r="G77">
        <v>60</v>
      </c>
      <c r="H77">
        <v>62</v>
      </c>
      <c r="I77">
        <v>55</v>
      </c>
      <c r="J77">
        <v>58</v>
      </c>
      <c r="K77">
        <v>56</v>
      </c>
      <c r="L77">
        <v>53</v>
      </c>
      <c r="M77">
        <v>55</v>
      </c>
      <c r="N77">
        <v>58</v>
      </c>
      <c r="O77">
        <v>62</v>
      </c>
    </row>
    <row r="78" spans="1:22" x14ac:dyDescent="0.2">
      <c r="A78" s="49" t="str">
        <f t="shared" si="1"/>
        <v>East AyrshireAll GPsMale</v>
      </c>
      <c r="B78" s="49" t="s">
        <v>40</v>
      </c>
      <c r="C78" s="49" t="s">
        <v>7</v>
      </c>
      <c r="D78" s="49" t="s">
        <v>2</v>
      </c>
      <c r="E78">
        <v>60</v>
      </c>
      <c r="F78">
        <v>54</v>
      </c>
      <c r="G78">
        <v>53</v>
      </c>
      <c r="H78">
        <v>57</v>
      </c>
      <c r="I78">
        <v>52</v>
      </c>
      <c r="J78">
        <v>51</v>
      </c>
      <c r="K78">
        <v>46</v>
      </c>
      <c r="L78">
        <v>46</v>
      </c>
      <c r="M78">
        <v>47</v>
      </c>
      <c r="N78">
        <v>44</v>
      </c>
      <c r="O78">
        <v>42</v>
      </c>
    </row>
    <row r="79" spans="1:22" x14ac:dyDescent="0.2">
      <c r="A79" s="49" t="str">
        <f t="shared" si="1"/>
        <v>East DunbartonshireAll GPsMale</v>
      </c>
      <c r="B79" s="49" t="s">
        <v>41</v>
      </c>
      <c r="C79" s="49" t="s">
        <v>7</v>
      </c>
      <c r="D79" s="49" t="s">
        <v>2</v>
      </c>
      <c r="E79">
        <v>40</v>
      </c>
      <c r="F79">
        <v>39</v>
      </c>
      <c r="G79">
        <v>37</v>
      </c>
      <c r="H79">
        <v>35</v>
      </c>
      <c r="I79">
        <v>36</v>
      </c>
      <c r="J79">
        <v>32</v>
      </c>
      <c r="K79">
        <v>33</v>
      </c>
      <c r="L79">
        <v>35</v>
      </c>
      <c r="M79">
        <v>33</v>
      </c>
      <c r="N79">
        <v>39</v>
      </c>
      <c r="O79">
        <v>36</v>
      </c>
    </row>
    <row r="80" spans="1:22" x14ac:dyDescent="0.2">
      <c r="A80" s="49" t="str">
        <f t="shared" si="1"/>
        <v>East LothianAll GPsMale</v>
      </c>
      <c r="B80" s="49" t="s">
        <v>42</v>
      </c>
      <c r="C80" s="49" t="s">
        <v>7</v>
      </c>
      <c r="D80" s="49" t="s">
        <v>2</v>
      </c>
      <c r="E80">
        <v>40</v>
      </c>
      <c r="F80">
        <v>40</v>
      </c>
      <c r="G80">
        <v>38</v>
      </c>
      <c r="H80">
        <v>33</v>
      </c>
      <c r="I80">
        <v>36</v>
      </c>
      <c r="J80">
        <v>38</v>
      </c>
      <c r="K80">
        <v>35</v>
      </c>
      <c r="L80">
        <v>39</v>
      </c>
      <c r="M80">
        <v>39</v>
      </c>
      <c r="N80">
        <v>39</v>
      </c>
      <c r="O80">
        <v>37</v>
      </c>
    </row>
    <row r="81" spans="1:16" x14ac:dyDescent="0.2">
      <c r="A81" s="49" t="str">
        <f t="shared" si="1"/>
        <v>East RenfrewshireAll GPsMale</v>
      </c>
      <c r="B81" s="49" t="s">
        <v>43</v>
      </c>
      <c r="C81" s="49" t="s">
        <v>7</v>
      </c>
      <c r="D81" s="49" t="s">
        <v>2</v>
      </c>
      <c r="E81">
        <v>37</v>
      </c>
      <c r="F81">
        <v>36</v>
      </c>
      <c r="G81">
        <v>35</v>
      </c>
      <c r="H81">
        <v>36</v>
      </c>
      <c r="I81">
        <v>33</v>
      </c>
      <c r="J81">
        <v>32</v>
      </c>
      <c r="K81">
        <v>32</v>
      </c>
      <c r="L81">
        <v>34</v>
      </c>
      <c r="M81">
        <v>35</v>
      </c>
      <c r="N81">
        <v>37</v>
      </c>
      <c r="O81">
        <v>38</v>
      </c>
      <c r="P81" s="11"/>
    </row>
    <row r="82" spans="1:16" x14ac:dyDescent="0.2">
      <c r="A82" s="49" t="str">
        <f t="shared" si="1"/>
        <v>FalkirkAll GPsMale</v>
      </c>
      <c r="B82" s="49" t="s">
        <v>44</v>
      </c>
      <c r="C82" s="49" t="s">
        <v>7</v>
      </c>
      <c r="D82" s="49" t="s">
        <v>2</v>
      </c>
      <c r="E82">
        <v>57</v>
      </c>
      <c r="F82">
        <v>58</v>
      </c>
      <c r="G82">
        <v>60</v>
      </c>
      <c r="H82">
        <v>56</v>
      </c>
      <c r="I82">
        <v>52</v>
      </c>
      <c r="J82">
        <v>53</v>
      </c>
      <c r="K82">
        <v>52</v>
      </c>
      <c r="L82">
        <v>48</v>
      </c>
      <c r="M82">
        <v>47</v>
      </c>
      <c r="N82">
        <v>49</v>
      </c>
      <c r="O82">
        <v>49</v>
      </c>
    </row>
    <row r="83" spans="1:16" x14ac:dyDescent="0.2">
      <c r="A83" s="49" t="str">
        <f t="shared" si="1"/>
        <v>FifeAll GPsMale</v>
      </c>
      <c r="B83" s="49" t="s">
        <v>27</v>
      </c>
      <c r="C83" s="49" t="s">
        <v>7</v>
      </c>
      <c r="D83" s="49" t="s">
        <v>2</v>
      </c>
      <c r="E83">
        <v>146</v>
      </c>
      <c r="F83">
        <v>143</v>
      </c>
      <c r="G83">
        <v>134</v>
      </c>
      <c r="H83">
        <v>129</v>
      </c>
      <c r="I83">
        <v>122</v>
      </c>
      <c r="J83">
        <v>118</v>
      </c>
      <c r="K83">
        <v>110</v>
      </c>
      <c r="L83">
        <v>123</v>
      </c>
      <c r="M83">
        <v>120</v>
      </c>
      <c r="N83">
        <v>120</v>
      </c>
      <c r="O83">
        <v>117</v>
      </c>
    </row>
    <row r="84" spans="1:16" x14ac:dyDescent="0.2">
      <c r="A84" s="49" t="str">
        <f t="shared" si="1"/>
        <v>Glasgow CityAll GPsMale</v>
      </c>
      <c r="B84" s="49" t="s">
        <v>45</v>
      </c>
      <c r="C84" s="49" t="s">
        <v>7</v>
      </c>
      <c r="D84" s="49" t="s">
        <v>2</v>
      </c>
      <c r="E84">
        <v>250</v>
      </c>
      <c r="F84">
        <v>251</v>
      </c>
      <c r="G84">
        <v>250</v>
      </c>
      <c r="H84">
        <v>248</v>
      </c>
      <c r="I84">
        <v>249</v>
      </c>
      <c r="J84">
        <v>222</v>
      </c>
      <c r="K84">
        <v>228</v>
      </c>
      <c r="L84">
        <v>226</v>
      </c>
      <c r="M84">
        <v>226</v>
      </c>
      <c r="N84">
        <v>228</v>
      </c>
      <c r="O84">
        <v>242</v>
      </c>
    </row>
    <row r="85" spans="1:16" x14ac:dyDescent="0.2">
      <c r="A85" s="49" t="str">
        <f t="shared" si="1"/>
        <v>HighlandAll GPsMale</v>
      </c>
      <c r="B85" s="49" t="s">
        <v>28</v>
      </c>
      <c r="C85" s="49" t="s">
        <v>7</v>
      </c>
      <c r="D85" s="49" t="s">
        <v>2</v>
      </c>
      <c r="E85">
        <v>154</v>
      </c>
      <c r="F85">
        <v>138</v>
      </c>
      <c r="G85">
        <v>138</v>
      </c>
      <c r="H85">
        <v>130</v>
      </c>
      <c r="I85">
        <v>122</v>
      </c>
      <c r="J85">
        <v>121</v>
      </c>
      <c r="K85">
        <v>117</v>
      </c>
      <c r="L85">
        <v>115</v>
      </c>
      <c r="M85">
        <v>120</v>
      </c>
      <c r="N85">
        <v>112</v>
      </c>
      <c r="O85">
        <v>119</v>
      </c>
    </row>
    <row r="86" spans="1:16" x14ac:dyDescent="0.2">
      <c r="A86" s="49" t="str">
        <f t="shared" si="1"/>
        <v>InverclydeAll GPsMale</v>
      </c>
      <c r="B86" s="49" t="s">
        <v>46</v>
      </c>
      <c r="C86" s="49" t="s">
        <v>7</v>
      </c>
      <c r="D86" s="49" t="s">
        <v>2</v>
      </c>
      <c r="E86">
        <v>37</v>
      </c>
      <c r="F86">
        <v>34</v>
      </c>
      <c r="G86">
        <v>35</v>
      </c>
      <c r="H86">
        <v>30</v>
      </c>
      <c r="I86">
        <v>33</v>
      </c>
      <c r="J86">
        <v>32</v>
      </c>
      <c r="K86">
        <v>28</v>
      </c>
      <c r="L86">
        <v>26</v>
      </c>
      <c r="M86">
        <v>28</v>
      </c>
      <c r="N86">
        <v>27</v>
      </c>
      <c r="O86">
        <v>27</v>
      </c>
    </row>
    <row r="87" spans="1:16" x14ac:dyDescent="0.2">
      <c r="A87" s="49" t="str">
        <f t="shared" si="1"/>
        <v>MidlothianAll GPsMale</v>
      </c>
      <c r="B87" s="49" t="s">
        <v>47</v>
      </c>
      <c r="C87" s="49" t="s">
        <v>7</v>
      </c>
      <c r="D87" s="49" t="s">
        <v>2</v>
      </c>
      <c r="E87">
        <v>34</v>
      </c>
      <c r="F87">
        <v>30</v>
      </c>
      <c r="G87">
        <v>29</v>
      </c>
      <c r="H87">
        <v>28</v>
      </c>
      <c r="I87">
        <v>26</v>
      </c>
      <c r="J87">
        <v>26</v>
      </c>
      <c r="K87">
        <v>27</v>
      </c>
      <c r="L87">
        <v>31</v>
      </c>
      <c r="M87">
        <v>30</v>
      </c>
      <c r="N87">
        <v>28</v>
      </c>
      <c r="O87">
        <v>31</v>
      </c>
    </row>
    <row r="88" spans="1:16" x14ac:dyDescent="0.2">
      <c r="A88" s="49" t="str">
        <f t="shared" si="1"/>
        <v>MorayAll GPsMale</v>
      </c>
      <c r="B88" s="49" t="s">
        <v>48</v>
      </c>
      <c r="C88" s="49" t="s">
        <v>7</v>
      </c>
      <c r="D88" s="49" t="s">
        <v>2</v>
      </c>
      <c r="E88">
        <v>45</v>
      </c>
      <c r="F88">
        <v>47</v>
      </c>
      <c r="G88">
        <v>45</v>
      </c>
      <c r="H88">
        <v>43</v>
      </c>
      <c r="I88">
        <v>44</v>
      </c>
      <c r="J88">
        <v>39</v>
      </c>
      <c r="K88">
        <v>35</v>
      </c>
      <c r="L88">
        <v>40</v>
      </c>
      <c r="M88">
        <v>37</v>
      </c>
      <c r="N88">
        <v>38</v>
      </c>
      <c r="O88">
        <v>35</v>
      </c>
    </row>
    <row r="89" spans="1:16" x14ac:dyDescent="0.2">
      <c r="A89" s="49" t="str">
        <f t="shared" si="1"/>
        <v>Na h-Eileanan SiarAll GPsMale</v>
      </c>
      <c r="B89" s="49" t="s">
        <v>68</v>
      </c>
      <c r="C89" s="49" t="s">
        <v>7</v>
      </c>
      <c r="D89" s="49" t="s">
        <v>2</v>
      </c>
      <c r="E89">
        <v>21</v>
      </c>
      <c r="F89">
        <v>22</v>
      </c>
      <c r="G89">
        <v>21</v>
      </c>
      <c r="H89">
        <v>18</v>
      </c>
      <c r="I89">
        <v>16</v>
      </c>
      <c r="J89">
        <v>16</v>
      </c>
      <c r="K89">
        <v>17</v>
      </c>
      <c r="L89">
        <v>16</v>
      </c>
      <c r="M89">
        <v>18</v>
      </c>
      <c r="N89">
        <v>19</v>
      </c>
      <c r="O89">
        <v>17</v>
      </c>
    </row>
    <row r="90" spans="1:16" x14ac:dyDescent="0.2">
      <c r="A90" s="49" t="str">
        <f t="shared" si="1"/>
        <v>North AyrshireAll GPsMale</v>
      </c>
      <c r="B90" s="49" t="s">
        <v>49</v>
      </c>
      <c r="C90" s="49" t="s">
        <v>7</v>
      </c>
      <c r="D90" s="49" t="s">
        <v>2</v>
      </c>
      <c r="E90">
        <v>67</v>
      </c>
      <c r="F90">
        <v>68</v>
      </c>
      <c r="G90">
        <v>67</v>
      </c>
      <c r="H90">
        <v>72</v>
      </c>
      <c r="I90">
        <v>57</v>
      </c>
      <c r="J90">
        <v>59</v>
      </c>
      <c r="K90">
        <v>55</v>
      </c>
      <c r="L90">
        <v>55</v>
      </c>
      <c r="M90">
        <v>53</v>
      </c>
      <c r="N90">
        <v>53</v>
      </c>
      <c r="O90">
        <v>53</v>
      </c>
      <c r="P90" s="11"/>
    </row>
    <row r="91" spans="1:16" x14ac:dyDescent="0.2">
      <c r="A91" s="49" t="str">
        <f t="shared" si="1"/>
        <v>North LanarkshireAll GPsMale</v>
      </c>
      <c r="B91" s="49" t="s">
        <v>50</v>
      </c>
      <c r="C91" s="49" t="s">
        <v>7</v>
      </c>
      <c r="D91" s="49" t="s">
        <v>2</v>
      </c>
      <c r="E91">
        <v>110</v>
      </c>
      <c r="F91">
        <v>109</v>
      </c>
      <c r="G91">
        <v>109</v>
      </c>
      <c r="H91">
        <v>101</v>
      </c>
      <c r="I91">
        <v>100</v>
      </c>
      <c r="J91">
        <v>95</v>
      </c>
      <c r="K91">
        <v>89</v>
      </c>
      <c r="L91">
        <v>81</v>
      </c>
      <c r="M91">
        <v>81</v>
      </c>
      <c r="N91">
        <v>81</v>
      </c>
      <c r="O91">
        <v>81</v>
      </c>
      <c r="P91" s="11"/>
    </row>
    <row r="92" spans="1:16" x14ac:dyDescent="0.2">
      <c r="A92" s="49" t="str">
        <f t="shared" si="1"/>
        <v>Orkney IslandsAll GPsMale</v>
      </c>
      <c r="B92" s="49" t="s">
        <v>51</v>
      </c>
      <c r="C92" s="49" t="s">
        <v>7</v>
      </c>
      <c r="D92" s="49" t="s">
        <v>2</v>
      </c>
      <c r="E92">
        <v>13</v>
      </c>
      <c r="F92">
        <v>13</v>
      </c>
      <c r="G92">
        <v>12</v>
      </c>
      <c r="H92">
        <v>11</v>
      </c>
      <c r="I92">
        <v>15</v>
      </c>
      <c r="J92">
        <v>16</v>
      </c>
      <c r="K92">
        <v>14</v>
      </c>
      <c r="L92">
        <v>14</v>
      </c>
      <c r="M92">
        <v>13</v>
      </c>
      <c r="N92">
        <v>14</v>
      </c>
      <c r="O92">
        <v>12</v>
      </c>
      <c r="P92" s="11"/>
    </row>
    <row r="93" spans="1:16" x14ac:dyDescent="0.2">
      <c r="A93" s="49" t="str">
        <f t="shared" si="1"/>
        <v>Perth and KinrossAll GPsMale</v>
      </c>
      <c r="B93" s="49" t="s">
        <v>69</v>
      </c>
      <c r="C93" s="49" t="s">
        <v>7</v>
      </c>
      <c r="D93" s="49" t="s">
        <v>2</v>
      </c>
      <c r="E93">
        <v>78</v>
      </c>
      <c r="F93">
        <v>73</v>
      </c>
      <c r="G93">
        <v>72</v>
      </c>
      <c r="H93">
        <v>72</v>
      </c>
      <c r="I93">
        <v>71</v>
      </c>
      <c r="J93">
        <v>68</v>
      </c>
      <c r="K93">
        <v>67</v>
      </c>
      <c r="L93">
        <v>67</v>
      </c>
      <c r="M93">
        <v>61</v>
      </c>
      <c r="N93">
        <v>68</v>
      </c>
      <c r="O93">
        <v>65</v>
      </c>
      <c r="P93" s="11"/>
    </row>
    <row r="94" spans="1:16" x14ac:dyDescent="0.2">
      <c r="A94" s="49" t="str">
        <f t="shared" si="1"/>
        <v>RenfrewshireAll GPsMale</v>
      </c>
      <c r="B94" s="49" t="s">
        <v>52</v>
      </c>
      <c r="C94" s="49" t="s">
        <v>7</v>
      </c>
      <c r="D94" s="49" t="s">
        <v>2</v>
      </c>
      <c r="E94">
        <v>56</v>
      </c>
      <c r="F94">
        <v>66</v>
      </c>
      <c r="G94">
        <v>58</v>
      </c>
      <c r="H94">
        <v>55</v>
      </c>
      <c r="I94">
        <v>52</v>
      </c>
      <c r="J94">
        <v>53</v>
      </c>
      <c r="K94">
        <v>53</v>
      </c>
      <c r="L94">
        <v>50</v>
      </c>
      <c r="M94">
        <v>51</v>
      </c>
      <c r="N94">
        <v>58</v>
      </c>
      <c r="O94">
        <v>60</v>
      </c>
      <c r="P94" s="11"/>
    </row>
    <row r="95" spans="1:16" x14ac:dyDescent="0.2">
      <c r="A95" s="49" t="str">
        <f t="shared" si="1"/>
        <v>ScotlandAll GPsMale</v>
      </c>
      <c r="B95" s="49" t="s">
        <v>29</v>
      </c>
      <c r="C95" s="49" t="s">
        <v>7</v>
      </c>
      <c r="D95" s="49" t="s">
        <v>2</v>
      </c>
      <c r="E95">
        <v>2346</v>
      </c>
      <c r="F95">
        <v>2296</v>
      </c>
      <c r="G95">
        <v>2235</v>
      </c>
      <c r="H95">
        <v>2174</v>
      </c>
      <c r="I95">
        <v>2086</v>
      </c>
      <c r="J95">
        <v>2000</v>
      </c>
      <c r="K95">
        <v>1975</v>
      </c>
      <c r="L95">
        <v>1950</v>
      </c>
      <c r="M95">
        <v>1948</v>
      </c>
      <c r="N95">
        <v>1945</v>
      </c>
      <c r="O95">
        <v>1953</v>
      </c>
      <c r="P95" s="11"/>
    </row>
    <row r="96" spans="1:16" x14ac:dyDescent="0.2">
      <c r="A96" s="49" t="str">
        <f t="shared" si="1"/>
        <v>Scottish BordersAll GPsMale</v>
      </c>
      <c r="B96" s="49" t="s">
        <v>53</v>
      </c>
      <c r="C96" s="49" t="s">
        <v>7</v>
      </c>
      <c r="D96" s="49" t="s">
        <v>2</v>
      </c>
      <c r="E96">
        <v>57</v>
      </c>
      <c r="F96">
        <v>55</v>
      </c>
      <c r="G96">
        <v>53</v>
      </c>
      <c r="H96">
        <v>50</v>
      </c>
      <c r="I96">
        <v>51</v>
      </c>
      <c r="J96">
        <v>52</v>
      </c>
      <c r="K96">
        <v>52</v>
      </c>
      <c r="L96">
        <v>50</v>
      </c>
      <c r="M96">
        <v>52</v>
      </c>
      <c r="N96">
        <v>48</v>
      </c>
      <c r="O96">
        <v>51</v>
      </c>
      <c r="P96" s="11"/>
    </row>
    <row r="97" spans="1:20" x14ac:dyDescent="0.2">
      <c r="A97" s="49" t="str">
        <f t="shared" si="1"/>
        <v>Shetland IslandsAll GPsMale</v>
      </c>
      <c r="B97" s="49" t="s">
        <v>59</v>
      </c>
      <c r="C97" s="49" t="s">
        <v>7</v>
      </c>
      <c r="D97" s="49" t="s">
        <v>2</v>
      </c>
      <c r="E97">
        <v>12</v>
      </c>
      <c r="F97">
        <v>14</v>
      </c>
      <c r="G97">
        <v>12</v>
      </c>
      <c r="H97">
        <v>12</v>
      </c>
      <c r="I97">
        <v>13</v>
      </c>
      <c r="J97">
        <v>12</v>
      </c>
      <c r="K97">
        <v>13</v>
      </c>
      <c r="L97">
        <v>12</v>
      </c>
      <c r="M97">
        <v>11</v>
      </c>
      <c r="N97">
        <v>12</v>
      </c>
      <c r="O97">
        <v>9</v>
      </c>
      <c r="P97" s="11"/>
    </row>
    <row r="98" spans="1:20" x14ac:dyDescent="0.2">
      <c r="A98" s="49" t="str">
        <f t="shared" si="1"/>
        <v>South AyrshireAll GPsMale</v>
      </c>
      <c r="B98" s="49" t="s">
        <v>54</v>
      </c>
      <c r="C98" s="49" t="s">
        <v>7</v>
      </c>
      <c r="D98" s="49" t="s">
        <v>2</v>
      </c>
      <c r="E98">
        <v>54</v>
      </c>
      <c r="F98">
        <v>54</v>
      </c>
      <c r="G98">
        <v>54</v>
      </c>
      <c r="H98">
        <v>54</v>
      </c>
      <c r="I98">
        <v>52</v>
      </c>
      <c r="J98">
        <v>53</v>
      </c>
      <c r="K98">
        <v>48</v>
      </c>
      <c r="L98">
        <v>46</v>
      </c>
      <c r="M98">
        <v>47</v>
      </c>
      <c r="N98">
        <v>48</v>
      </c>
      <c r="O98">
        <v>47</v>
      </c>
      <c r="P98" s="11"/>
    </row>
    <row r="99" spans="1:20" x14ac:dyDescent="0.2">
      <c r="A99" s="49" t="str">
        <f t="shared" si="1"/>
        <v>South LanarkshireAll GPsMale</v>
      </c>
      <c r="B99" s="49" t="s">
        <v>55</v>
      </c>
      <c r="C99" s="49" t="s">
        <v>7</v>
      </c>
      <c r="D99" s="49" t="s">
        <v>2</v>
      </c>
      <c r="E99">
        <v>112</v>
      </c>
      <c r="F99">
        <v>113</v>
      </c>
      <c r="G99">
        <v>112</v>
      </c>
      <c r="H99">
        <v>111</v>
      </c>
      <c r="I99">
        <v>108</v>
      </c>
      <c r="J99">
        <v>102</v>
      </c>
      <c r="K99">
        <v>109</v>
      </c>
      <c r="L99">
        <v>93</v>
      </c>
      <c r="M99">
        <v>82</v>
      </c>
      <c r="N99">
        <v>80</v>
      </c>
      <c r="O99">
        <v>85</v>
      </c>
      <c r="P99" s="11"/>
      <c r="Q99" s="13"/>
      <c r="R99" s="13"/>
      <c r="S99" s="13"/>
      <c r="T99" s="13"/>
    </row>
    <row r="100" spans="1:20" x14ac:dyDescent="0.2">
      <c r="A100" s="49" t="str">
        <f t="shared" si="1"/>
        <v>StirlingAll GPsMale</v>
      </c>
      <c r="B100" s="49" t="s">
        <v>56</v>
      </c>
      <c r="C100" s="49" t="s">
        <v>7</v>
      </c>
      <c r="D100" s="49" t="s">
        <v>2</v>
      </c>
      <c r="E100">
        <v>53</v>
      </c>
      <c r="F100">
        <v>52</v>
      </c>
      <c r="G100">
        <v>45</v>
      </c>
      <c r="H100">
        <v>44</v>
      </c>
      <c r="I100">
        <v>39</v>
      </c>
      <c r="J100">
        <v>47</v>
      </c>
      <c r="K100">
        <v>46</v>
      </c>
      <c r="L100">
        <v>45</v>
      </c>
      <c r="M100">
        <v>46</v>
      </c>
      <c r="N100">
        <v>56</v>
      </c>
      <c r="O100">
        <v>50</v>
      </c>
      <c r="P100" s="11"/>
    </row>
    <row r="101" spans="1:20" x14ac:dyDescent="0.2">
      <c r="A101" s="49" t="str">
        <f t="shared" si="1"/>
        <v>West DunbartonshireAll GPsMale</v>
      </c>
      <c r="B101" s="49" t="s">
        <v>57</v>
      </c>
      <c r="C101" s="49" t="s">
        <v>7</v>
      </c>
      <c r="D101" s="49" t="s">
        <v>2</v>
      </c>
      <c r="E101">
        <v>42</v>
      </c>
      <c r="F101">
        <v>40</v>
      </c>
      <c r="G101">
        <v>40</v>
      </c>
      <c r="H101">
        <v>41</v>
      </c>
      <c r="I101">
        <v>43</v>
      </c>
      <c r="J101">
        <v>40</v>
      </c>
      <c r="K101">
        <v>37</v>
      </c>
      <c r="L101">
        <v>37</v>
      </c>
      <c r="M101">
        <v>39</v>
      </c>
      <c r="N101">
        <v>39</v>
      </c>
      <c r="O101">
        <v>42</v>
      </c>
      <c r="P101" s="11"/>
      <c r="Q101" s="11"/>
      <c r="R101" s="11"/>
      <c r="S101" s="11"/>
      <c r="T101" s="11"/>
    </row>
    <row r="102" spans="1:20" x14ac:dyDescent="0.2">
      <c r="A102" s="49" t="str">
        <f t="shared" si="1"/>
        <v>West LothianAll GPsMale</v>
      </c>
      <c r="B102" s="49" t="s">
        <v>58</v>
      </c>
      <c r="C102" s="49" t="s">
        <v>7</v>
      </c>
      <c r="D102" s="49" t="s">
        <v>2</v>
      </c>
      <c r="E102">
        <v>70</v>
      </c>
      <c r="F102">
        <v>70</v>
      </c>
      <c r="G102">
        <v>70</v>
      </c>
      <c r="H102">
        <v>63</v>
      </c>
      <c r="I102">
        <v>65</v>
      </c>
      <c r="J102">
        <v>56</v>
      </c>
      <c r="K102">
        <v>52</v>
      </c>
      <c r="L102">
        <v>59</v>
      </c>
      <c r="M102">
        <v>60</v>
      </c>
      <c r="N102">
        <v>56</v>
      </c>
      <c r="O102">
        <v>60</v>
      </c>
      <c r="P102" s="11"/>
      <c r="Q102" s="11"/>
      <c r="R102" s="11"/>
      <c r="S102" s="11"/>
      <c r="T102" s="11"/>
    </row>
    <row r="103" spans="1:20" x14ac:dyDescent="0.2">
      <c r="A103" s="49" t="str">
        <f t="shared" si="1"/>
        <v>AberdeenshireAll GPsNot recorded</v>
      </c>
      <c r="B103" s="49" t="s">
        <v>35</v>
      </c>
      <c r="C103" s="49" t="s">
        <v>7</v>
      </c>
      <c r="D103" s="49" t="s">
        <v>86</v>
      </c>
      <c r="E103">
        <v>0</v>
      </c>
      <c r="F103">
        <v>0</v>
      </c>
      <c r="G103">
        <v>0</v>
      </c>
      <c r="H103">
        <v>0</v>
      </c>
      <c r="I103">
        <v>0</v>
      </c>
      <c r="J103">
        <v>0</v>
      </c>
      <c r="K103">
        <v>0</v>
      </c>
      <c r="L103">
        <v>0</v>
      </c>
      <c r="M103">
        <v>0</v>
      </c>
      <c r="N103">
        <v>0</v>
      </c>
      <c r="O103">
        <v>4</v>
      </c>
    </row>
    <row r="104" spans="1:20" x14ac:dyDescent="0.2">
      <c r="A104" s="49" t="str">
        <f t="shared" si="1"/>
        <v>AngusAll GPsNot recorded</v>
      </c>
      <c r="B104" s="49" t="s">
        <v>36</v>
      </c>
      <c r="C104" s="49" t="s">
        <v>7</v>
      </c>
      <c r="D104" s="49" t="s">
        <v>86</v>
      </c>
      <c r="E104">
        <v>0</v>
      </c>
      <c r="F104">
        <v>0</v>
      </c>
      <c r="G104">
        <v>0</v>
      </c>
      <c r="H104">
        <v>0</v>
      </c>
      <c r="I104">
        <v>0</v>
      </c>
      <c r="J104">
        <v>0</v>
      </c>
      <c r="K104">
        <v>0</v>
      </c>
      <c r="L104">
        <v>0</v>
      </c>
      <c r="M104">
        <v>0</v>
      </c>
      <c r="N104">
        <v>0</v>
      </c>
      <c r="O104">
        <v>1</v>
      </c>
    </row>
    <row r="105" spans="1:20" x14ac:dyDescent="0.2">
      <c r="A105" s="49" t="str">
        <f t="shared" si="1"/>
        <v>Argyll and ButeAll GPsNot recorded</v>
      </c>
      <c r="B105" s="49" t="s">
        <v>66</v>
      </c>
      <c r="C105" s="49" t="s">
        <v>7</v>
      </c>
      <c r="D105" s="49" t="s">
        <v>86</v>
      </c>
      <c r="E105">
        <v>0</v>
      </c>
      <c r="F105">
        <v>2</v>
      </c>
      <c r="G105">
        <v>0</v>
      </c>
      <c r="H105">
        <v>0</v>
      </c>
      <c r="I105">
        <v>0</v>
      </c>
      <c r="J105">
        <v>0</v>
      </c>
      <c r="K105">
        <v>0</v>
      </c>
      <c r="L105">
        <v>0</v>
      </c>
      <c r="M105">
        <v>0</v>
      </c>
      <c r="N105">
        <v>0</v>
      </c>
      <c r="O105">
        <v>0</v>
      </c>
    </row>
    <row r="106" spans="1:20" x14ac:dyDescent="0.2">
      <c r="A106" s="49" t="str">
        <f t="shared" si="1"/>
        <v>City of EdinburghAll GPsNot recorded</v>
      </c>
      <c r="B106" s="49" t="s">
        <v>37</v>
      </c>
      <c r="C106" s="49" t="s">
        <v>7</v>
      </c>
      <c r="D106" s="49" t="s">
        <v>86</v>
      </c>
      <c r="E106">
        <v>0</v>
      </c>
      <c r="F106">
        <v>0</v>
      </c>
      <c r="G106">
        <v>0</v>
      </c>
      <c r="H106">
        <v>0</v>
      </c>
      <c r="I106">
        <v>0</v>
      </c>
      <c r="J106">
        <v>1</v>
      </c>
      <c r="K106">
        <v>1</v>
      </c>
      <c r="L106">
        <v>2</v>
      </c>
      <c r="M106">
        <v>4</v>
      </c>
      <c r="N106">
        <v>4</v>
      </c>
      <c r="O106">
        <v>6</v>
      </c>
    </row>
    <row r="107" spans="1:20" x14ac:dyDescent="0.2">
      <c r="A107" s="49" t="str">
        <f t="shared" si="1"/>
        <v>ClackmannanshireAll GPsNot recorded</v>
      </c>
      <c r="B107" s="49" t="s">
        <v>38</v>
      </c>
      <c r="C107" s="49" t="s">
        <v>7</v>
      </c>
      <c r="D107" s="49" t="s">
        <v>86</v>
      </c>
      <c r="E107">
        <v>0</v>
      </c>
      <c r="F107">
        <v>0</v>
      </c>
      <c r="G107">
        <v>0</v>
      </c>
      <c r="H107">
        <v>0</v>
      </c>
      <c r="I107">
        <v>0</v>
      </c>
      <c r="J107">
        <v>1</v>
      </c>
      <c r="K107">
        <v>0</v>
      </c>
      <c r="L107">
        <v>0</v>
      </c>
      <c r="M107">
        <v>0</v>
      </c>
      <c r="N107">
        <v>0</v>
      </c>
      <c r="O107">
        <v>0</v>
      </c>
    </row>
    <row r="108" spans="1:20" x14ac:dyDescent="0.2">
      <c r="A108" s="49" t="str">
        <f t="shared" si="1"/>
        <v>East AyrshireAll GPsNot recorded</v>
      </c>
      <c r="B108" s="49" t="s">
        <v>40</v>
      </c>
      <c r="C108" s="49" t="s">
        <v>7</v>
      </c>
      <c r="D108" s="49" t="s">
        <v>86</v>
      </c>
      <c r="E108">
        <v>0</v>
      </c>
      <c r="F108">
        <v>0</v>
      </c>
      <c r="G108">
        <v>0</v>
      </c>
      <c r="H108">
        <v>0</v>
      </c>
      <c r="I108">
        <v>0</v>
      </c>
      <c r="J108">
        <v>0</v>
      </c>
      <c r="K108">
        <v>0</v>
      </c>
      <c r="L108">
        <v>0</v>
      </c>
      <c r="M108">
        <v>1</v>
      </c>
      <c r="N108">
        <v>2</v>
      </c>
      <c r="O108">
        <v>3</v>
      </c>
    </row>
    <row r="109" spans="1:20" x14ac:dyDescent="0.2">
      <c r="A109" s="49" t="str">
        <f t="shared" si="1"/>
        <v>East DunbartonshireAll GPsNot recorded</v>
      </c>
      <c r="B109" s="49" t="s">
        <v>41</v>
      </c>
      <c r="C109" s="49" t="s">
        <v>7</v>
      </c>
      <c r="D109" s="49" t="s">
        <v>86</v>
      </c>
      <c r="E109">
        <v>0</v>
      </c>
      <c r="F109">
        <v>0</v>
      </c>
      <c r="G109">
        <v>0</v>
      </c>
      <c r="H109">
        <v>0</v>
      </c>
      <c r="I109">
        <v>0</v>
      </c>
      <c r="J109">
        <v>0</v>
      </c>
      <c r="K109">
        <v>0</v>
      </c>
      <c r="L109">
        <v>0</v>
      </c>
      <c r="M109">
        <v>0</v>
      </c>
      <c r="N109">
        <v>1</v>
      </c>
      <c r="O109">
        <v>4</v>
      </c>
    </row>
    <row r="110" spans="1:20" x14ac:dyDescent="0.2">
      <c r="A110" s="49"/>
      <c r="B110" s="49" t="s">
        <v>42</v>
      </c>
      <c r="C110" s="49" t="s">
        <v>7</v>
      </c>
      <c r="D110" s="49" t="s">
        <v>86</v>
      </c>
      <c r="E110">
        <v>0</v>
      </c>
      <c r="F110">
        <v>0</v>
      </c>
      <c r="G110">
        <v>0</v>
      </c>
      <c r="H110">
        <v>0</v>
      </c>
      <c r="I110">
        <v>0</v>
      </c>
      <c r="J110">
        <v>0</v>
      </c>
      <c r="K110">
        <v>0</v>
      </c>
      <c r="L110">
        <v>0</v>
      </c>
      <c r="M110">
        <v>1</v>
      </c>
      <c r="N110">
        <v>0</v>
      </c>
      <c r="O110">
        <v>0</v>
      </c>
    </row>
    <row r="111" spans="1:20" x14ac:dyDescent="0.2">
      <c r="A111" s="49" t="str">
        <f t="shared" si="1"/>
        <v>East RenfrewshireAll GPsNot recorded</v>
      </c>
      <c r="B111" s="49" t="s">
        <v>43</v>
      </c>
      <c r="C111" s="49" t="s">
        <v>7</v>
      </c>
      <c r="D111" s="49" t="s">
        <v>86</v>
      </c>
      <c r="E111">
        <v>0</v>
      </c>
      <c r="F111">
        <v>0</v>
      </c>
      <c r="G111">
        <v>0</v>
      </c>
      <c r="H111">
        <v>0</v>
      </c>
      <c r="I111">
        <v>0</v>
      </c>
      <c r="J111">
        <v>0</v>
      </c>
      <c r="K111">
        <v>0</v>
      </c>
      <c r="L111">
        <v>0</v>
      </c>
      <c r="M111">
        <v>2</v>
      </c>
      <c r="N111">
        <v>0</v>
      </c>
      <c r="O111">
        <v>2</v>
      </c>
    </row>
    <row r="112" spans="1:20" x14ac:dyDescent="0.2">
      <c r="A112" s="49" t="str">
        <f t="shared" si="1"/>
        <v>FalkirkAll GPsNot recorded</v>
      </c>
      <c r="B112" s="49" t="s">
        <v>44</v>
      </c>
      <c r="C112" s="49" t="s">
        <v>7</v>
      </c>
      <c r="D112" s="49" t="s">
        <v>86</v>
      </c>
      <c r="E112">
        <v>0</v>
      </c>
      <c r="F112">
        <v>0</v>
      </c>
      <c r="G112">
        <v>0</v>
      </c>
      <c r="H112">
        <v>0</v>
      </c>
      <c r="I112">
        <v>0</v>
      </c>
      <c r="J112">
        <v>0</v>
      </c>
      <c r="K112">
        <v>0</v>
      </c>
      <c r="L112">
        <v>0</v>
      </c>
      <c r="M112">
        <v>1</v>
      </c>
      <c r="N112">
        <v>2</v>
      </c>
      <c r="O112">
        <v>1</v>
      </c>
    </row>
    <row r="113" spans="1:27" x14ac:dyDescent="0.2">
      <c r="A113" s="49" t="str">
        <f t="shared" si="1"/>
        <v>FifeAll GPsNot recorded</v>
      </c>
      <c r="B113" s="49" t="s">
        <v>27</v>
      </c>
      <c r="C113" s="49" t="s">
        <v>7</v>
      </c>
      <c r="D113" s="49" t="s">
        <v>86</v>
      </c>
      <c r="E113">
        <v>0</v>
      </c>
      <c r="F113">
        <v>0</v>
      </c>
      <c r="G113">
        <v>0</v>
      </c>
      <c r="H113">
        <v>0</v>
      </c>
      <c r="I113">
        <v>0</v>
      </c>
      <c r="J113">
        <v>0</v>
      </c>
      <c r="K113">
        <v>0</v>
      </c>
      <c r="L113">
        <v>0</v>
      </c>
      <c r="M113">
        <v>1</v>
      </c>
      <c r="N113">
        <v>0</v>
      </c>
      <c r="O113">
        <v>1</v>
      </c>
    </row>
    <row r="114" spans="1:27" x14ac:dyDescent="0.2">
      <c r="A114" s="49" t="str">
        <f t="shared" si="1"/>
        <v>Glasgow CityAll GPsNot recorded</v>
      </c>
      <c r="B114" s="49" t="s">
        <v>45</v>
      </c>
      <c r="C114" s="49" t="s">
        <v>7</v>
      </c>
      <c r="D114" s="49" t="s">
        <v>86</v>
      </c>
      <c r="E114">
        <v>0</v>
      </c>
      <c r="F114">
        <v>0</v>
      </c>
      <c r="G114">
        <v>0</v>
      </c>
      <c r="H114">
        <v>0</v>
      </c>
      <c r="I114">
        <v>0</v>
      </c>
      <c r="J114">
        <v>0</v>
      </c>
      <c r="K114">
        <v>0</v>
      </c>
      <c r="L114">
        <v>2</v>
      </c>
      <c r="M114">
        <v>0</v>
      </c>
      <c r="N114">
        <v>3</v>
      </c>
      <c r="O114">
        <v>9</v>
      </c>
    </row>
    <row r="115" spans="1:27" x14ac:dyDescent="0.2">
      <c r="A115" s="49" t="str">
        <f t="shared" si="1"/>
        <v>HighlandAll GPsNot recorded</v>
      </c>
      <c r="B115" s="49" t="s">
        <v>28</v>
      </c>
      <c r="C115" s="49" t="s">
        <v>7</v>
      </c>
      <c r="D115" s="49" t="s">
        <v>86</v>
      </c>
      <c r="E115">
        <v>0</v>
      </c>
      <c r="F115">
        <v>0</v>
      </c>
      <c r="G115">
        <v>0</v>
      </c>
      <c r="H115">
        <v>0</v>
      </c>
      <c r="I115">
        <v>0</v>
      </c>
      <c r="J115">
        <v>0</v>
      </c>
      <c r="K115">
        <v>0</v>
      </c>
      <c r="L115">
        <v>0</v>
      </c>
      <c r="M115">
        <v>2</v>
      </c>
      <c r="N115">
        <v>3</v>
      </c>
      <c r="O115">
        <v>5</v>
      </c>
    </row>
    <row r="116" spans="1:27" x14ac:dyDescent="0.2">
      <c r="A116" s="49" t="str">
        <f t="shared" si="1"/>
        <v>InverclydeAll GPsNot recorded</v>
      </c>
      <c r="B116" t="s">
        <v>46</v>
      </c>
      <c r="C116" s="49" t="s">
        <v>7</v>
      </c>
      <c r="D116" s="49" t="s">
        <v>86</v>
      </c>
      <c r="E116">
        <v>0</v>
      </c>
      <c r="F116">
        <v>0</v>
      </c>
      <c r="G116">
        <v>0</v>
      </c>
      <c r="H116">
        <v>0</v>
      </c>
      <c r="I116">
        <v>0</v>
      </c>
      <c r="J116">
        <v>0</v>
      </c>
      <c r="K116">
        <v>0</v>
      </c>
      <c r="L116">
        <v>0</v>
      </c>
      <c r="M116">
        <v>0</v>
      </c>
      <c r="N116">
        <v>0</v>
      </c>
      <c r="O116">
        <v>1</v>
      </c>
    </row>
    <row r="117" spans="1:27" x14ac:dyDescent="0.2">
      <c r="A117" s="49" t="str">
        <f t="shared" si="1"/>
        <v>MidlothianAll GPsNot recorded</v>
      </c>
      <c r="B117" s="49" t="s">
        <v>47</v>
      </c>
      <c r="C117" s="49" t="s">
        <v>7</v>
      </c>
      <c r="D117" s="49" t="s">
        <v>86</v>
      </c>
      <c r="E117">
        <v>0</v>
      </c>
      <c r="F117">
        <v>0</v>
      </c>
      <c r="G117">
        <v>0</v>
      </c>
      <c r="H117">
        <v>0</v>
      </c>
      <c r="I117">
        <v>0</v>
      </c>
      <c r="J117">
        <v>0</v>
      </c>
      <c r="K117">
        <v>1</v>
      </c>
      <c r="L117">
        <v>0</v>
      </c>
      <c r="M117">
        <v>1</v>
      </c>
      <c r="N117">
        <v>2</v>
      </c>
      <c r="O117">
        <v>4</v>
      </c>
    </row>
    <row r="118" spans="1:27" x14ac:dyDescent="0.2">
      <c r="A118" s="49" t="str">
        <f t="shared" si="1"/>
        <v>MorayAll GPsNot recorded</v>
      </c>
      <c r="B118" s="49" t="s">
        <v>48</v>
      </c>
      <c r="C118" s="49" t="s">
        <v>7</v>
      </c>
      <c r="D118" s="49" t="s">
        <v>86</v>
      </c>
      <c r="E118">
        <v>0</v>
      </c>
      <c r="F118">
        <v>0</v>
      </c>
      <c r="G118">
        <v>0</v>
      </c>
      <c r="H118">
        <v>0</v>
      </c>
      <c r="I118">
        <v>0</v>
      </c>
      <c r="J118">
        <v>0</v>
      </c>
      <c r="K118">
        <v>0</v>
      </c>
      <c r="L118">
        <v>0</v>
      </c>
      <c r="M118">
        <v>0</v>
      </c>
      <c r="N118">
        <v>2</v>
      </c>
      <c r="O118">
        <v>1</v>
      </c>
      <c r="P118" s="11"/>
      <c r="Q118"/>
      <c r="R118"/>
      <c r="S118"/>
      <c r="T118"/>
      <c r="U118"/>
      <c r="V118"/>
      <c r="W118"/>
      <c r="X118"/>
      <c r="Y118"/>
      <c r="Z118"/>
      <c r="AA118"/>
    </row>
    <row r="119" spans="1:27" x14ac:dyDescent="0.2">
      <c r="A119" s="49" t="str">
        <f t="shared" si="1"/>
        <v>North LanarkshireAll GPsNot recorded</v>
      </c>
      <c r="B119" s="49" t="s">
        <v>50</v>
      </c>
      <c r="C119" s="49" t="s">
        <v>7</v>
      </c>
      <c r="D119" s="49" t="s">
        <v>86</v>
      </c>
      <c r="E119">
        <v>0</v>
      </c>
      <c r="F119">
        <v>0</v>
      </c>
      <c r="G119">
        <v>0</v>
      </c>
      <c r="H119">
        <v>0</v>
      </c>
      <c r="I119">
        <v>0</v>
      </c>
      <c r="J119">
        <v>0</v>
      </c>
      <c r="K119">
        <v>0</v>
      </c>
      <c r="L119">
        <v>0</v>
      </c>
      <c r="M119">
        <v>0</v>
      </c>
      <c r="N119">
        <v>0</v>
      </c>
      <c r="O119">
        <v>1</v>
      </c>
      <c r="P119" s="11"/>
      <c r="Q119"/>
      <c r="R119"/>
      <c r="S119"/>
      <c r="T119"/>
      <c r="U119"/>
      <c r="V119"/>
      <c r="W119"/>
      <c r="X119"/>
      <c r="Y119"/>
      <c r="Z119"/>
      <c r="AA119"/>
    </row>
    <row r="120" spans="1:27" x14ac:dyDescent="0.2">
      <c r="A120" s="49" t="str">
        <f t="shared" si="1"/>
        <v>Orkney IslandsAll GPsNot recorded</v>
      </c>
      <c r="B120" s="49" t="s">
        <v>51</v>
      </c>
      <c r="C120" s="49" t="s">
        <v>7</v>
      </c>
      <c r="D120" s="49" t="s">
        <v>86</v>
      </c>
      <c r="E120">
        <v>0</v>
      </c>
      <c r="F120">
        <v>0</v>
      </c>
      <c r="G120">
        <v>0</v>
      </c>
      <c r="H120">
        <v>0</v>
      </c>
      <c r="I120">
        <v>0</v>
      </c>
      <c r="J120">
        <v>0</v>
      </c>
      <c r="K120">
        <v>1</v>
      </c>
      <c r="L120">
        <v>0</v>
      </c>
      <c r="M120">
        <v>1</v>
      </c>
      <c r="N120">
        <v>1</v>
      </c>
      <c r="O120">
        <v>2</v>
      </c>
      <c r="P120" s="11"/>
      <c r="Q120"/>
      <c r="R120"/>
      <c r="S120"/>
      <c r="T120"/>
      <c r="U120"/>
      <c r="V120"/>
      <c r="W120"/>
      <c r="X120"/>
      <c r="Y120"/>
      <c r="Z120"/>
      <c r="AA120"/>
    </row>
    <row r="121" spans="1:27" x14ac:dyDescent="0.2">
      <c r="A121" s="49" t="str">
        <f t="shared" si="1"/>
        <v>Perth and KinrossAll GPsNot recorded</v>
      </c>
      <c r="B121" s="49" t="s">
        <v>69</v>
      </c>
      <c r="C121" s="49" t="s">
        <v>7</v>
      </c>
      <c r="D121" s="49" t="s">
        <v>86</v>
      </c>
      <c r="E121">
        <v>0</v>
      </c>
      <c r="F121">
        <v>0</v>
      </c>
      <c r="G121">
        <v>0</v>
      </c>
      <c r="H121">
        <v>0</v>
      </c>
      <c r="I121">
        <v>0</v>
      </c>
      <c r="J121">
        <v>0</v>
      </c>
      <c r="K121">
        <v>0</v>
      </c>
      <c r="L121">
        <v>0</v>
      </c>
      <c r="M121">
        <v>1</v>
      </c>
      <c r="N121">
        <v>1</v>
      </c>
      <c r="O121">
        <v>3</v>
      </c>
      <c r="P121" s="14"/>
      <c r="Q121"/>
      <c r="R121"/>
      <c r="S121"/>
      <c r="T121"/>
      <c r="U121"/>
      <c r="V121"/>
      <c r="W121"/>
      <c r="X121"/>
      <c r="Y121"/>
      <c r="Z121"/>
      <c r="AA121"/>
    </row>
    <row r="122" spans="1:27" x14ac:dyDescent="0.2">
      <c r="A122" s="49" t="str">
        <f t="shared" si="1"/>
        <v>RenfrewshireAll GPsNot recorded</v>
      </c>
      <c r="B122" s="49" t="s">
        <v>52</v>
      </c>
      <c r="C122" s="49" t="s">
        <v>7</v>
      </c>
      <c r="D122" s="49" t="s">
        <v>86</v>
      </c>
      <c r="E122">
        <v>0</v>
      </c>
      <c r="F122">
        <v>0</v>
      </c>
      <c r="G122">
        <v>0</v>
      </c>
      <c r="H122">
        <v>0</v>
      </c>
      <c r="I122">
        <v>0</v>
      </c>
      <c r="J122">
        <v>0</v>
      </c>
      <c r="K122">
        <v>0</v>
      </c>
      <c r="L122">
        <v>0</v>
      </c>
      <c r="M122">
        <v>0</v>
      </c>
      <c r="N122">
        <v>0</v>
      </c>
      <c r="O122">
        <v>1</v>
      </c>
      <c r="P122" s="12"/>
      <c r="Q122"/>
      <c r="R122"/>
      <c r="S122"/>
      <c r="T122"/>
      <c r="U122"/>
      <c r="V122"/>
      <c r="W122"/>
      <c r="X122"/>
      <c r="Y122"/>
      <c r="Z122"/>
      <c r="AA122"/>
    </row>
    <row r="123" spans="1:27" x14ac:dyDescent="0.2">
      <c r="A123" s="49" t="str">
        <f t="shared" si="1"/>
        <v>ScotlandAll GPsNot recorded</v>
      </c>
      <c r="B123" s="49" t="s">
        <v>29</v>
      </c>
      <c r="C123" s="49" t="s">
        <v>7</v>
      </c>
      <c r="D123" s="49" t="s">
        <v>86</v>
      </c>
      <c r="E123">
        <v>0</v>
      </c>
      <c r="F123">
        <v>2</v>
      </c>
      <c r="G123">
        <v>0</v>
      </c>
      <c r="H123">
        <v>0</v>
      </c>
      <c r="I123">
        <v>0</v>
      </c>
      <c r="J123">
        <v>2</v>
      </c>
      <c r="K123">
        <v>4</v>
      </c>
      <c r="L123">
        <v>4</v>
      </c>
      <c r="M123">
        <v>21</v>
      </c>
      <c r="N123">
        <v>24</v>
      </c>
      <c r="O123">
        <v>61</v>
      </c>
      <c r="P123" s="12"/>
    </row>
    <row r="124" spans="1:27" x14ac:dyDescent="0.2">
      <c r="A124" s="49" t="str">
        <f t="shared" si="1"/>
        <v>Scottish BordersAll GPsNot recorded</v>
      </c>
      <c r="B124" s="49" t="s">
        <v>53</v>
      </c>
      <c r="C124" s="49" t="s">
        <v>7</v>
      </c>
      <c r="D124" s="49" t="s">
        <v>86</v>
      </c>
      <c r="E124">
        <v>0</v>
      </c>
      <c r="F124">
        <v>0</v>
      </c>
      <c r="G124">
        <v>0</v>
      </c>
      <c r="H124">
        <v>0</v>
      </c>
      <c r="I124">
        <v>0</v>
      </c>
      <c r="J124">
        <v>0</v>
      </c>
      <c r="K124">
        <v>1</v>
      </c>
      <c r="L124">
        <v>0</v>
      </c>
      <c r="M124">
        <v>0</v>
      </c>
      <c r="N124">
        <v>1</v>
      </c>
      <c r="O124">
        <v>1</v>
      </c>
      <c r="P124" s="9"/>
    </row>
    <row r="125" spans="1:27" x14ac:dyDescent="0.2">
      <c r="A125" s="49" t="str">
        <f t="shared" si="1"/>
        <v>South LanarkshireAll GPsNot recorded</v>
      </c>
      <c r="B125" s="49" t="s">
        <v>55</v>
      </c>
      <c r="C125" s="49" t="s">
        <v>7</v>
      </c>
      <c r="D125" s="49" t="s">
        <v>86</v>
      </c>
      <c r="E125">
        <v>0</v>
      </c>
      <c r="F125">
        <v>0</v>
      </c>
      <c r="G125">
        <v>0</v>
      </c>
      <c r="H125">
        <v>0</v>
      </c>
      <c r="I125">
        <v>0</v>
      </c>
      <c r="J125">
        <v>0</v>
      </c>
      <c r="K125">
        <v>0</v>
      </c>
      <c r="L125">
        <v>0</v>
      </c>
      <c r="M125">
        <v>3</v>
      </c>
      <c r="N125">
        <v>0</v>
      </c>
      <c r="O125">
        <v>5</v>
      </c>
      <c r="P125" s="3"/>
    </row>
    <row r="126" spans="1:27" x14ac:dyDescent="0.2">
      <c r="A126" s="49" t="str">
        <f t="shared" si="1"/>
        <v>StirlingAll GPsNot recorded</v>
      </c>
      <c r="B126" s="49" t="s">
        <v>56</v>
      </c>
      <c r="C126" s="49" t="s">
        <v>7</v>
      </c>
      <c r="D126" s="49" t="s">
        <v>86</v>
      </c>
      <c r="E126">
        <v>0</v>
      </c>
      <c r="F126">
        <v>0</v>
      </c>
      <c r="G126">
        <v>0</v>
      </c>
      <c r="H126">
        <v>0</v>
      </c>
      <c r="I126">
        <v>0</v>
      </c>
      <c r="J126">
        <v>0</v>
      </c>
      <c r="K126">
        <v>0</v>
      </c>
      <c r="L126">
        <v>0</v>
      </c>
      <c r="M126">
        <v>1</v>
      </c>
      <c r="N126">
        <v>1</v>
      </c>
      <c r="O126">
        <v>1</v>
      </c>
      <c r="P126" s="7"/>
    </row>
    <row r="127" spans="1:27" x14ac:dyDescent="0.2">
      <c r="A127" s="49"/>
      <c r="B127" s="49" t="s">
        <v>58</v>
      </c>
      <c r="C127" s="49" t="s">
        <v>7</v>
      </c>
      <c r="D127" s="49" t="s">
        <v>86</v>
      </c>
      <c r="E127">
        <v>0</v>
      </c>
      <c r="F127">
        <v>0</v>
      </c>
      <c r="G127">
        <v>0</v>
      </c>
      <c r="H127">
        <v>0</v>
      </c>
      <c r="I127">
        <v>0</v>
      </c>
      <c r="J127">
        <v>0</v>
      </c>
      <c r="K127">
        <v>0</v>
      </c>
      <c r="L127">
        <v>0</v>
      </c>
      <c r="M127">
        <v>2</v>
      </c>
      <c r="N127">
        <v>1</v>
      </c>
      <c r="O127">
        <v>5</v>
      </c>
      <c r="P127" s="7"/>
    </row>
    <row r="128" spans="1:27" x14ac:dyDescent="0.2">
      <c r="A128" s="49"/>
      <c r="B128" s="49" t="s">
        <v>34</v>
      </c>
      <c r="C128" s="49" t="s">
        <v>81</v>
      </c>
      <c r="D128" s="49" t="s">
        <v>1</v>
      </c>
      <c r="E128">
        <v>178</v>
      </c>
      <c r="F128">
        <v>183</v>
      </c>
      <c r="G128">
        <v>178</v>
      </c>
      <c r="H128">
        <v>174</v>
      </c>
      <c r="I128">
        <v>174</v>
      </c>
      <c r="J128">
        <v>158</v>
      </c>
      <c r="K128">
        <v>150</v>
      </c>
      <c r="L128">
        <v>142</v>
      </c>
      <c r="M128">
        <v>137</v>
      </c>
      <c r="N128">
        <v>135</v>
      </c>
      <c r="O128">
        <v>123</v>
      </c>
      <c r="P128" s="7"/>
    </row>
    <row r="129" spans="1:16" x14ac:dyDescent="0.2">
      <c r="A129" s="49" t="str">
        <f t="shared" si="1"/>
        <v>AberdeenshirePERFORMERAll</v>
      </c>
      <c r="B129" s="49" t="s">
        <v>35</v>
      </c>
      <c r="C129" s="49" t="s">
        <v>81</v>
      </c>
      <c r="D129" s="49" t="s">
        <v>1</v>
      </c>
      <c r="E129">
        <v>175</v>
      </c>
      <c r="F129">
        <v>178</v>
      </c>
      <c r="G129">
        <v>168</v>
      </c>
      <c r="H129">
        <v>166</v>
      </c>
      <c r="I129">
        <v>163</v>
      </c>
      <c r="J129">
        <v>158</v>
      </c>
      <c r="K129">
        <v>154</v>
      </c>
      <c r="L129">
        <v>151</v>
      </c>
      <c r="M129">
        <v>147</v>
      </c>
      <c r="N129">
        <v>141</v>
      </c>
      <c r="O129">
        <v>136</v>
      </c>
      <c r="P129" s="6"/>
    </row>
    <row r="130" spans="1:16" x14ac:dyDescent="0.2">
      <c r="A130" s="49" t="str">
        <f t="shared" si="1"/>
        <v>AngusPERFORMERAll</v>
      </c>
      <c r="B130" s="49" t="s">
        <v>36</v>
      </c>
      <c r="C130" s="49" t="s">
        <v>81</v>
      </c>
      <c r="D130" s="49" t="s">
        <v>1</v>
      </c>
      <c r="E130">
        <v>81</v>
      </c>
      <c r="F130">
        <v>80</v>
      </c>
      <c r="G130">
        <v>79</v>
      </c>
      <c r="H130">
        <v>81</v>
      </c>
      <c r="I130">
        <v>81</v>
      </c>
      <c r="J130">
        <v>75</v>
      </c>
      <c r="K130">
        <v>75</v>
      </c>
      <c r="L130">
        <v>73</v>
      </c>
      <c r="M130">
        <v>74</v>
      </c>
      <c r="N130">
        <v>70</v>
      </c>
      <c r="O130">
        <v>68</v>
      </c>
      <c r="P130" s="11"/>
    </row>
    <row r="131" spans="1:16" x14ac:dyDescent="0.2">
      <c r="A131" s="49" t="str">
        <f t="shared" si="1"/>
        <v>Argyll and ButePERFORMERAll</v>
      </c>
      <c r="B131" s="49" t="s">
        <v>66</v>
      </c>
      <c r="C131" s="49" t="s">
        <v>81</v>
      </c>
      <c r="D131" s="49" t="s">
        <v>1</v>
      </c>
      <c r="E131">
        <v>78</v>
      </c>
      <c r="F131">
        <v>80</v>
      </c>
      <c r="G131">
        <v>85</v>
      </c>
      <c r="H131">
        <v>78</v>
      </c>
      <c r="I131">
        <v>73</v>
      </c>
      <c r="J131">
        <v>74</v>
      </c>
      <c r="K131">
        <v>75</v>
      </c>
      <c r="L131">
        <v>75</v>
      </c>
      <c r="M131">
        <v>77</v>
      </c>
      <c r="N131">
        <v>74</v>
      </c>
      <c r="O131">
        <v>70</v>
      </c>
      <c r="P131" s="6"/>
    </row>
    <row r="132" spans="1:16" x14ac:dyDescent="0.2">
      <c r="A132" s="49" t="str">
        <f t="shared" si="1"/>
        <v>City of EdinburghPERFORMERAll</v>
      </c>
      <c r="B132" s="49" t="s">
        <v>37</v>
      </c>
      <c r="C132" s="49" t="s">
        <v>81</v>
      </c>
      <c r="D132" s="49" t="s">
        <v>1</v>
      </c>
      <c r="E132">
        <v>320</v>
      </c>
      <c r="F132">
        <v>318</v>
      </c>
      <c r="G132">
        <v>316</v>
      </c>
      <c r="H132">
        <v>319</v>
      </c>
      <c r="I132">
        <v>311</v>
      </c>
      <c r="J132">
        <v>311</v>
      </c>
      <c r="K132">
        <v>298</v>
      </c>
      <c r="L132">
        <v>303</v>
      </c>
      <c r="M132">
        <v>304</v>
      </c>
      <c r="N132">
        <v>304</v>
      </c>
      <c r="O132">
        <v>308</v>
      </c>
      <c r="P132" s="3"/>
    </row>
    <row r="133" spans="1:16" x14ac:dyDescent="0.2">
      <c r="A133" s="49" t="str">
        <f t="shared" si="1"/>
        <v>ClackmannanshirePERFORMERAll</v>
      </c>
      <c r="B133" s="49" t="s">
        <v>38</v>
      </c>
      <c r="C133" s="49" t="s">
        <v>81</v>
      </c>
      <c r="D133" s="49" t="s">
        <v>1</v>
      </c>
      <c r="E133">
        <v>39</v>
      </c>
      <c r="F133">
        <v>38</v>
      </c>
      <c r="G133">
        <v>38</v>
      </c>
      <c r="H133">
        <v>41</v>
      </c>
      <c r="I133">
        <v>39</v>
      </c>
      <c r="J133">
        <v>38</v>
      </c>
      <c r="K133">
        <v>39</v>
      </c>
      <c r="L133">
        <v>32</v>
      </c>
      <c r="M133">
        <v>30</v>
      </c>
      <c r="N133">
        <v>32</v>
      </c>
      <c r="O133">
        <v>32</v>
      </c>
      <c r="P133" s="9"/>
    </row>
    <row r="134" spans="1:16" x14ac:dyDescent="0.2">
      <c r="A134" s="49" t="str">
        <f t="shared" si="1"/>
        <v>Dumfries and GallowayPERFORMERAll</v>
      </c>
      <c r="B134" s="49" t="s">
        <v>67</v>
      </c>
      <c r="C134" s="49" t="s">
        <v>81</v>
      </c>
      <c r="D134" s="49" t="s">
        <v>1</v>
      </c>
      <c r="E134">
        <v>123</v>
      </c>
      <c r="F134">
        <v>123</v>
      </c>
      <c r="G134">
        <v>123</v>
      </c>
      <c r="H134">
        <v>119</v>
      </c>
      <c r="I134">
        <v>111</v>
      </c>
      <c r="J134">
        <v>109</v>
      </c>
      <c r="K134">
        <v>106</v>
      </c>
      <c r="L134">
        <v>100</v>
      </c>
      <c r="M134">
        <v>96</v>
      </c>
      <c r="N134">
        <v>99</v>
      </c>
      <c r="O134">
        <v>96</v>
      </c>
    </row>
    <row r="135" spans="1:16" x14ac:dyDescent="0.2">
      <c r="A135" s="49" t="str">
        <f t="shared" ref="A135:A198" si="2">B135&amp;C135&amp;D135</f>
        <v>Dundee CityPERFORMERAll</v>
      </c>
      <c r="B135" s="49" t="s">
        <v>39</v>
      </c>
      <c r="C135" s="49" t="s">
        <v>81</v>
      </c>
      <c r="D135" s="49" t="s">
        <v>1</v>
      </c>
      <c r="E135">
        <v>110</v>
      </c>
      <c r="F135">
        <v>105</v>
      </c>
      <c r="G135">
        <v>108</v>
      </c>
      <c r="H135">
        <v>111</v>
      </c>
      <c r="I135">
        <v>108</v>
      </c>
      <c r="J135">
        <v>106</v>
      </c>
      <c r="K135">
        <v>106</v>
      </c>
      <c r="L135">
        <v>100</v>
      </c>
      <c r="M135">
        <v>94</v>
      </c>
      <c r="N135">
        <v>93</v>
      </c>
      <c r="O135">
        <v>90</v>
      </c>
    </row>
    <row r="136" spans="1:16" x14ac:dyDescent="0.2">
      <c r="A136" s="49" t="str">
        <f t="shared" si="2"/>
        <v>East AyrshirePERFORMERAll</v>
      </c>
      <c r="B136" s="49" t="s">
        <v>40</v>
      </c>
      <c r="C136" s="49" t="s">
        <v>81</v>
      </c>
      <c r="D136" s="49" t="s">
        <v>1</v>
      </c>
      <c r="E136">
        <v>90</v>
      </c>
      <c r="F136">
        <v>91</v>
      </c>
      <c r="G136">
        <v>91</v>
      </c>
      <c r="H136">
        <v>95</v>
      </c>
      <c r="I136">
        <v>94</v>
      </c>
      <c r="J136">
        <v>92</v>
      </c>
      <c r="K136">
        <v>90</v>
      </c>
      <c r="L136">
        <v>86</v>
      </c>
      <c r="M136">
        <v>89</v>
      </c>
      <c r="N136">
        <v>83</v>
      </c>
      <c r="O136">
        <v>81</v>
      </c>
    </row>
    <row r="137" spans="1:16" x14ac:dyDescent="0.2">
      <c r="A137" s="49" t="str">
        <f t="shared" si="2"/>
        <v>East DunbartonshirePERFORMERAll</v>
      </c>
      <c r="B137" s="49" t="s">
        <v>41</v>
      </c>
      <c r="C137" s="49" t="s">
        <v>81</v>
      </c>
      <c r="D137" s="49" t="s">
        <v>1</v>
      </c>
      <c r="E137">
        <v>67</v>
      </c>
      <c r="F137">
        <v>66</v>
      </c>
      <c r="G137">
        <v>67</v>
      </c>
      <c r="H137">
        <v>65</v>
      </c>
      <c r="I137">
        <v>65</v>
      </c>
      <c r="J137">
        <v>65</v>
      </c>
      <c r="K137">
        <v>66</v>
      </c>
      <c r="L137">
        <v>64</v>
      </c>
      <c r="M137">
        <v>65</v>
      </c>
      <c r="N137">
        <v>67</v>
      </c>
      <c r="O137">
        <v>66</v>
      </c>
    </row>
    <row r="138" spans="1:16" x14ac:dyDescent="0.2">
      <c r="A138" s="49" t="str">
        <f t="shared" si="2"/>
        <v>East LothianPERFORMERAll</v>
      </c>
      <c r="B138" s="49" t="s">
        <v>42</v>
      </c>
      <c r="C138" s="49" t="s">
        <v>81</v>
      </c>
      <c r="D138" s="49" t="s">
        <v>1</v>
      </c>
      <c r="E138">
        <v>72</v>
      </c>
      <c r="F138">
        <v>74</v>
      </c>
      <c r="G138">
        <v>71</v>
      </c>
      <c r="H138">
        <v>72</v>
      </c>
      <c r="I138">
        <v>71</v>
      </c>
      <c r="J138">
        <v>68</v>
      </c>
      <c r="K138">
        <v>64</v>
      </c>
      <c r="L138">
        <v>65</v>
      </c>
      <c r="M138">
        <v>63</v>
      </c>
      <c r="N138">
        <v>65</v>
      </c>
      <c r="O138">
        <v>65</v>
      </c>
    </row>
    <row r="139" spans="1:16" x14ac:dyDescent="0.2">
      <c r="A139" s="49" t="str">
        <f t="shared" si="2"/>
        <v>East RenfrewshirePERFORMERAll</v>
      </c>
      <c r="B139" s="49" t="s">
        <v>43</v>
      </c>
      <c r="C139" s="49" t="s">
        <v>81</v>
      </c>
      <c r="D139" s="49" t="s">
        <v>1</v>
      </c>
      <c r="E139">
        <v>59</v>
      </c>
      <c r="F139">
        <v>57</v>
      </c>
      <c r="G139">
        <v>56</v>
      </c>
      <c r="H139">
        <v>61</v>
      </c>
      <c r="I139">
        <v>59</v>
      </c>
      <c r="J139">
        <v>59</v>
      </c>
      <c r="K139">
        <v>59</v>
      </c>
      <c r="L139">
        <v>59</v>
      </c>
      <c r="M139">
        <v>58</v>
      </c>
      <c r="N139">
        <v>61</v>
      </c>
      <c r="O139">
        <v>60</v>
      </c>
    </row>
    <row r="140" spans="1:16" x14ac:dyDescent="0.2">
      <c r="A140" s="49" t="str">
        <f t="shared" si="2"/>
        <v>FalkirkPERFORMERAll</v>
      </c>
      <c r="B140" s="49" t="s">
        <v>44</v>
      </c>
      <c r="C140" s="49" t="s">
        <v>81</v>
      </c>
      <c r="D140" s="49" t="s">
        <v>1</v>
      </c>
      <c r="E140">
        <v>97</v>
      </c>
      <c r="F140">
        <v>103</v>
      </c>
      <c r="G140">
        <v>103</v>
      </c>
      <c r="H140">
        <v>102</v>
      </c>
      <c r="I140">
        <v>92</v>
      </c>
      <c r="J140">
        <v>93</v>
      </c>
      <c r="K140">
        <v>91</v>
      </c>
      <c r="L140">
        <v>94</v>
      </c>
      <c r="M140">
        <v>94</v>
      </c>
      <c r="N140">
        <v>101</v>
      </c>
      <c r="O140">
        <v>100</v>
      </c>
    </row>
    <row r="141" spans="1:16" x14ac:dyDescent="0.2">
      <c r="A141" s="49" t="str">
        <f t="shared" si="2"/>
        <v>FifePERFORMERAll</v>
      </c>
      <c r="B141" s="49" t="s">
        <v>27</v>
      </c>
      <c r="C141" s="49" t="s">
        <v>81</v>
      </c>
      <c r="D141" s="49" t="s">
        <v>1</v>
      </c>
      <c r="E141">
        <v>242</v>
      </c>
      <c r="F141">
        <v>238</v>
      </c>
      <c r="G141">
        <v>238</v>
      </c>
      <c r="H141">
        <v>237</v>
      </c>
      <c r="I141">
        <v>234</v>
      </c>
      <c r="J141">
        <v>224</v>
      </c>
      <c r="K141">
        <v>220</v>
      </c>
      <c r="L141">
        <v>220</v>
      </c>
      <c r="M141">
        <v>218</v>
      </c>
      <c r="N141">
        <v>216</v>
      </c>
      <c r="O141">
        <v>217</v>
      </c>
    </row>
    <row r="142" spans="1:16" x14ac:dyDescent="0.2">
      <c r="A142" s="49" t="str">
        <f t="shared" si="2"/>
        <v>Glasgow CityPERFORMERAll</v>
      </c>
      <c r="B142" s="49" t="s">
        <v>45</v>
      </c>
      <c r="C142" s="49" t="s">
        <v>81</v>
      </c>
      <c r="D142" s="49" t="s">
        <v>1</v>
      </c>
      <c r="E142">
        <v>436</v>
      </c>
      <c r="F142">
        <v>425</v>
      </c>
      <c r="G142">
        <v>423</v>
      </c>
      <c r="H142">
        <v>425</v>
      </c>
      <c r="I142">
        <v>427</v>
      </c>
      <c r="J142">
        <v>416</v>
      </c>
      <c r="K142">
        <v>419</v>
      </c>
      <c r="L142">
        <v>414</v>
      </c>
      <c r="M142">
        <v>410</v>
      </c>
      <c r="N142">
        <v>404</v>
      </c>
      <c r="O142">
        <v>421</v>
      </c>
    </row>
    <row r="143" spans="1:16" x14ac:dyDescent="0.2">
      <c r="A143" s="49" t="str">
        <f t="shared" si="2"/>
        <v>HighlandPERFORMERAll</v>
      </c>
      <c r="B143" s="49" t="s">
        <v>28</v>
      </c>
      <c r="C143" s="49" t="s">
        <v>81</v>
      </c>
      <c r="D143" s="49" t="s">
        <v>1</v>
      </c>
      <c r="E143">
        <v>212</v>
      </c>
      <c r="F143">
        <v>204</v>
      </c>
      <c r="G143">
        <v>202</v>
      </c>
      <c r="H143">
        <v>196</v>
      </c>
      <c r="I143">
        <v>190</v>
      </c>
      <c r="J143">
        <v>181</v>
      </c>
      <c r="K143">
        <v>185</v>
      </c>
      <c r="L143">
        <v>176</v>
      </c>
      <c r="M143">
        <v>173</v>
      </c>
      <c r="N143">
        <v>172</v>
      </c>
      <c r="O143">
        <v>169</v>
      </c>
    </row>
    <row r="144" spans="1:16" x14ac:dyDescent="0.2">
      <c r="A144" s="49" t="str">
        <f t="shared" si="2"/>
        <v>InverclydePERFORMERAll</v>
      </c>
      <c r="B144" s="49" t="s">
        <v>46</v>
      </c>
      <c r="C144" s="49" t="s">
        <v>81</v>
      </c>
      <c r="D144" s="49" t="s">
        <v>1</v>
      </c>
      <c r="E144">
        <v>62</v>
      </c>
      <c r="F144">
        <v>63</v>
      </c>
      <c r="G144">
        <v>63</v>
      </c>
      <c r="H144">
        <v>61</v>
      </c>
      <c r="I144">
        <v>62</v>
      </c>
      <c r="J144">
        <v>62</v>
      </c>
      <c r="K144">
        <v>59</v>
      </c>
      <c r="L144">
        <v>54</v>
      </c>
      <c r="M144">
        <v>56</v>
      </c>
      <c r="N144">
        <v>55</v>
      </c>
      <c r="O144">
        <v>53</v>
      </c>
    </row>
    <row r="145" spans="1:16" x14ac:dyDescent="0.2">
      <c r="A145" s="49" t="str">
        <f t="shared" si="2"/>
        <v>MidlothianPERFORMERAll</v>
      </c>
      <c r="B145" s="49" t="s">
        <v>47</v>
      </c>
      <c r="C145" s="49" t="s">
        <v>81</v>
      </c>
      <c r="D145" s="49" t="s">
        <v>1</v>
      </c>
      <c r="E145">
        <v>63</v>
      </c>
      <c r="F145">
        <v>62</v>
      </c>
      <c r="G145">
        <v>62</v>
      </c>
      <c r="H145">
        <v>59</v>
      </c>
      <c r="I145">
        <v>60</v>
      </c>
      <c r="J145">
        <v>58</v>
      </c>
      <c r="K145">
        <v>58</v>
      </c>
      <c r="L145">
        <v>55</v>
      </c>
      <c r="M145">
        <v>53</v>
      </c>
      <c r="N145">
        <v>52</v>
      </c>
      <c r="O145">
        <v>50</v>
      </c>
    </row>
    <row r="146" spans="1:16" x14ac:dyDescent="0.2">
      <c r="A146" s="49" t="str">
        <f t="shared" si="2"/>
        <v>MorayPERFORMERAll</v>
      </c>
      <c r="B146" s="49" t="s">
        <v>48</v>
      </c>
      <c r="C146" s="49" t="s">
        <v>81</v>
      </c>
      <c r="D146" s="49" t="s">
        <v>1</v>
      </c>
      <c r="E146">
        <v>56</v>
      </c>
      <c r="F146">
        <v>64</v>
      </c>
      <c r="G146">
        <v>57</v>
      </c>
      <c r="H146">
        <v>59</v>
      </c>
      <c r="I146">
        <v>53</v>
      </c>
      <c r="J146">
        <v>53</v>
      </c>
      <c r="K146">
        <v>59</v>
      </c>
      <c r="L146">
        <v>57</v>
      </c>
      <c r="M146">
        <v>56</v>
      </c>
      <c r="N146">
        <v>59</v>
      </c>
      <c r="O146">
        <v>57</v>
      </c>
    </row>
    <row r="147" spans="1:16" x14ac:dyDescent="0.2">
      <c r="A147" s="49" t="str">
        <f t="shared" si="2"/>
        <v>Na h-Eileanan SiarPERFORMERAll</v>
      </c>
      <c r="B147" s="49" t="s">
        <v>68</v>
      </c>
      <c r="C147" s="49" t="s">
        <v>81</v>
      </c>
      <c r="D147" s="49" t="s">
        <v>1</v>
      </c>
      <c r="E147">
        <v>25</v>
      </c>
      <c r="F147">
        <v>23</v>
      </c>
      <c r="G147">
        <v>19</v>
      </c>
      <c r="H147">
        <v>19</v>
      </c>
      <c r="I147">
        <v>16</v>
      </c>
      <c r="J147">
        <v>14</v>
      </c>
      <c r="K147">
        <v>16</v>
      </c>
      <c r="L147">
        <v>15</v>
      </c>
      <c r="M147">
        <v>15</v>
      </c>
      <c r="N147">
        <v>16</v>
      </c>
      <c r="O147">
        <v>14</v>
      </c>
    </row>
    <row r="148" spans="1:16" x14ac:dyDescent="0.2">
      <c r="A148" s="49" t="str">
        <f t="shared" si="2"/>
        <v>North AyrshirePERFORMERAll</v>
      </c>
      <c r="B148" s="49" t="s">
        <v>49</v>
      </c>
      <c r="C148" s="49" t="s">
        <v>81</v>
      </c>
      <c r="D148" s="49" t="s">
        <v>1</v>
      </c>
      <c r="E148">
        <v>101</v>
      </c>
      <c r="F148">
        <v>102</v>
      </c>
      <c r="G148">
        <v>103</v>
      </c>
      <c r="H148">
        <v>107</v>
      </c>
      <c r="I148">
        <v>105</v>
      </c>
      <c r="J148">
        <v>99</v>
      </c>
      <c r="K148">
        <v>91</v>
      </c>
      <c r="L148">
        <v>90</v>
      </c>
      <c r="M148">
        <v>90</v>
      </c>
      <c r="N148">
        <v>92</v>
      </c>
      <c r="O148">
        <v>91</v>
      </c>
      <c r="P148" s="3"/>
    </row>
    <row r="149" spans="1:16" x14ac:dyDescent="0.2">
      <c r="A149" s="49" t="str">
        <f t="shared" si="2"/>
        <v>North LanarkshirePERFORMERAll</v>
      </c>
      <c r="B149" s="49" t="s">
        <v>50</v>
      </c>
      <c r="C149" s="49" t="s">
        <v>81</v>
      </c>
      <c r="D149" s="49" t="s">
        <v>1</v>
      </c>
      <c r="E149">
        <v>194</v>
      </c>
      <c r="F149">
        <v>192</v>
      </c>
      <c r="G149">
        <v>194</v>
      </c>
      <c r="H149">
        <v>186</v>
      </c>
      <c r="I149">
        <v>182</v>
      </c>
      <c r="J149">
        <v>183</v>
      </c>
      <c r="K149">
        <v>176</v>
      </c>
      <c r="L149">
        <v>168</v>
      </c>
      <c r="M149">
        <v>157</v>
      </c>
      <c r="N149">
        <v>162</v>
      </c>
      <c r="O149">
        <v>158</v>
      </c>
      <c r="P149" s="7"/>
    </row>
    <row r="150" spans="1:16" x14ac:dyDescent="0.2">
      <c r="A150" s="49" t="str">
        <f t="shared" si="2"/>
        <v>Orkney IslandsPERFORMERAll</v>
      </c>
      <c r="B150" s="49" t="s">
        <v>51</v>
      </c>
      <c r="C150" s="49" t="s">
        <v>81</v>
      </c>
      <c r="D150" s="49" t="s">
        <v>1</v>
      </c>
      <c r="E150">
        <v>15</v>
      </c>
      <c r="F150">
        <v>18</v>
      </c>
      <c r="G150">
        <v>22</v>
      </c>
      <c r="H150">
        <v>23</v>
      </c>
      <c r="I150">
        <v>23</v>
      </c>
      <c r="J150">
        <v>20</v>
      </c>
      <c r="K150">
        <v>20</v>
      </c>
      <c r="L150">
        <v>19</v>
      </c>
      <c r="M150">
        <v>20</v>
      </c>
      <c r="N150">
        <v>20</v>
      </c>
      <c r="O150">
        <v>22</v>
      </c>
      <c r="P150" s="6"/>
    </row>
    <row r="151" spans="1:16" x14ac:dyDescent="0.2">
      <c r="A151" s="49" t="str">
        <f t="shared" si="2"/>
        <v>Perth and KinrossPERFORMERAll</v>
      </c>
      <c r="B151" s="49" t="s">
        <v>69</v>
      </c>
      <c r="C151" s="49" t="s">
        <v>81</v>
      </c>
      <c r="D151" s="49" t="s">
        <v>1</v>
      </c>
      <c r="E151">
        <v>113</v>
      </c>
      <c r="F151">
        <v>112</v>
      </c>
      <c r="G151">
        <v>110</v>
      </c>
      <c r="H151">
        <v>115</v>
      </c>
      <c r="I151">
        <v>116</v>
      </c>
      <c r="J151">
        <v>115</v>
      </c>
      <c r="K151">
        <v>116</v>
      </c>
      <c r="L151">
        <v>115</v>
      </c>
      <c r="M151">
        <v>113</v>
      </c>
      <c r="N151">
        <v>118</v>
      </c>
      <c r="O151">
        <v>123</v>
      </c>
      <c r="P151" s="6"/>
    </row>
    <row r="152" spans="1:16" x14ac:dyDescent="0.2">
      <c r="A152" s="49" t="str">
        <f t="shared" si="2"/>
        <v>RenfrewshirePERFORMERAll</v>
      </c>
      <c r="B152" s="49" t="s">
        <v>52</v>
      </c>
      <c r="C152" s="49" t="s">
        <v>81</v>
      </c>
      <c r="D152" s="49" t="s">
        <v>1</v>
      </c>
      <c r="E152">
        <v>118</v>
      </c>
      <c r="F152">
        <v>119</v>
      </c>
      <c r="G152">
        <v>117</v>
      </c>
      <c r="H152">
        <v>113</v>
      </c>
      <c r="I152">
        <v>115</v>
      </c>
      <c r="J152">
        <v>118</v>
      </c>
      <c r="K152">
        <v>117</v>
      </c>
      <c r="L152">
        <v>108</v>
      </c>
      <c r="M152">
        <v>106</v>
      </c>
      <c r="N152">
        <v>111</v>
      </c>
      <c r="O152">
        <v>113</v>
      </c>
      <c r="P152" s="6"/>
    </row>
    <row r="153" spans="1:16" x14ac:dyDescent="0.2">
      <c r="A153" s="49" t="str">
        <f t="shared" si="2"/>
        <v>ScotlandPERFORMERAll</v>
      </c>
      <c r="B153" s="49" t="s">
        <v>29</v>
      </c>
      <c r="C153" s="49" t="s">
        <v>81</v>
      </c>
      <c r="D153" s="49" t="s">
        <v>1</v>
      </c>
      <c r="E153">
        <v>3751</v>
      </c>
      <c r="F153">
        <v>3754</v>
      </c>
      <c r="G153">
        <v>3723</v>
      </c>
      <c r="H153">
        <v>3710</v>
      </c>
      <c r="I153">
        <v>3634</v>
      </c>
      <c r="J153">
        <v>3554</v>
      </c>
      <c r="K153">
        <v>3489</v>
      </c>
      <c r="L153">
        <v>3397</v>
      </c>
      <c r="M153">
        <v>3340</v>
      </c>
      <c r="N153">
        <v>3333</v>
      </c>
      <c r="O153">
        <v>3311</v>
      </c>
      <c r="P153" s="11"/>
    </row>
    <row r="154" spans="1:16" x14ac:dyDescent="0.2">
      <c r="A154" s="49" t="str">
        <f t="shared" si="2"/>
        <v>Scottish BordersPERFORMERAll</v>
      </c>
      <c r="B154" s="49" t="s">
        <v>53</v>
      </c>
      <c r="C154" s="49" t="s">
        <v>81</v>
      </c>
      <c r="D154" s="49" t="s">
        <v>1</v>
      </c>
      <c r="E154">
        <v>97</v>
      </c>
      <c r="F154">
        <v>95</v>
      </c>
      <c r="G154">
        <v>98</v>
      </c>
      <c r="H154">
        <v>96</v>
      </c>
      <c r="I154">
        <v>94</v>
      </c>
      <c r="J154">
        <v>94</v>
      </c>
      <c r="K154">
        <v>91</v>
      </c>
      <c r="L154">
        <v>89</v>
      </c>
      <c r="M154">
        <v>90</v>
      </c>
      <c r="N154">
        <v>84</v>
      </c>
      <c r="O154">
        <v>83</v>
      </c>
      <c r="P154" s="11"/>
    </row>
    <row r="155" spans="1:16" x14ac:dyDescent="0.2">
      <c r="A155" s="49" t="str">
        <f t="shared" si="2"/>
        <v>Shetland IslandsPERFORMERAll</v>
      </c>
      <c r="B155" s="49" t="s">
        <v>59</v>
      </c>
      <c r="C155" s="49" t="s">
        <v>81</v>
      </c>
      <c r="D155" s="49" t="s">
        <v>1</v>
      </c>
      <c r="E155">
        <v>8</v>
      </c>
      <c r="F155">
        <v>8</v>
      </c>
      <c r="G155">
        <v>6</v>
      </c>
      <c r="H155">
        <v>6</v>
      </c>
      <c r="I155">
        <v>6</v>
      </c>
      <c r="J155">
        <v>5</v>
      </c>
      <c r="K155">
        <v>2</v>
      </c>
      <c r="L155">
        <v>2</v>
      </c>
      <c r="M155">
        <v>2</v>
      </c>
      <c r="N155">
        <v>2</v>
      </c>
      <c r="O155">
        <v>1</v>
      </c>
      <c r="P155" s="11"/>
    </row>
    <row r="156" spans="1:16" x14ac:dyDescent="0.2">
      <c r="A156" s="49" t="str">
        <f t="shared" si="2"/>
        <v>South AyrshirePERFORMERAll</v>
      </c>
      <c r="B156" s="49" t="s">
        <v>54</v>
      </c>
      <c r="C156" s="49" t="s">
        <v>81</v>
      </c>
      <c r="D156" s="49" t="s">
        <v>1</v>
      </c>
      <c r="E156">
        <v>78</v>
      </c>
      <c r="F156">
        <v>84</v>
      </c>
      <c r="G156">
        <v>86</v>
      </c>
      <c r="H156">
        <v>85</v>
      </c>
      <c r="I156">
        <v>82</v>
      </c>
      <c r="J156">
        <v>79</v>
      </c>
      <c r="K156">
        <v>81</v>
      </c>
      <c r="L156">
        <v>78</v>
      </c>
      <c r="M156">
        <v>73</v>
      </c>
      <c r="N156">
        <v>75</v>
      </c>
      <c r="O156">
        <v>75</v>
      </c>
      <c r="P156" s="11"/>
    </row>
    <row r="157" spans="1:16" x14ac:dyDescent="0.2">
      <c r="A157" s="49" t="str">
        <f t="shared" si="2"/>
        <v>South LanarkshirePERFORMERAll</v>
      </c>
      <c r="B157" s="49" t="s">
        <v>55</v>
      </c>
      <c r="C157" s="49" t="s">
        <v>81</v>
      </c>
      <c r="D157" s="49" t="s">
        <v>1</v>
      </c>
      <c r="E157">
        <v>193</v>
      </c>
      <c r="F157">
        <v>195</v>
      </c>
      <c r="G157">
        <v>189</v>
      </c>
      <c r="H157">
        <v>192</v>
      </c>
      <c r="I157">
        <v>187</v>
      </c>
      <c r="J157">
        <v>191</v>
      </c>
      <c r="K157">
        <v>185</v>
      </c>
      <c r="L157">
        <v>178</v>
      </c>
      <c r="M157">
        <v>170</v>
      </c>
      <c r="N157">
        <v>164</v>
      </c>
      <c r="O157">
        <v>163</v>
      </c>
      <c r="P157" s="11"/>
    </row>
    <row r="158" spans="1:16" x14ac:dyDescent="0.2">
      <c r="A158" s="49" t="str">
        <f t="shared" si="2"/>
        <v>StirlingPERFORMERAll</v>
      </c>
      <c r="B158" s="49" t="s">
        <v>56</v>
      </c>
      <c r="C158" s="49" t="s">
        <v>81</v>
      </c>
      <c r="D158" s="49" t="s">
        <v>1</v>
      </c>
      <c r="E158">
        <v>70</v>
      </c>
      <c r="F158">
        <v>73</v>
      </c>
      <c r="G158">
        <v>70</v>
      </c>
      <c r="H158">
        <v>69</v>
      </c>
      <c r="I158">
        <v>61</v>
      </c>
      <c r="J158">
        <v>62</v>
      </c>
      <c r="K158">
        <v>62</v>
      </c>
      <c r="L158">
        <v>62</v>
      </c>
      <c r="M158">
        <v>63</v>
      </c>
      <c r="N158">
        <v>67</v>
      </c>
      <c r="O158">
        <v>67</v>
      </c>
      <c r="P158" s="11"/>
    </row>
    <row r="159" spans="1:16" x14ac:dyDescent="0.2">
      <c r="A159" s="49" t="str">
        <f t="shared" si="2"/>
        <v>West DunbartonshirePERFORMERAll</v>
      </c>
      <c r="B159" s="49" t="s">
        <v>57</v>
      </c>
      <c r="C159" s="49" t="s">
        <v>81</v>
      </c>
      <c r="D159" s="49" t="s">
        <v>1</v>
      </c>
      <c r="E159">
        <v>66</v>
      </c>
      <c r="F159">
        <v>65</v>
      </c>
      <c r="G159">
        <v>65</v>
      </c>
      <c r="H159">
        <v>64</v>
      </c>
      <c r="I159">
        <v>66</v>
      </c>
      <c r="J159">
        <v>65</v>
      </c>
      <c r="K159">
        <v>62</v>
      </c>
      <c r="L159">
        <v>66</v>
      </c>
      <c r="M159">
        <v>67</v>
      </c>
      <c r="N159">
        <v>68</v>
      </c>
      <c r="O159">
        <v>69</v>
      </c>
      <c r="P159" s="11"/>
    </row>
    <row r="160" spans="1:16" x14ac:dyDescent="0.2">
      <c r="A160" s="49" t="str">
        <f t="shared" si="2"/>
        <v>West LothianPERFORMERAll</v>
      </c>
      <c r="B160" s="49" t="s">
        <v>58</v>
      </c>
      <c r="C160" s="49" t="s">
        <v>81</v>
      </c>
      <c r="D160" s="49" t="s">
        <v>1</v>
      </c>
      <c r="E160">
        <v>117</v>
      </c>
      <c r="F160">
        <v>119</v>
      </c>
      <c r="G160">
        <v>120</v>
      </c>
      <c r="H160">
        <v>117</v>
      </c>
      <c r="I160">
        <v>118</v>
      </c>
      <c r="J160">
        <v>113</v>
      </c>
      <c r="K160">
        <v>108</v>
      </c>
      <c r="L160">
        <v>109</v>
      </c>
      <c r="M160">
        <v>105</v>
      </c>
      <c r="N160">
        <v>103</v>
      </c>
      <c r="O160">
        <v>103</v>
      </c>
      <c r="P160" s="11"/>
    </row>
    <row r="161" spans="1:16" x14ac:dyDescent="0.2">
      <c r="A161" s="49" t="str">
        <f t="shared" si="2"/>
        <v>Aberdeen CityPERFORMERFemale</v>
      </c>
      <c r="B161" s="49" t="s">
        <v>34</v>
      </c>
      <c r="C161" s="49" t="s">
        <v>81</v>
      </c>
      <c r="D161" s="49" t="s">
        <v>0</v>
      </c>
      <c r="E161">
        <v>91</v>
      </c>
      <c r="F161">
        <v>95</v>
      </c>
      <c r="G161">
        <v>91</v>
      </c>
      <c r="H161">
        <v>97</v>
      </c>
      <c r="I161">
        <v>100</v>
      </c>
      <c r="J161">
        <v>94</v>
      </c>
      <c r="K161">
        <v>91</v>
      </c>
      <c r="L161">
        <v>82</v>
      </c>
      <c r="M161">
        <v>78</v>
      </c>
      <c r="N161">
        <v>85</v>
      </c>
      <c r="O161">
        <v>75</v>
      </c>
      <c r="P161" s="11"/>
    </row>
    <row r="162" spans="1:16" x14ac:dyDescent="0.2">
      <c r="A162" s="49" t="str">
        <f t="shared" si="2"/>
        <v>AberdeenshirePERFORMERFemale</v>
      </c>
      <c r="B162" s="49" t="s">
        <v>35</v>
      </c>
      <c r="C162" s="49" t="s">
        <v>81</v>
      </c>
      <c r="D162" s="49" t="s">
        <v>0</v>
      </c>
      <c r="E162">
        <v>76</v>
      </c>
      <c r="F162">
        <v>84</v>
      </c>
      <c r="G162">
        <v>81</v>
      </c>
      <c r="H162">
        <v>80</v>
      </c>
      <c r="I162">
        <v>79</v>
      </c>
      <c r="J162">
        <v>77</v>
      </c>
      <c r="K162">
        <v>74</v>
      </c>
      <c r="L162">
        <v>73</v>
      </c>
      <c r="M162">
        <v>71</v>
      </c>
      <c r="N162">
        <v>70</v>
      </c>
      <c r="O162">
        <v>69</v>
      </c>
      <c r="P162" s="11"/>
    </row>
    <row r="163" spans="1:16" x14ac:dyDescent="0.2">
      <c r="A163" s="49" t="str">
        <f t="shared" si="2"/>
        <v>AngusPERFORMERFemale</v>
      </c>
      <c r="B163" s="49" t="s">
        <v>36</v>
      </c>
      <c r="C163" s="49" t="s">
        <v>81</v>
      </c>
      <c r="D163" s="49" t="s">
        <v>0</v>
      </c>
      <c r="E163">
        <v>37</v>
      </c>
      <c r="F163">
        <v>37</v>
      </c>
      <c r="G163">
        <v>40</v>
      </c>
      <c r="H163">
        <v>40</v>
      </c>
      <c r="I163">
        <v>41</v>
      </c>
      <c r="J163">
        <v>36</v>
      </c>
      <c r="K163">
        <v>37</v>
      </c>
      <c r="L163">
        <v>37</v>
      </c>
      <c r="M163">
        <v>38</v>
      </c>
      <c r="N163">
        <v>39</v>
      </c>
      <c r="O163">
        <v>38</v>
      </c>
      <c r="P163" s="11"/>
    </row>
    <row r="164" spans="1:16" x14ac:dyDescent="0.2">
      <c r="A164" s="49" t="str">
        <f t="shared" si="2"/>
        <v>Argyll and ButePERFORMERFemale</v>
      </c>
      <c r="B164" s="49" t="s">
        <v>66</v>
      </c>
      <c r="C164" s="49" t="s">
        <v>81</v>
      </c>
      <c r="D164" s="49" t="s">
        <v>0</v>
      </c>
      <c r="E164">
        <v>31</v>
      </c>
      <c r="F164">
        <v>34</v>
      </c>
      <c r="G164">
        <v>38</v>
      </c>
      <c r="H164">
        <v>32</v>
      </c>
      <c r="I164">
        <v>32</v>
      </c>
      <c r="J164">
        <v>36</v>
      </c>
      <c r="K164">
        <v>34</v>
      </c>
      <c r="L164">
        <v>33</v>
      </c>
      <c r="M164">
        <v>36</v>
      </c>
      <c r="N164">
        <v>36</v>
      </c>
      <c r="O164">
        <v>34</v>
      </c>
      <c r="P164" s="11"/>
    </row>
    <row r="165" spans="1:16" x14ac:dyDescent="0.2">
      <c r="A165" s="49" t="str">
        <f t="shared" si="2"/>
        <v>City of EdinburghPERFORMERFemale</v>
      </c>
      <c r="B165" s="49" t="s">
        <v>37</v>
      </c>
      <c r="C165" s="49" t="s">
        <v>81</v>
      </c>
      <c r="D165" s="49" t="s">
        <v>0</v>
      </c>
      <c r="E165">
        <v>169</v>
      </c>
      <c r="F165">
        <v>170</v>
      </c>
      <c r="G165">
        <v>172</v>
      </c>
      <c r="H165">
        <v>177</v>
      </c>
      <c r="I165">
        <v>183</v>
      </c>
      <c r="J165">
        <v>185</v>
      </c>
      <c r="K165">
        <v>174</v>
      </c>
      <c r="L165">
        <v>177</v>
      </c>
      <c r="M165">
        <v>178</v>
      </c>
      <c r="N165">
        <v>180</v>
      </c>
      <c r="O165">
        <v>184</v>
      </c>
      <c r="P165" s="11"/>
    </row>
    <row r="166" spans="1:16" x14ac:dyDescent="0.2">
      <c r="A166" s="49" t="str">
        <f t="shared" si="2"/>
        <v>ClackmannanshirePERFORMERFemale</v>
      </c>
      <c r="B166" s="49" t="s">
        <v>38</v>
      </c>
      <c r="C166" s="49" t="s">
        <v>81</v>
      </c>
      <c r="D166" s="49" t="s">
        <v>0</v>
      </c>
      <c r="E166">
        <v>16</v>
      </c>
      <c r="F166">
        <v>17</v>
      </c>
      <c r="G166">
        <v>16</v>
      </c>
      <c r="H166">
        <v>19</v>
      </c>
      <c r="I166">
        <v>19</v>
      </c>
      <c r="J166">
        <v>18</v>
      </c>
      <c r="K166">
        <v>18</v>
      </c>
      <c r="L166">
        <v>16</v>
      </c>
      <c r="M166">
        <v>16</v>
      </c>
      <c r="N166">
        <v>17</v>
      </c>
      <c r="O166">
        <v>17</v>
      </c>
      <c r="P166" s="11"/>
    </row>
    <row r="167" spans="1:16" x14ac:dyDescent="0.2">
      <c r="A167" s="49" t="str">
        <f t="shared" si="2"/>
        <v>Dumfries and GallowayPERFORMERFemale</v>
      </c>
      <c r="B167" s="49" t="s">
        <v>67</v>
      </c>
      <c r="C167" s="49" t="s">
        <v>81</v>
      </c>
      <c r="D167" s="49" t="s">
        <v>0</v>
      </c>
      <c r="E167">
        <v>40</v>
      </c>
      <c r="F167">
        <v>43</v>
      </c>
      <c r="G167">
        <v>44</v>
      </c>
      <c r="H167">
        <v>44</v>
      </c>
      <c r="I167">
        <v>41</v>
      </c>
      <c r="J167">
        <v>41</v>
      </c>
      <c r="K167">
        <v>40</v>
      </c>
      <c r="L167">
        <v>36</v>
      </c>
      <c r="M167">
        <v>36</v>
      </c>
      <c r="N167">
        <v>39</v>
      </c>
      <c r="O167">
        <v>38</v>
      </c>
      <c r="P167" s="11"/>
    </row>
    <row r="168" spans="1:16" x14ac:dyDescent="0.2">
      <c r="A168" s="49" t="str">
        <f t="shared" si="2"/>
        <v>Dundee CityPERFORMERFemale</v>
      </c>
      <c r="B168" s="49" t="s">
        <v>39</v>
      </c>
      <c r="C168" s="49" t="s">
        <v>81</v>
      </c>
      <c r="D168" s="49" t="s">
        <v>0</v>
      </c>
      <c r="E168">
        <v>54</v>
      </c>
      <c r="F168">
        <v>52</v>
      </c>
      <c r="G168">
        <v>56</v>
      </c>
      <c r="H168">
        <v>58</v>
      </c>
      <c r="I168">
        <v>60</v>
      </c>
      <c r="J168">
        <v>61</v>
      </c>
      <c r="K168">
        <v>63</v>
      </c>
      <c r="L168">
        <v>64</v>
      </c>
      <c r="M168">
        <v>59</v>
      </c>
      <c r="N168">
        <v>58</v>
      </c>
      <c r="O168">
        <v>56</v>
      </c>
      <c r="P168" s="11"/>
    </row>
    <row r="169" spans="1:16" x14ac:dyDescent="0.2">
      <c r="A169" s="49" t="str">
        <f t="shared" si="2"/>
        <v>East AyrshirePERFORMERFemale</v>
      </c>
      <c r="B169" s="49" t="s">
        <v>40</v>
      </c>
      <c r="C169" s="49" t="s">
        <v>81</v>
      </c>
      <c r="D169" s="49" t="s">
        <v>0</v>
      </c>
      <c r="E169">
        <v>38</v>
      </c>
      <c r="F169">
        <v>39</v>
      </c>
      <c r="G169">
        <v>40</v>
      </c>
      <c r="H169">
        <v>42</v>
      </c>
      <c r="I169">
        <v>44</v>
      </c>
      <c r="J169">
        <v>45</v>
      </c>
      <c r="K169">
        <v>47</v>
      </c>
      <c r="L169">
        <v>45</v>
      </c>
      <c r="M169">
        <v>46</v>
      </c>
      <c r="N169">
        <v>43</v>
      </c>
      <c r="O169">
        <v>40</v>
      </c>
      <c r="P169" s="6"/>
    </row>
    <row r="170" spans="1:16" x14ac:dyDescent="0.2">
      <c r="A170" s="49" t="str">
        <f t="shared" si="2"/>
        <v>East DunbartonshirePERFORMERFemale</v>
      </c>
      <c r="B170" s="49" t="s">
        <v>41</v>
      </c>
      <c r="C170" s="49" t="s">
        <v>81</v>
      </c>
      <c r="D170" s="49" t="s">
        <v>0</v>
      </c>
      <c r="E170">
        <v>32</v>
      </c>
      <c r="F170">
        <v>35</v>
      </c>
      <c r="G170">
        <v>38</v>
      </c>
      <c r="H170">
        <v>36</v>
      </c>
      <c r="I170">
        <v>36</v>
      </c>
      <c r="J170">
        <v>38</v>
      </c>
      <c r="K170">
        <v>40</v>
      </c>
      <c r="L170">
        <v>38</v>
      </c>
      <c r="M170">
        <v>38</v>
      </c>
      <c r="N170">
        <v>38</v>
      </c>
      <c r="O170">
        <v>38</v>
      </c>
      <c r="P170" s="6"/>
    </row>
    <row r="171" spans="1:16" x14ac:dyDescent="0.2">
      <c r="A171" s="49" t="str">
        <f t="shared" si="2"/>
        <v>East LothianPERFORMERFemale</v>
      </c>
      <c r="B171" s="49" t="s">
        <v>42</v>
      </c>
      <c r="C171" s="49" t="s">
        <v>81</v>
      </c>
      <c r="D171" s="49" t="s">
        <v>0</v>
      </c>
      <c r="E171">
        <v>37</v>
      </c>
      <c r="F171">
        <v>40</v>
      </c>
      <c r="G171">
        <v>37</v>
      </c>
      <c r="H171">
        <v>40</v>
      </c>
      <c r="I171">
        <v>38</v>
      </c>
      <c r="J171">
        <v>39</v>
      </c>
      <c r="K171">
        <v>36</v>
      </c>
      <c r="L171">
        <v>37</v>
      </c>
      <c r="M171">
        <v>37</v>
      </c>
      <c r="N171">
        <v>39</v>
      </c>
      <c r="O171">
        <v>36</v>
      </c>
      <c r="P171" s="6"/>
    </row>
    <row r="172" spans="1:16" x14ac:dyDescent="0.2">
      <c r="A172" s="49" t="str">
        <f t="shared" si="2"/>
        <v>East RenfrewshirePERFORMERFemale</v>
      </c>
      <c r="B172" s="49" t="s">
        <v>43</v>
      </c>
      <c r="C172" s="49" t="s">
        <v>81</v>
      </c>
      <c r="D172" s="49" t="s">
        <v>0</v>
      </c>
      <c r="E172">
        <v>29</v>
      </c>
      <c r="F172">
        <v>28</v>
      </c>
      <c r="G172">
        <v>27</v>
      </c>
      <c r="H172">
        <v>29</v>
      </c>
      <c r="I172">
        <v>30</v>
      </c>
      <c r="J172">
        <v>29</v>
      </c>
      <c r="K172">
        <v>29</v>
      </c>
      <c r="L172">
        <v>29</v>
      </c>
      <c r="M172">
        <v>28</v>
      </c>
      <c r="N172">
        <v>29</v>
      </c>
      <c r="O172">
        <v>28</v>
      </c>
      <c r="P172" s="6"/>
    </row>
    <row r="173" spans="1:16" x14ac:dyDescent="0.2">
      <c r="A173" s="49" t="str">
        <f t="shared" si="2"/>
        <v>FalkirkPERFORMERFemale</v>
      </c>
      <c r="B173" s="49" t="s">
        <v>44</v>
      </c>
      <c r="C173" s="49" t="s">
        <v>81</v>
      </c>
      <c r="D173" s="49" t="s">
        <v>0</v>
      </c>
      <c r="E173">
        <v>46</v>
      </c>
      <c r="F173">
        <v>52</v>
      </c>
      <c r="G173">
        <v>51</v>
      </c>
      <c r="H173">
        <v>56</v>
      </c>
      <c r="I173">
        <v>50</v>
      </c>
      <c r="J173">
        <v>51</v>
      </c>
      <c r="K173">
        <v>51</v>
      </c>
      <c r="L173">
        <v>57</v>
      </c>
      <c r="M173">
        <v>60</v>
      </c>
      <c r="N173">
        <v>62</v>
      </c>
      <c r="O173">
        <v>62</v>
      </c>
      <c r="P173" s="6"/>
    </row>
    <row r="174" spans="1:16" x14ac:dyDescent="0.2">
      <c r="A174" s="49" t="str">
        <f t="shared" si="2"/>
        <v>FifePERFORMERFemale</v>
      </c>
      <c r="B174" s="49" t="s">
        <v>27</v>
      </c>
      <c r="C174" s="49" t="s">
        <v>81</v>
      </c>
      <c r="D174" s="49" t="s">
        <v>0</v>
      </c>
      <c r="E174">
        <v>104</v>
      </c>
      <c r="F174">
        <v>107</v>
      </c>
      <c r="G174">
        <v>109</v>
      </c>
      <c r="H174">
        <v>116</v>
      </c>
      <c r="I174">
        <v>118</v>
      </c>
      <c r="J174">
        <v>113</v>
      </c>
      <c r="K174">
        <v>117</v>
      </c>
      <c r="L174">
        <v>117</v>
      </c>
      <c r="M174">
        <v>119</v>
      </c>
      <c r="N174">
        <v>120</v>
      </c>
      <c r="O174">
        <v>122</v>
      </c>
    </row>
    <row r="175" spans="1:16" x14ac:dyDescent="0.2">
      <c r="A175" s="49" t="str">
        <f t="shared" si="2"/>
        <v>Glasgow CityPERFORMERFemale</v>
      </c>
      <c r="B175" s="49" t="s">
        <v>45</v>
      </c>
      <c r="C175" s="49" t="s">
        <v>81</v>
      </c>
      <c r="D175" s="49" t="s">
        <v>0</v>
      </c>
      <c r="E175">
        <v>216</v>
      </c>
      <c r="F175">
        <v>211</v>
      </c>
      <c r="G175">
        <v>214</v>
      </c>
      <c r="H175">
        <v>214</v>
      </c>
      <c r="I175">
        <v>219</v>
      </c>
      <c r="J175">
        <v>226</v>
      </c>
      <c r="K175">
        <v>231</v>
      </c>
      <c r="L175">
        <v>233</v>
      </c>
      <c r="M175">
        <v>234</v>
      </c>
      <c r="N175">
        <v>235</v>
      </c>
      <c r="O175">
        <v>237</v>
      </c>
    </row>
    <row r="176" spans="1:16" x14ac:dyDescent="0.2">
      <c r="A176" s="49" t="str">
        <f t="shared" si="2"/>
        <v>HighlandPERFORMERFemale</v>
      </c>
      <c r="B176" s="49" t="s">
        <v>28</v>
      </c>
      <c r="C176" s="49" t="s">
        <v>81</v>
      </c>
      <c r="D176" s="49" t="s">
        <v>0</v>
      </c>
      <c r="E176">
        <v>93</v>
      </c>
      <c r="F176">
        <v>92</v>
      </c>
      <c r="G176">
        <v>93</v>
      </c>
      <c r="H176">
        <v>93</v>
      </c>
      <c r="I176">
        <v>94</v>
      </c>
      <c r="J176">
        <v>93</v>
      </c>
      <c r="K176">
        <v>97</v>
      </c>
      <c r="L176">
        <v>95</v>
      </c>
      <c r="M176">
        <v>93</v>
      </c>
      <c r="N176">
        <v>95</v>
      </c>
      <c r="O176">
        <v>94</v>
      </c>
      <c r="P176" s="11"/>
    </row>
    <row r="177" spans="1:16" x14ac:dyDescent="0.2">
      <c r="A177" s="49" t="str">
        <f t="shared" si="2"/>
        <v>InverclydePERFORMERFemale</v>
      </c>
      <c r="B177" s="49" t="s">
        <v>46</v>
      </c>
      <c r="C177" s="49" t="s">
        <v>81</v>
      </c>
      <c r="D177" s="49" t="s">
        <v>0</v>
      </c>
      <c r="E177">
        <v>29</v>
      </c>
      <c r="F177">
        <v>30</v>
      </c>
      <c r="G177">
        <v>32</v>
      </c>
      <c r="H177">
        <v>32</v>
      </c>
      <c r="I177">
        <v>33</v>
      </c>
      <c r="J177">
        <v>32</v>
      </c>
      <c r="K177">
        <v>32</v>
      </c>
      <c r="L177">
        <v>30</v>
      </c>
      <c r="M177">
        <v>31</v>
      </c>
      <c r="N177">
        <v>31</v>
      </c>
      <c r="O177">
        <v>31</v>
      </c>
      <c r="P177" s="11"/>
    </row>
    <row r="178" spans="1:16" x14ac:dyDescent="0.2">
      <c r="A178" s="49" t="str">
        <f t="shared" si="2"/>
        <v>MidlothianPERFORMERFemale</v>
      </c>
      <c r="B178" s="49" t="s">
        <v>47</v>
      </c>
      <c r="C178" s="49" t="s">
        <v>81</v>
      </c>
      <c r="D178" s="49" t="s">
        <v>0</v>
      </c>
      <c r="E178">
        <v>37</v>
      </c>
      <c r="F178">
        <v>38</v>
      </c>
      <c r="G178">
        <v>41</v>
      </c>
      <c r="H178">
        <v>39</v>
      </c>
      <c r="I178">
        <v>40</v>
      </c>
      <c r="J178">
        <v>40</v>
      </c>
      <c r="K178">
        <v>40</v>
      </c>
      <c r="L178">
        <v>37</v>
      </c>
      <c r="M178">
        <v>34</v>
      </c>
      <c r="N178">
        <v>34</v>
      </c>
      <c r="O178">
        <v>34</v>
      </c>
      <c r="P178" s="11"/>
    </row>
    <row r="179" spans="1:16" x14ac:dyDescent="0.2">
      <c r="A179" s="49" t="str">
        <f t="shared" si="2"/>
        <v>MorayPERFORMERFemale</v>
      </c>
      <c r="B179" s="49" t="s">
        <v>48</v>
      </c>
      <c r="C179" s="49" t="s">
        <v>81</v>
      </c>
      <c r="D179" s="49" t="s">
        <v>0</v>
      </c>
      <c r="E179">
        <v>18</v>
      </c>
      <c r="F179">
        <v>24</v>
      </c>
      <c r="G179">
        <v>20</v>
      </c>
      <c r="H179">
        <v>25</v>
      </c>
      <c r="I179">
        <v>23</v>
      </c>
      <c r="J179">
        <v>23</v>
      </c>
      <c r="K179">
        <v>29</v>
      </c>
      <c r="L179">
        <v>28</v>
      </c>
      <c r="M179">
        <v>29</v>
      </c>
      <c r="N179">
        <v>31</v>
      </c>
      <c r="O179">
        <v>31</v>
      </c>
      <c r="P179" s="11"/>
    </row>
    <row r="180" spans="1:16" x14ac:dyDescent="0.2">
      <c r="A180" s="49" t="str">
        <f t="shared" si="2"/>
        <v>Na h-Eileanan SiarPERFORMERFemale</v>
      </c>
      <c r="B180" s="49" t="s">
        <v>68</v>
      </c>
      <c r="C180" s="49" t="s">
        <v>81</v>
      </c>
      <c r="D180" s="49" t="s">
        <v>0</v>
      </c>
      <c r="E180">
        <v>7</v>
      </c>
      <c r="F180">
        <v>7</v>
      </c>
      <c r="G180">
        <v>5</v>
      </c>
      <c r="H180">
        <v>6</v>
      </c>
      <c r="I180">
        <v>6</v>
      </c>
      <c r="J180">
        <v>4</v>
      </c>
      <c r="K180">
        <v>5</v>
      </c>
      <c r="L180">
        <v>5</v>
      </c>
      <c r="M180">
        <v>4</v>
      </c>
      <c r="N180">
        <v>5</v>
      </c>
      <c r="O180">
        <v>5</v>
      </c>
      <c r="P180" s="11"/>
    </row>
    <row r="181" spans="1:16" x14ac:dyDescent="0.2">
      <c r="A181" s="49" t="str">
        <f t="shared" si="2"/>
        <v>North AyrshirePERFORMERFemale</v>
      </c>
      <c r="B181" s="49" t="s">
        <v>49</v>
      </c>
      <c r="C181" s="49" t="s">
        <v>81</v>
      </c>
      <c r="D181" s="49" t="s">
        <v>0</v>
      </c>
      <c r="E181">
        <v>40</v>
      </c>
      <c r="F181">
        <v>41</v>
      </c>
      <c r="G181">
        <v>42</v>
      </c>
      <c r="H181">
        <v>46</v>
      </c>
      <c r="I181">
        <v>51</v>
      </c>
      <c r="J181">
        <v>49</v>
      </c>
      <c r="K181">
        <v>44</v>
      </c>
      <c r="L181">
        <v>48</v>
      </c>
      <c r="M181">
        <v>47</v>
      </c>
      <c r="N181">
        <v>50</v>
      </c>
      <c r="O181">
        <v>49</v>
      </c>
      <c r="P181" s="11"/>
    </row>
    <row r="182" spans="1:16" x14ac:dyDescent="0.2">
      <c r="A182" s="49" t="str">
        <f t="shared" si="2"/>
        <v>North LanarkshirePERFORMERFemale</v>
      </c>
      <c r="B182" s="49" t="s">
        <v>50</v>
      </c>
      <c r="C182" s="49" t="s">
        <v>81</v>
      </c>
      <c r="D182" s="49" t="s">
        <v>0</v>
      </c>
      <c r="E182">
        <v>96</v>
      </c>
      <c r="F182">
        <v>92</v>
      </c>
      <c r="G182">
        <v>99</v>
      </c>
      <c r="H182">
        <v>95</v>
      </c>
      <c r="I182">
        <v>95</v>
      </c>
      <c r="J182">
        <v>100</v>
      </c>
      <c r="K182">
        <v>98</v>
      </c>
      <c r="L182">
        <v>94</v>
      </c>
      <c r="M182">
        <v>86</v>
      </c>
      <c r="N182">
        <v>91</v>
      </c>
      <c r="O182">
        <v>91</v>
      </c>
      <c r="P182" s="11"/>
    </row>
    <row r="183" spans="1:16" x14ac:dyDescent="0.2">
      <c r="A183" s="49" t="str">
        <f t="shared" si="2"/>
        <v>Orkney IslandsPERFORMERFemale</v>
      </c>
      <c r="B183" s="49" t="s">
        <v>51</v>
      </c>
      <c r="C183" s="49" t="s">
        <v>81</v>
      </c>
      <c r="D183" s="49" t="s">
        <v>0</v>
      </c>
      <c r="E183">
        <v>9</v>
      </c>
      <c r="F183">
        <v>10</v>
      </c>
      <c r="G183">
        <v>12</v>
      </c>
      <c r="H183">
        <v>13</v>
      </c>
      <c r="I183">
        <v>13</v>
      </c>
      <c r="J183">
        <v>12</v>
      </c>
      <c r="K183">
        <v>13</v>
      </c>
      <c r="L183">
        <v>12</v>
      </c>
      <c r="M183">
        <v>14</v>
      </c>
      <c r="N183">
        <v>14</v>
      </c>
      <c r="O183">
        <v>16</v>
      </c>
      <c r="P183" s="11"/>
    </row>
    <row r="184" spans="1:16" x14ac:dyDescent="0.2">
      <c r="A184" s="49" t="str">
        <f t="shared" si="2"/>
        <v>Perth and KinrossPERFORMERFemale</v>
      </c>
      <c r="B184" s="49" t="s">
        <v>69</v>
      </c>
      <c r="C184" s="49" t="s">
        <v>81</v>
      </c>
      <c r="D184" s="49" t="s">
        <v>0</v>
      </c>
      <c r="E184">
        <v>47</v>
      </c>
      <c r="F184">
        <v>47</v>
      </c>
      <c r="G184">
        <v>47</v>
      </c>
      <c r="H184">
        <v>51</v>
      </c>
      <c r="I184">
        <v>52</v>
      </c>
      <c r="J184">
        <v>54</v>
      </c>
      <c r="K184">
        <v>55</v>
      </c>
      <c r="L184">
        <v>57</v>
      </c>
      <c r="M184">
        <v>60</v>
      </c>
      <c r="N184">
        <v>66</v>
      </c>
      <c r="O184">
        <v>72</v>
      </c>
      <c r="P184" s="11"/>
    </row>
    <row r="185" spans="1:16" x14ac:dyDescent="0.2">
      <c r="A185" s="49" t="str">
        <f t="shared" si="2"/>
        <v>RenfrewshirePERFORMERFemale</v>
      </c>
      <c r="B185" s="49" t="s">
        <v>52</v>
      </c>
      <c r="C185" s="49" t="s">
        <v>81</v>
      </c>
      <c r="D185" s="49" t="s">
        <v>0</v>
      </c>
      <c r="E185">
        <v>62</v>
      </c>
      <c r="F185">
        <v>63</v>
      </c>
      <c r="G185">
        <v>63</v>
      </c>
      <c r="H185">
        <v>67</v>
      </c>
      <c r="I185">
        <v>69</v>
      </c>
      <c r="J185">
        <v>69</v>
      </c>
      <c r="K185">
        <v>68</v>
      </c>
      <c r="L185">
        <v>63</v>
      </c>
      <c r="M185">
        <v>63</v>
      </c>
      <c r="N185">
        <v>65</v>
      </c>
      <c r="O185">
        <v>67</v>
      </c>
      <c r="P185" s="11"/>
    </row>
    <row r="186" spans="1:16" x14ac:dyDescent="0.2">
      <c r="A186" s="49" t="str">
        <f t="shared" si="2"/>
        <v>ScotlandPERFORMERFemale</v>
      </c>
      <c r="B186" s="49" t="s">
        <v>29</v>
      </c>
      <c r="C186" s="49" t="s">
        <v>81</v>
      </c>
      <c r="D186" s="49" t="s">
        <v>0</v>
      </c>
      <c r="E186">
        <v>1727</v>
      </c>
      <c r="F186">
        <v>1774</v>
      </c>
      <c r="G186">
        <v>1803</v>
      </c>
      <c r="H186">
        <v>1849</v>
      </c>
      <c r="I186">
        <v>1866</v>
      </c>
      <c r="J186">
        <v>1876</v>
      </c>
      <c r="K186">
        <v>1863</v>
      </c>
      <c r="L186">
        <v>1846</v>
      </c>
      <c r="M186">
        <v>1832</v>
      </c>
      <c r="N186">
        <v>1863</v>
      </c>
      <c r="O186">
        <v>1855</v>
      </c>
      <c r="P186" s="11"/>
    </row>
    <row r="187" spans="1:16" x14ac:dyDescent="0.2">
      <c r="A187" s="49" t="str">
        <f t="shared" si="2"/>
        <v>Scottish BordersPERFORMERFemale</v>
      </c>
      <c r="B187" s="49" t="s">
        <v>53</v>
      </c>
      <c r="C187" s="49" t="s">
        <v>81</v>
      </c>
      <c r="D187" s="49" t="s">
        <v>0</v>
      </c>
      <c r="E187">
        <v>44</v>
      </c>
      <c r="F187">
        <v>44</v>
      </c>
      <c r="G187">
        <v>49</v>
      </c>
      <c r="H187">
        <v>49</v>
      </c>
      <c r="I187">
        <v>47</v>
      </c>
      <c r="J187">
        <v>47</v>
      </c>
      <c r="K187">
        <v>48</v>
      </c>
      <c r="L187">
        <v>47</v>
      </c>
      <c r="M187">
        <v>48</v>
      </c>
      <c r="N187">
        <v>43</v>
      </c>
      <c r="O187">
        <v>43</v>
      </c>
      <c r="P187" s="13"/>
    </row>
    <row r="188" spans="1:16" x14ac:dyDescent="0.2">
      <c r="A188" s="49" t="str">
        <f t="shared" si="2"/>
        <v>Shetland IslandsPERFORMERFemale</v>
      </c>
      <c r="B188" s="49" t="s">
        <v>59</v>
      </c>
      <c r="C188" s="49" t="s">
        <v>81</v>
      </c>
      <c r="D188" s="49" t="s">
        <v>0</v>
      </c>
      <c r="E188">
        <v>5</v>
      </c>
      <c r="F188">
        <v>5</v>
      </c>
      <c r="G188">
        <v>4</v>
      </c>
      <c r="H188">
        <v>4</v>
      </c>
      <c r="I188">
        <v>4</v>
      </c>
      <c r="J188">
        <v>3</v>
      </c>
      <c r="K188">
        <v>1</v>
      </c>
      <c r="L188">
        <v>1</v>
      </c>
      <c r="M188">
        <v>1</v>
      </c>
      <c r="N188">
        <v>1</v>
      </c>
      <c r="O188">
        <v>1</v>
      </c>
    </row>
    <row r="189" spans="1:16" x14ac:dyDescent="0.2">
      <c r="A189" s="49" t="str">
        <f t="shared" si="2"/>
        <v>South AyrshirePERFORMERFemale</v>
      </c>
      <c r="B189" s="49" t="s">
        <v>54</v>
      </c>
      <c r="C189" s="49" t="s">
        <v>81</v>
      </c>
      <c r="D189" s="49" t="s">
        <v>0</v>
      </c>
      <c r="E189">
        <v>29</v>
      </c>
      <c r="F189">
        <v>34</v>
      </c>
      <c r="G189">
        <v>34</v>
      </c>
      <c r="H189">
        <v>37</v>
      </c>
      <c r="I189">
        <v>36</v>
      </c>
      <c r="J189">
        <v>36</v>
      </c>
      <c r="K189">
        <v>37</v>
      </c>
      <c r="L189">
        <v>35</v>
      </c>
      <c r="M189">
        <v>33</v>
      </c>
      <c r="N189">
        <v>36</v>
      </c>
      <c r="O189">
        <v>37</v>
      </c>
      <c r="P189" s="11"/>
    </row>
    <row r="190" spans="1:16" x14ac:dyDescent="0.2">
      <c r="A190" s="49" t="str">
        <f t="shared" si="2"/>
        <v>South LanarkshirePERFORMERFemale</v>
      </c>
      <c r="B190" s="49" t="s">
        <v>55</v>
      </c>
      <c r="C190" s="49" t="s">
        <v>81</v>
      </c>
      <c r="D190" s="49" t="s">
        <v>0</v>
      </c>
      <c r="E190">
        <v>89</v>
      </c>
      <c r="F190">
        <v>92</v>
      </c>
      <c r="G190">
        <v>93</v>
      </c>
      <c r="H190">
        <v>96</v>
      </c>
      <c r="I190">
        <v>96</v>
      </c>
      <c r="J190">
        <v>104</v>
      </c>
      <c r="K190">
        <v>97</v>
      </c>
      <c r="L190">
        <v>101</v>
      </c>
      <c r="M190">
        <v>97</v>
      </c>
      <c r="N190">
        <v>94</v>
      </c>
      <c r="O190">
        <v>93</v>
      </c>
      <c r="P190" s="11"/>
    </row>
    <row r="191" spans="1:16" x14ac:dyDescent="0.2">
      <c r="A191" s="49" t="str">
        <f t="shared" si="2"/>
        <v>StirlingPERFORMERFemale</v>
      </c>
      <c r="B191" s="49" t="s">
        <v>56</v>
      </c>
      <c r="C191" s="49" t="s">
        <v>81</v>
      </c>
      <c r="D191" s="49" t="s">
        <v>0</v>
      </c>
      <c r="E191">
        <v>26</v>
      </c>
      <c r="F191">
        <v>28</v>
      </c>
      <c r="G191">
        <v>30</v>
      </c>
      <c r="H191">
        <v>31</v>
      </c>
      <c r="I191">
        <v>29</v>
      </c>
      <c r="J191">
        <v>30</v>
      </c>
      <c r="K191">
        <v>30</v>
      </c>
      <c r="L191">
        <v>30</v>
      </c>
      <c r="M191">
        <v>30</v>
      </c>
      <c r="N191">
        <v>31</v>
      </c>
      <c r="O191">
        <v>32</v>
      </c>
    </row>
    <row r="192" spans="1:16" x14ac:dyDescent="0.2">
      <c r="A192" s="49" t="str">
        <f t="shared" si="2"/>
        <v>West DunbartonshirePERFORMERFemale</v>
      </c>
      <c r="B192" s="49" t="s">
        <v>57</v>
      </c>
      <c r="C192" s="49" t="s">
        <v>81</v>
      </c>
      <c r="D192" s="49" t="s">
        <v>0</v>
      </c>
      <c r="E192">
        <v>30</v>
      </c>
      <c r="F192">
        <v>30</v>
      </c>
      <c r="G192">
        <v>29</v>
      </c>
      <c r="H192">
        <v>28</v>
      </c>
      <c r="I192">
        <v>30</v>
      </c>
      <c r="J192">
        <v>30</v>
      </c>
      <c r="K192">
        <v>31</v>
      </c>
      <c r="L192">
        <v>36</v>
      </c>
      <c r="M192">
        <v>37</v>
      </c>
      <c r="N192">
        <v>38</v>
      </c>
      <c r="O192">
        <v>37</v>
      </c>
    </row>
    <row r="193" spans="1:16" x14ac:dyDescent="0.2">
      <c r="A193" s="49" t="str">
        <f t="shared" si="2"/>
        <v>West LothianPERFORMERFemale</v>
      </c>
      <c r="B193" s="49" t="s">
        <v>58</v>
      </c>
      <c r="C193" s="49" t="s">
        <v>81</v>
      </c>
      <c r="D193" s="49" t="s">
        <v>0</v>
      </c>
      <c r="E193">
        <v>52</v>
      </c>
      <c r="F193">
        <v>54</v>
      </c>
      <c r="G193">
        <v>57</v>
      </c>
      <c r="H193">
        <v>58</v>
      </c>
      <c r="I193">
        <v>59</v>
      </c>
      <c r="J193">
        <v>62</v>
      </c>
      <c r="K193">
        <v>61</v>
      </c>
      <c r="L193">
        <v>62</v>
      </c>
      <c r="M193">
        <v>59</v>
      </c>
      <c r="N193">
        <v>59</v>
      </c>
      <c r="O193">
        <v>57</v>
      </c>
    </row>
    <row r="194" spans="1:16" x14ac:dyDescent="0.2">
      <c r="A194" s="49" t="str">
        <f t="shared" si="2"/>
        <v>Aberdeen CityPERFORMERMale</v>
      </c>
      <c r="B194" s="49" t="s">
        <v>34</v>
      </c>
      <c r="C194" s="49" t="s">
        <v>81</v>
      </c>
      <c r="D194" s="49" t="s">
        <v>2</v>
      </c>
      <c r="E194">
        <v>87</v>
      </c>
      <c r="F194">
        <v>88</v>
      </c>
      <c r="G194">
        <v>87</v>
      </c>
      <c r="H194">
        <v>77</v>
      </c>
      <c r="I194">
        <v>74</v>
      </c>
      <c r="J194">
        <v>64</v>
      </c>
      <c r="K194">
        <v>59</v>
      </c>
      <c r="L194">
        <v>60</v>
      </c>
      <c r="M194">
        <v>59</v>
      </c>
      <c r="N194">
        <v>50</v>
      </c>
      <c r="O194">
        <v>48</v>
      </c>
      <c r="P194" s="11"/>
    </row>
    <row r="195" spans="1:16" x14ac:dyDescent="0.2">
      <c r="A195" s="49" t="str">
        <f t="shared" si="2"/>
        <v>AberdeenshirePERFORMERMale</v>
      </c>
      <c r="B195" s="49" t="s">
        <v>35</v>
      </c>
      <c r="C195" s="49" t="s">
        <v>81</v>
      </c>
      <c r="D195" s="49" t="s">
        <v>2</v>
      </c>
      <c r="E195">
        <v>99</v>
      </c>
      <c r="F195">
        <v>94</v>
      </c>
      <c r="G195">
        <v>87</v>
      </c>
      <c r="H195">
        <v>86</v>
      </c>
      <c r="I195">
        <v>84</v>
      </c>
      <c r="J195">
        <v>81</v>
      </c>
      <c r="K195">
        <v>80</v>
      </c>
      <c r="L195">
        <v>78</v>
      </c>
      <c r="M195">
        <v>76</v>
      </c>
      <c r="N195">
        <v>71</v>
      </c>
      <c r="O195">
        <v>67</v>
      </c>
    </row>
    <row r="196" spans="1:16" x14ac:dyDescent="0.2">
      <c r="A196" s="49" t="str">
        <f t="shared" si="2"/>
        <v>AngusPERFORMERMale</v>
      </c>
      <c r="B196" s="49" t="s">
        <v>36</v>
      </c>
      <c r="C196" s="49" t="s">
        <v>81</v>
      </c>
      <c r="D196" s="49" t="s">
        <v>2</v>
      </c>
      <c r="E196">
        <v>44</v>
      </c>
      <c r="F196">
        <v>43</v>
      </c>
      <c r="G196">
        <v>39</v>
      </c>
      <c r="H196">
        <v>41</v>
      </c>
      <c r="I196">
        <v>40</v>
      </c>
      <c r="J196">
        <v>39</v>
      </c>
      <c r="K196">
        <v>38</v>
      </c>
      <c r="L196">
        <v>36</v>
      </c>
      <c r="M196">
        <v>36</v>
      </c>
      <c r="N196">
        <v>31</v>
      </c>
      <c r="O196">
        <v>30</v>
      </c>
    </row>
    <row r="197" spans="1:16" x14ac:dyDescent="0.2">
      <c r="A197" s="49" t="str">
        <f t="shared" si="2"/>
        <v>Argyll and ButePERFORMERMale</v>
      </c>
      <c r="B197" s="49" t="s">
        <v>66</v>
      </c>
      <c r="C197" s="49" t="s">
        <v>81</v>
      </c>
      <c r="D197" s="49" t="s">
        <v>2</v>
      </c>
      <c r="E197">
        <v>47</v>
      </c>
      <c r="F197">
        <v>46</v>
      </c>
      <c r="G197">
        <v>47</v>
      </c>
      <c r="H197">
        <v>46</v>
      </c>
      <c r="I197">
        <v>41</v>
      </c>
      <c r="J197">
        <v>38</v>
      </c>
      <c r="K197">
        <v>41</v>
      </c>
      <c r="L197">
        <v>42</v>
      </c>
      <c r="M197">
        <v>41</v>
      </c>
      <c r="N197">
        <v>38</v>
      </c>
      <c r="O197">
        <v>36</v>
      </c>
    </row>
    <row r="198" spans="1:16" x14ac:dyDescent="0.2">
      <c r="A198" s="49" t="str">
        <f t="shared" si="2"/>
        <v>City of EdinburghPERFORMERMale</v>
      </c>
      <c r="B198" s="49" t="s">
        <v>37</v>
      </c>
      <c r="C198" s="49" t="s">
        <v>81</v>
      </c>
      <c r="D198" s="49" t="s">
        <v>2</v>
      </c>
      <c r="E198">
        <v>151</v>
      </c>
      <c r="F198">
        <v>148</v>
      </c>
      <c r="G198">
        <v>144</v>
      </c>
      <c r="H198">
        <v>142</v>
      </c>
      <c r="I198">
        <v>128</v>
      </c>
      <c r="J198">
        <v>126</v>
      </c>
      <c r="K198">
        <v>124</v>
      </c>
      <c r="L198">
        <v>126</v>
      </c>
      <c r="M198">
        <v>126</v>
      </c>
      <c r="N198">
        <v>124</v>
      </c>
      <c r="O198">
        <v>124</v>
      </c>
    </row>
    <row r="199" spans="1:16" x14ac:dyDescent="0.2">
      <c r="A199" s="49" t="str">
        <f t="shared" ref="A199:A262" si="3">B199&amp;C199&amp;D199</f>
        <v>ClackmannanshirePERFORMERMale</v>
      </c>
      <c r="B199" s="49" t="s">
        <v>38</v>
      </c>
      <c r="C199" s="49" t="s">
        <v>81</v>
      </c>
      <c r="D199" s="49" t="s">
        <v>2</v>
      </c>
      <c r="E199">
        <v>23</v>
      </c>
      <c r="F199">
        <v>21</v>
      </c>
      <c r="G199">
        <v>22</v>
      </c>
      <c r="H199">
        <v>22</v>
      </c>
      <c r="I199">
        <v>20</v>
      </c>
      <c r="J199">
        <v>20</v>
      </c>
      <c r="K199">
        <v>21</v>
      </c>
      <c r="L199">
        <v>16</v>
      </c>
      <c r="M199">
        <v>14</v>
      </c>
      <c r="N199">
        <v>15</v>
      </c>
      <c r="O199">
        <v>15</v>
      </c>
    </row>
    <row r="200" spans="1:16" x14ac:dyDescent="0.2">
      <c r="A200" s="49" t="str">
        <f t="shared" si="3"/>
        <v>Dumfries and GallowayPERFORMERMale</v>
      </c>
      <c r="B200" s="49" t="s">
        <v>67</v>
      </c>
      <c r="C200" s="49" t="s">
        <v>81</v>
      </c>
      <c r="D200" s="49" t="s">
        <v>2</v>
      </c>
      <c r="E200">
        <v>83</v>
      </c>
      <c r="F200">
        <v>80</v>
      </c>
      <c r="G200">
        <v>79</v>
      </c>
      <c r="H200">
        <v>75</v>
      </c>
      <c r="I200">
        <v>70</v>
      </c>
      <c r="J200">
        <v>68</v>
      </c>
      <c r="K200">
        <v>66</v>
      </c>
      <c r="L200">
        <v>64</v>
      </c>
      <c r="M200">
        <v>60</v>
      </c>
      <c r="N200">
        <v>60</v>
      </c>
      <c r="O200">
        <v>58</v>
      </c>
    </row>
    <row r="201" spans="1:16" x14ac:dyDescent="0.2">
      <c r="A201" s="49" t="str">
        <f t="shared" si="3"/>
        <v>Dundee CityPERFORMERMale</v>
      </c>
      <c r="B201" s="49" t="s">
        <v>39</v>
      </c>
      <c r="C201" s="49" t="s">
        <v>81</v>
      </c>
      <c r="D201" s="49" t="s">
        <v>2</v>
      </c>
      <c r="E201">
        <v>56</v>
      </c>
      <c r="F201">
        <v>53</v>
      </c>
      <c r="G201">
        <v>52</v>
      </c>
      <c r="H201">
        <v>53</v>
      </c>
      <c r="I201">
        <v>48</v>
      </c>
      <c r="J201">
        <v>45</v>
      </c>
      <c r="K201">
        <v>43</v>
      </c>
      <c r="L201">
        <v>36</v>
      </c>
      <c r="M201">
        <v>35</v>
      </c>
      <c r="N201">
        <v>35</v>
      </c>
      <c r="O201">
        <v>34</v>
      </c>
    </row>
    <row r="202" spans="1:16" x14ac:dyDescent="0.2">
      <c r="A202" s="49" t="str">
        <f t="shared" si="3"/>
        <v>East AyrshirePERFORMERMale</v>
      </c>
      <c r="B202" s="49" t="s">
        <v>40</v>
      </c>
      <c r="C202" s="49" t="s">
        <v>81</v>
      </c>
      <c r="D202" s="49" t="s">
        <v>2</v>
      </c>
      <c r="E202">
        <v>52</v>
      </c>
      <c r="F202">
        <v>52</v>
      </c>
      <c r="G202">
        <v>51</v>
      </c>
      <c r="H202">
        <v>53</v>
      </c>
      <c r="I202">
        <v>50</v>
      </c>
      <c r="J202">
        <v>47</v>
      </c>
      <c r="K202">
        <v>43</v>
      </c>
      <c r="L202">
        <v>41</v>
      </c>
      <c r="M202">
        <v>43</v>
      </c>
      <c r="N202">
        <v>40</v>
      </c>
      <c r="O202">
        <v>41</v>
      </c>
    </row>
    <row r="203" spans="1:16" x14ac:dyDescent="0.2">
      <c r="A203" s="49" t="str">
        <f t="shared" si="3"/>
        <v>East DunbartonshirePERFORMERMale</v>
      </c>
      <c r="B203" s="49" t="s">
        <v>41</v>
      </c>
      <c r="C203" s="49" t="s">
        <v>81</v>
      </c>
      <c r="D203" s="49" t="s">
        <v>2</v>
      </c>
      <c r="E203">
        <v>35</v>
      </c>
      <c r="F203">
        <v>31</v>
      </c>
      <c r="G203">
        <v>29</v>
      </c>
      <c r="H203">
        <v>29</v>
      </c>
      <c r="I203">
        <v>29</v>
      </c>
      <c r="J203">
        <v>27</v>
      </c>
      <c r="K203">
        <v>26</v>
      </c>
      <c r="L203">
        <v>26</v>
      </c>
      <c r="M203">
        <v>27</v>
      </c>
      <c r="N203">
        <v>29</v>
      </c>
      <c r="O203">
        <v>28</v>
      </c>
      <c r="P203" s="11"/>
    </row>
    <row r="204" spans="1:16" x14ac:dyDescent="0.2">
      <c r="A204" s="49" t="str">
        <f t="shared" si="3"/>
        <v>East LothianPERFORMERMale</v>
      </c>
      <c r="B204" s="49" t="s">
        <v>42</v>
      </c>
      <c r="C204" s="49" t="s">
        <v>81</v>
      </c>
      <c r="D204" s="49" t="s">
        <v>2</v>
      </c>
      <c r="E204">
        <v>35</v>
      </c>
      <c r="F204">
        <v>34</v>
      </c>
      <c r="G204">
        <v>34</v>
      </c>
      <c r="H204">
        <v>32</v>
      </c>
      <c r="I204">
        <v>33</v>
      </c>
      <c r="J204">
        <v>29</v>
      </c>
      <c r="K204">
        <v>28</v>
      </c>
      <c r="L204">
        <v>28</v>
      </c>
      <c r="M204">
        <v>26</v>
      </c>
      <c r="N204">
        <v>26</v>
      </c>
      <c r="O204">
        <v>29</v>
      </c>
    </row>
    <row r="205" spans="1:16" x14ac:dyDescent="0.2">
      <c r="A205" s="49" t="str">
        <f t="shared" si="3"/>
        <v>East RenfrewshirePERFORMERMale</v>
      </c>
      <c r="B205" s="49" t="s">
        <v>43</v>
      </c>
      <c r="C205" s="49" t="s">
        <v>81</v>
      </c>
      <c r="D205" s="49" t="s">
        <v>2</v>
      </c>
      <c r="E205">
        <v>30</v>
      </c>
      <c r="F205">
        <v>29</v>
      </c>
      <c r="G205">
        <v>29</v>
      </c>
      <c r="H205">
        <v>32</v>
      </c>
      <c r="I205">
        <v>29</v>
      </c>
      <c r="J205">
        <v>30</v>
      </c>
      <c r="K205">
        <v>30</v>
      </c>
      <c r="L205">
        <v>30</v>
      </c>
      <c r="M205">
        <v>30</v>
      </c>
      <c r="N205">
        <v>32</v>
      </c>
      <c r="O205">
        <v>32</v>
      </c>
    </row>
    <row r="206" spans="1:16" x14ac:dyDescent="0.2">
      <c r="A206" s="49" t="str">
        <f t="shared" si="3"/>
        <v>FalkirkPERFORMERMale</v>
      </c>
      <c r="B206" s="49" t="s">
        <v>44</v>
      </c>
      <c r="C206" s="49" t="s">
        <v>81</v>
      </c>
      <c r="D206" s="49" t="s">
        <v>2</v>
      </c>
      <c r="E206">
        <v>51</v>
      </c>
      <c r="F206">
        <v>51</v>
      </c>
      <c r="G206">
        <v>52</v>
      </c>
      <c r="H206">
        <v>46</v>
      </c>
      <c r="I206">
        <v>42</v>
      </c>
      <c r="J206">
        <v>42</v>
      </c>
      <c r="K206">
        <v>40</v>
      </c>
      <c r="L206">
        <v>37</v>
      </c>
      <c r="M206">
        <v>34</v>
      </c>
      <c r="N206">
        <v>39</v>
      </c>
      <c r="O206">
        <v>38</v>
      </c>
    </row>
    <row r="207" spans="1:16" x14ac:dyDescent="0.2">
      <c r="A207" s="49" t="str">
        <f t="shared" si="3"/>
        <v>FifePERFORMERMale</v>
      </c>
      <c r="B207" s="49" t="s">
        <v>27</v>
      </c>
      <c r="C207" s="49" t="s">
        <v>81</v>
      </c>
      <c r="D207" s="49" t="s">
        <v>2</v>
      </c>
      <c r="E207">
        <v>138</v>
      </c>
      <c r="F207">
        <v>131</v>
      </c>
      <c r="G207">
        <v>129</v>
      </c>
      <c r="H207">
        <v>121</v>
      </c>
      <c r="I207">
        <v>116</v>
      </c>
      <c r="J207">
        <v>111</v>
      </c>
      <c r="K207">
        <v>103</v>
      </c>
      <c r="L207">
        <v>103</v>
      </c>
      <c r="M207">
        <v>99</v>
      </c>
      <c r="N207">
        <v>96</v>
      </c>
      <c r="O207">
        <v>95</v>
      </c>
    </row>
    <row r="208" spans="1:16" x14ac:dyDescent="0.2">
      <c r="A208" s="49" t="str">
        <f t="shared" si="3"/>
        <v>Glasgow CityPERFORMERMale</v>
      </c>
      <c r="B208" s="49" t="s">
        <v>45</v>
      </c>
      <c r="C208" s="49" t="s">
        <v>81</v>
      </c>
      <c r="D208" s="49" t="s">
        <v>2</v>
      </c>
      <c r="E208">
        <v>220</v>
      </c>
      <c r="F208">
        <v>214</v>
      </c>
      <c r="G208">
        <v>209</v>
      </c>
      <c r="H208">
        <v>211</v>
      </c>
      <c r="I208">
        <v>208</v>
      </c>
      <c r="J208">
        <v>190</v>
      </c>
      <c r="K208">
        <v>188</v>
      </c>
      <c r="L208">
        <v>181</v>
      </c>
      <c r="M208">
        <v>176</v>
      </c>
      <c r="N208">
        <v>169</v>
      </c>
      <c r="O208">
        <v>184</v>
      </c>
    </row>
    <row r="209" spans="1:16" x14ac:dyDescent="0.2">
      <c r="A209" s="49" t="str">
        <f t="shared" si="3"/>
        <v>HighlandPERFORMERMale</v>
      </c>
      <c r="B209" s="49" t="s">
        <v>28</v>
      </c>
      <c r="C209" s="49" t="s">
        <v>81</v>
      </c>
      <c r="D209" s="49" t="s">
        <v>2</v>
      </c>
      <c r="E209">
        <v>119</v>
      </c>
      <c r="F209">
        <v>112</v>
      </c>
      <c r="G209">
        <v>109</v>
      </c>
      <c r="H209">
        <v>103</v>
      </c>
      <c r="I209">
        <v>96</v>
      </c>
      <c r="J209">
        <v>88</v>
      </c>
      <c r="K209">
        <v>88</v>
      </c>
      <c r="L209">
        <v>81</v>
      </c>
      <c r="M209">
        <v>80</v>
      </c>
      <c r="N209">
        <v>77</v>
      </c>
      <c r="O209">
        <v>75</v>
      </c>
    </row>
    <row r="210" spans="1:16" x14ac:dyDescent="0.2">
      <c r="A210" s="49" t="str">
        <f t="shared" si="3"/>
        <v>InverclydePERFORMERMale</v>
      </c>
      <c r="B210" s="49" t="s">
        <v>46</v>
      </c>
      <c r="C210" s="49" t="s">
        <v>81</v>
      </c>
      <c r="D210" s="49" t="s">
        <v>2</v>
      </c>
      <c r="E210">
        <v>33</v>
      </c>
      <c r="F210">
        <v>33</v>
      </c>
      <c r="G210">
        <v>31</v>
      </c>
      <c r="H210">
        <v>29</v>
      </c>
      <c r="I210">
        <v>29</v>
      </c>
      <c r="J210">
        <v>30</v>
      </c>
      <c r="K210">
        <v>27</v>
      </c>
      <c r="L210">
        <v>24</v>
      </c>
      <c r="M210">
        <v>25</v>
      </c>
      <c r="N210">
        <v>24</v>
      </c>
      <c r="O210">
        <v>22</v>
      </c>
    </row>
    <row r="211" spans="1:16" x14ac:dyDescent="0.2">
      <c r="A211" s="49" t="str">
        <f t="shared" si="3"/>
        <v>MidlothianPERFORMERMale</v>
      </c>
      <c r="B211" s="49" t="s">
        <v>47</v>
      </c>
      <c r="C211" s="49" t="s">
        <v>81</v>
      </c>
      <c r="D211" s="49" t="s">
        <v>2</v>
      </c>
      <c r="E211">
        <v>26</v>
      </c>
      <c r="F211">
        <v>24</v>
      </c>
      <c r="G211">
        <v>21</v>
      </c>
      <c r="H211">
        <v>20</v>
      </c>
      <c r="I211">
        <v>20</v>
      </c>
      <c r="J211">
        <v>18</v>
      </c>
      <c r="K211">
        <v>18</v>
      </c>
      <c r="L211">
        <v>18</v>
      </c>
      <c r="M211">
        <v>19</v>
      </c>
      <c r="N211">
        <v>18</v>
      </c>
      <c r="O211">
        <v>16</v>
      </c>
    </row>
    <row r="212" spans="1:16" x14ac:dyDescent="0.2">
      <c r="A212" s="49" t="str">
        <f t="shared" si="3"/>
        <v>MorayPERFORMERMale</v>
      </c>
      <c r="B212" s="49" t="s">
        <v>48</v>
      </c>
      <c r="C212" s="49" t="s">
        <v>81</v>
      </c>
      <c r="D212" s="49" t="s">
        <v>2</v>
      </c>
      <c r="E212">
        <v>38</v>
      </c>
      <c r="F212">
        <v>40</v>
      </c>
      <c r="G212">
        <v>37</v>
      </c>
      <c r="H212">
        <v>34</v>
      </c>
      <c r="I212">
        <v>30</v>
      </c>
      <c r="J212">
        <v>30</v>
      </c>
      <c r="K212">
        <v>30</v>
      </c>
      <c r="L212">
        <v>29</v>
      </c>
      <c r="M212">
        <v>27</v>
      </c>
      <c r="N212">
        <v>28</v>
      </c>
      <c r="O212">
        <v>26</v>
      </c>
    </row>
    <row r="213" spans="1:16" x14ac:dyDescent="0.2">
      <c r="A213" s="49" t="str">
        <f t="shared" si="3"/>
        <v>Na h-Eileanan SiarPERFORMERMale</v>
      </c>
      <c r="B213" s="49" t="s">
        <v>68</v>
      </c>
      <c r="C213" s="49" t="s">
        <v>81</v>
      </c>
      <c r="D213" s="49" t="s">
        <v>2</v>
      </c>
      <c r="E213">
        <v>18</v>
      </c>
      <c r="F213">
        <v>16</v>
      </c>
      <c r="G213">
        <v>14</v>
      </c>
      <c r="H213">
        <v>13</v>
      </c>
      <c r="I213">
        <v>10</v>
      </c>
      <c r="J213">
        <v>10</v>
      </c>
      <c r="K213">
        <v>11</v>
      </c>
      <c r="L213">
        <v>10</v>
      </c>
      <c r="M213">
        <v>11</v>
      </c>
      <c r="N213">
        <v>11</v>
      </c>
      <c r="O213">
        <v>9</v>
      </c>
    </row>
    <row r="214" spans="1:16" x14ac:dyDescent="0.2">
      <c r="A214" s="49" t="str">
        <f t="shared" si="3"/>
        <v>North AyrshirePERFORMERMale</v>
      </c>
      <c r="B214" s="49" t="s">
        <v>49</v>
      </c>
      <c r="C214" s="49" t="s">
        <v>81</v>
      </c>
      <c r="D214" s="49" t="s">
        <v>2</v>
      </c>
      <c r="E214">
        <v>61</v>
      </c>
      <c r="F214">
        <v>61</v>
      </c>
      <c r="G214">
        <v>61</v>
      </c>
      <c r="H214">
        <v>61</v>
      </c>
      <c r="I214">
        <v>54</v>
      </c>
      <c r="J214">
        <v>50</v>
      </c>
      <c r="K214">
        <v>47</v>
      </c>
      <c r="L214">
        <v>42</v>
      </c>
      <c r="M214">
        <v>43</v>
      </c>
      <c r="N214">
        <v>42</v>
      </c>
      <c r="O214">
        <v>42</v>
      </c>
    </row>
    <row r="215" spans="1:16" x14ac:dyDescent="0.2">
      <c r="A215" s="49" t="str">
        <f t="shared" si="3"/>
        <v>North LanarkshirePERFORMERMale</v>
      </c>
      <c r="B215" s="49" t="s">
        <v>50</v>
      </c>
      <c r="C215" s="49" t="s">
        <v>81</v>
      </c>
      <c r="D215" s="49" t="s">
        <v>2</v>
      </c>
      <c r="E215">
        <v>98</v>
      </c>
      <c r="F215">
        <v>100</v>
      </c>
      <c r="G215">
        <v>95</v>
      </c>
      <c r="H215">
        <v>91</v>
      </c>
      <c r="I215">
        <v>87</v>
      </c>
      <c r="J215">
        <v>83</v>
      </c>
      <c r="K215">
        <v>78</v>
      </c>
      <c r="L215">
        <v>74</v>
      </c>
      <c r="M215">
        <v>71</v>
      </c>
      <c r="N215">
        <v>71</v>
      </c>
      <c r="O215">
        <v>67</v>
      </c>
    </row>
    <row r="216" spans="1:16" x14ac:dyDescent="0.2">
      <c r="A216" s="49" t="str">
        <f t="shared" si="3"/>
        <v>Orkney IslandsPERFORMERMale</v>
      </c>
      <c r="B216" s="49" t="s">
        <v>51</v>
      </c>
      <c r="C216" s="49" t="s">
        <v>81</v>
      </c>
      <c r="D216" s="49" t="s">
        <v>2</v>
      </c>
      <c r="E216">
        <v>6</v>
      </c>
      <c r="F216">
        <v>8</v>
      </c>
      <c r="G216">
        <v>10</v>
      </c>
      <c r="H216">
        <v>10</v>
      </c>
      <c r="I216">
        <v>10</v>
      </c>
      <c r="J216">
        <v>8</v>
      </c>
      <c r="K216">
        <v>7</v>
      </c>
      <c r="L216">
        <v>7</v>
      </c>
      <c r="M216">
        <v>6</v>
      </c>
      <c r="N216">
        <v>6</v>
      </c>
      <c r="O216">
        <v>6</v>
      </c>
    </row>
    <row r="217" spans="1:16" x14ac:dyDescent="0.2">
      <c r="A217" s="49" t="str">
        <f t="shared" si="3"/>
        <v>Perth and KinrossPERFORMERMale</v>
      </c>
      <c r="B217" s="49" t="s">
        <v>69</v>
      </c>
      <c r="C217" s="49" t="s">
        <v>81</v>
      </c>
      <c r="D217" s="49" t="s">
        <v>2</v>
      </c>
      <c r="E217">
        <v>66</v>
      </c>
      <c r="F217">
        <v>65</v>
      </c>
      <c r="G217">
        <v>63</v>
      </c>
      <c r="H217">
        <v>64</v>
      </c>
      <c r="I217">
        <v>64</v>
      </c>
      <c r="J217">
        <v>61</v>
      </c>
      <c r="K217">
        <v>61</v>
      </c>
      <c r="L217">
        <v>58</v>
      </c>
      <c r="M217">
        <v>53</v>
      </c>
      <c r="N217">
        <v>52</v>
      </c>
      <c r="O217">
        <v>51</v>
      </c>
    </row>
    <row r="218" spans="1:16" x14ac:dyDescent="0.2">
      <c r="A218" s="49" t="str">
        <f t="shared" si="3"/>
        <v>RenfrewshirePERFORMERMale</v>
      </c>
      <c r="B218" s="49" t="s">
        <v>52</v>
      </c>
      <c r="C218" s="49" t="s">
        <v>81</v>
      </c>
      <c r="D218" s="49" t="s">
        <v>2</v>
      </c>
      <c r="E218">
        <v>56</v>
      </c>
      <c r="F218">
        <v>56</v>
      </c>
      <c r="G218">
        <v>54</v>
      </c>
      <c r="H218">
        <v>46</v>
      </c>
      <c r="I218">
        <v>46</v>
      </c>
      <c r="J218">
        <v>49</v>
      </c>
      <c r="K218">
        <v>49</v>
      </c>
      <c r="L218">
        <v>45</v>
      </c>
      <c r="M218">
        <v>43</v>
      </c>
      <c r="N218">
        <v>46</v>
      </c>
      <c r="O218">
        <v>46</v>
      </c>
    </row>
    <row r="219" spans="1:16" x14ac:dyDescent="0.2">
      <c r="A219" s="49" t="str">
        <f t="shared" si="3"/>
        <v>ScotlandPERFORMERMale</v>
      </c>
      <c r="B219" s="49" t="s">
        <v>29</v>
      </c>
      <c r="C219" s="49" t="s">
        <v>81</v>
      </c>
      <c r="D219" s="49" t="s">
        <v>2</v>
      </c>
      <c r="E219">
        <v>2024</v>
      </c>
      <c r="F219">
        <v>1980</v>
      </c>
      <c r="G219">
        <v>1920</v>
      </c>
      <c r="H219">
        <v>1861</v>
      </c>
      <c r="I219">
        <v>1768</v>
      </c>
      <c r="J219">
        <v>1678</v>
      </c>
      <c r="K219">
        <v>1626</v>
      </c>
      <c r="L219">
        <v>1551</v>
      </c>
      <c r="M219">
        <v>1508</v>
      </c>
      <c r="N219">
        <v>1470</v>
      </c>
      <c r="O219">
        <v>1456</v>
      </c>
      <c r="P219" s="11"/>
    </row>
    <row r="220" spans="1:16" x14ac:dyDescent="0.2">
      <c r="A220" s="49" t="str">
        <f t="shared" si="3"/>
        <v>Scottish BordersPERFORMERMale</v>
      </c>
      <c r="B220" s="49" t="s">
        <v>53</v>
      </c>
      <c r="C220" s="49" t="s">
        <v>81</v>
      </c>
      <c r="D220" s="49" t="s">
        <v>2</v>
      </c>
      <c r="E220">
        <v>53</v>
      </c>
      <c r="F220">
        <v>51</v>
      </c>
      <c r="G220">
        <v>49</v>
      </c>
      <c r="H220">
        <v>47</v>
      </c>
      <c r="I220">
        <v>47</v>
      </c>
      <c r="J220">
        <v>47</v>
      </c>
      <c r="K220">
        <v>43</v>
      </c>
      <c r="L220">
        <v>42</v>
      </c>
      <c r="M220">
        <v>42</v>
      </c>
      <c r="N220">
        <v>41</v>
      </c>
      <c r="O220">
        <v>40</v>
      </c>
      <c r="P220" s="11"/>
    </row>
    <row r="221" spans="1:16" x14ac:dyDescent="0.2">
      <c r="A221" s="49" t="str">
        <f t="shared" si="3"/>
        <v>Shetland IslandsPERFORMERMale</v>
      </c>
      <c r="B221" s="49" t="s">
        <v>59</v>
      </c>
      <c r="C221" s="49" t="s">
        <v>81</v>
      </c>
      <c r="D221" s="49" t="s">
        <v>2</v>
      </c>
      <c r="E221">
        <v>3</v>
      </c>
      <c r="F221">
        <v>3</v>
      </c>
      <c r="G221">
        <v>2</v>
      </c>
      <c r="H221">
        <v>2</v>
      </c>
      <c r="I221">
        <v>2</v>
      </c>
      <c r="J221">
        <v>2</v>
      </c>
      <c r="K221">
        <v>1</v>
      </c>
      <c r="L221">
        <v>1</v>
      </c>
      <c r="M221">
        <v>1</v>
      </c>
      <c r="N221">
        <v>1</v>
      </c>
      <c r="O221">
        <v>0</v>
      </c>
      <c r="P221" s="11"/>
    </row>
    <row r="222" spans="1:16" x14ac:dyDescent="0.2">
      <c r="A222" s="49" t="str">
        <f t="shared" si="3"/>
        <v>South AyrshirePERFORMERMale</v>
      </c>
      <c r="B222" s="49" t="s">
        <v>54</v>
      </c>
      <c r="C222" s="49" t="s">
        <v>81</v>
      </c>
      <c r="D222" s="49" t="s">
        <v>2</v>
      </c>
      <c r="E222">
        <v>49</v>
      </c>
      <c r="F222">
        <v>50</v>
      </c>
      <c r="G222">
        <v>52</v>
      </c>
      <c r="H222">
        <v>48</v>
      </c>
      <c r="I222">
        <v>46</v>
      </c>
      <c r="J222">
        <v>43</v>
      </c>
      <c r="K222">
        <v>44</v>
      </c>
      <c r="L222">
        <v>43</v>
      </c>
      <c r="M222">
        <v>40</v>
      </c>
      <c r="N222">
        <v>39</v>
      </c>
      <c r="O222">
        <v>38</v>
      </c>
      <c r="P222" s="11"/>
    </row>
    <row r="223" spans="1:16" x14ac:dyDescent="0.2">
      <c r="A223" s="49" t="str">
        <f t="shared" si="3"/>
        <v>South LanarkshirePERFORMERMale</v>
      </c>
      <c r="B223" s="49" t="s">
        <v>55</v>
      </c>
      <c r="C223" s="49" t="s">
        <v>81</v>
      </c>
      <c r="D223" s="49" t="s">
        <v>2</v>
      </c>
      <c r="E223">
        <v>104</v>
      </c>
      <c r="F223">
        <v>103</v>
      </c>
      <c r="G223">
        <v>96</v>
      </c>
      <c r="H223">
        <v>96</v>
      </c>
      <c r="I223">
        <v>91</v>
      </c>
      <c r="J223">
        <v>87</v>
      </c>
      <c r="K223">
        <v>88</v>
      </c>
      <c r="L223">
        <v>77</v>
      </c>
      <c r="M223">
        <v>73</v>
      </c>
      <c r="N223">
        <v>70</v>
      </c>
      <c r="O223">
        <v>70</v>
      </c>
      <c r="P223" s="11"/>
    </row>
    <row r="224" spans="1:16" x14ac:dyDescent="0.2">
      <c r="A224" s="49" t="str">
        <f t="shared" si="3"/>
        <v>StirlingPERFORMERMale</v>
      </c>
      <c r="B224" s="49" t="s">
        <v>56</v>
      </c>
      <c r="C224" s="49" t="s">
        <v>81</v>
      </c>
      <c r="D224" s="49" t="s">
        <v>2</v>
      </c>
      <c r="E224">
        <v>44</v>
      </c>
      <c r="F224">
        <v>45</v>
      </c>
      <c r="G224">
        <v>40</v>
      </c>
      <c r="H224">
        <v>38</v>
      </c>
      <c r="I224">
        <v>32</v>
      </c>
      <c r="J224">
        <v>32</v>
      </c>
      <c r="K224">
        <v>32</v>
      </c>
      <c r="L224">
        <v>32</v>
      </c>
      <c r="M224">
        <v>33</v>
      </c>
      <c r="N224">
        <v>36</v>
      </c>
      <c r="O224">
        <v>35</v>
      </c>
      <c r="P224" s="11"/>
    </row>
    <row r="225" spans="1:16" x14ac:dyDescent="0.2">
      <c r="A225" s="49" t="str">
        <f t="shared" si="3"/>
        <v>West DunbartonshirePERFORMERMale</v>
      </c>
      <c r="B225" s="49" t="s">
        <v>57</v>
      </c>
      <c r="C225" s="49" t="s">
        <v>81</v>
      </c>
      <c r="D225" s="49" t="s">
        <v>2</v>
      </c>
      <c r="E225">
        <v>36</v>
      </c>
      <c r="F225">
        <v>35</v>
      </c>
      <c r="G225">
        <v>36</v>
      </c>
      <c r="H225">
        <v>36</v>
      </c>
      <c r="I225">
        <v>36</v>
      </c>
      <c r="J225">
        <v>35</v>
      </c>
      <c r="K225">
        <v>31</v>
      </c>
      <c r="L225">
        <v>30</v>
      </c>
      <c r="M225">
        <v>30</v>
      </c>
      <c r="N225">
        <v>30</v>
      </c>
      <c r="O225">
        <v>32</v>
      </c>
      <c r="P225" s="11"/>
    </row>
    <row r="226" spans="1:16" x14ac:dyDescent="0.2">
      <c r="A226" s="49" t="str">
        <f t="shared" si="3"/>
        <v>West LothianPERFORMERMale</v>
      </c>
      <c r="B226" s="49" t="s">
        <v>58</v>
      </c>
      <c r="C226" s="49" t="s">
        <v>81</v>
      </c>
      <c r="D226" s="49" t="s">
        <v>2</v>
      </c>
      <c r="E226">
        <v>65</v>
      </c>
      <c r="F226">
        <v>65</v>
      </c>
      <c r="G226">
        <v>63</v>
      </c>
      <c r="H226">
        <v>59</v>
      </c>
      <c r="I226">
        <v>59</v>
      </c>
      <c r="J226">
        <v>51</v>
      </c>
      <c r="K226">
        <v>47</v>
      </c>
      <c r="L226">
        <v>47</v>
      </c>
      <c r="M226">
        <v>46</v>
      </c>
      <c r="N226">
        <v>44</v>
      </c>
      <c r="O226">
        <v>46</v>
      </c>
      <c r="P226" s="11"/>
    </row>
    <row r="227" spans="1:16" x14ac:dyDescent="0.2">
      <c r="A227" s="49" t="str">
        <f t="shared" si="3"/>
        <v>Aberdeen CityPERFORMER REGISTRARAll</v>
      </c>
      <c r="B227" s="49" t="s">
        <v>34</v>
      </c>
      <c r="C227" s="49" t="s">
        <v>82</v>
      </c>
      <c r="D227" s="49" t="s">
        <v>1</v>
      </c>
      <c r="E227">
        <v>21</v>
      </c>
      <c r="F227">
        <v>21</v>
      </c>
      <c r="G227">
        <v>22</v>
      </c>
      <c r="H227">
        <v>26</v>
      </c>
      <c r="I227">
        <v>28</v>
      </c>
      <c r="J227">
        <v>27</v>
      </c>
      <c r="K227">
        <v>30</v>
      </c>
      <c r="L227">
        <v>33</v>
      </c>
      <c r="M227">
        <v>28</v>
      </c>
      <c r="N227">
        <v>30</v>
      </c>
      <c r="O227">
        <v>32</v>
      </c>
      <c r="P227" s="11"/>
    </row>
    <row r="228" spans="1:16" x14ac:dyDescent="0.2">
      <c r="A228" s="49" t="str">
        <f t="shared" si="3"/>
        <v>AberdeenshirePERFORMER REGISTRARAll</v>
      </c>
      <c r="B228" s="49" t="s">
        <v>35</v>
      </c>
      <c r="C228" s="49" t="s">
        <v>82</v>
      </c>
      <c r="D228" s="49" t="s">
        <v>1</v>
      </c>
      <c r="E228">
        <v>16</v>
      </c>
      <c r="F228">
        <v>11</v>
      </c>
      <c r="G228">
        <v>19</v>
      </c>
      <c r="H228">
        <v>21</v>
      </c>
      <c r="I228">
        <v>12</v>
      </c>
      <c r="J228">
        <v>24</v>
      </c>
      <c r="K228">
        <v>18</v>
      </c>
      <c r="L228">
        <v>20</v>
      </c>
      <c r="M228">
        <v>18</v>
      </c>
      <c r="N228">
        <v>18</v>
      </c>
      <c r="O228">
        <v>21</v>
      </c>
      <c r="P228" s="11"/>
    </row>
    <row r="229" spans="1:16" x14ac:dyDescent="0.2">
      <c r="A229" s="49" t="str">
        <f t="shared" si="3"/>
        <v>AngusPERFORMER REGISTRARAll</v>
      </c>
      <c r="B229" s="49" t="s">
        <v>36</v>
      </c>
      <c r="C229" s="49" t="s">
        <v>82</v>
      </c>
      <c r="D229" s="49" t="s">
        <v>1</v>
      </c>
      <c r="E229">
        <v>12</v>
      </c>
      <c r="F229">
        <v>12</v>
      </c>
      <c r="G229">
        <v>11</v>
      </c>
      <c r="H229">
        <v>15</v>
      </c>
      <c r="I229">
        <v>11</v>
      </c>
      <c r="J229">
        <v>5</v>
      </c>
      <c r="K229">
        <v>9</v>
      </c>
      <c r="L229">
        <v>9</v>
      </c>
      <c r="M229">
        <v>6</v>
      </c>
      <c r="N229">
        <v>16</v>
      </c>
      <c r="O229">
        <v>13</v>
      </c>
      <c r="P229" s="11"/>
    </row>
    <row r="230" spans="1:16" x14ac:dyDescent="0.2">
      <c r="A230" s="49" t="str">
        <f t="shared" si="3"/>
        <v>Argyll and ButePERFORMER REGISTRARAll</v>
      </c>
      <c r="B230" s="49" t="s">
        <v>66</v>
      </c>
      <c r="C230" s="49" t="s">
        <v>82</v>
      </c>
      <c r="D230" s="49" t="s">
        <v>1</v>
      </c>
      <c r="E230">
        <v>3</v>
      </c>
      <c r="F230">
        <v>3</v>
      </c>
      <c r="G230">
        <v>3</v>
      </c>
      <c r="H230">
        <v>3</v>
      </c>
      <c r="I230">
        <v>6</v>
      </c>
      <c r="J230">
        <v>5</v>
      </c>
      <c r="K230">
        <v>4</v>
      </c>
      <c r="L230">
        <v>5</v>
      </c>
      <c r="M230">
        <v>6</v>
      </c>
      <c r="N230">
        <v>9</v>
      </c>
      <c r="O230">
        <v>6</v>
      </c>
      <c r="P230" s="11"/>
    </row>
    <row r="231" spans="1:16" x14ac:dyDescent="0.2">
      <c r="A231" s="49" t="str">
        <f t="shared" si="3"/>
        <v>City of EdinburghPERFORMER REGISTRARAll</v>
      </c>
      <c r="B231" s="49" t="s">
        <v>37</v>
      </c>
      <c r="C231" s="49" t="s">
        <v>82</v>
      </c>
      <c r="D231" s="49" t="s">
        <v>1</v>
      </c>
      <c r="E231">
        <v>59</v>
      </c>
      <c r="F231">
        <v>58</v>
      </c>
      <c r="G231">
        <v>58</v>
      </c>
      <c r="H231">
        <v>59</v>
      </c>
      <c r="I231">
        <v>65</v>
      </c>
      <c r="J231">
        <v>65</v>
      </c>
      <c r="K231">
        <v>63</v>
      </c>
      <c r="L231">
        <v>64</v>
      </c>
      <c r="M231">
        <v>83</v>
      </c>
      <c r="N231">
        <v>80</v>
      </c>
      <c r="O231">
        <v>80</v>
      </c>
      <c r="P231" s="11"/>
    </row>
    <row r="232" spans="1:16" x14ac:dyDescent="0.2">
      <c r="A232" s="49" t="str">
        <f t="shared" si="3"/>
        <v>ClackmannanshirePERFORMER REGISTRARAll</v>
      </c>
      <c r="B232" s="49" t="s">
        <v>38</v>
      </c>
      <c r="C232" s="49" t="s">
        <v>82</v>
      </c>
      <c r="D232" s="49" t="s">
        <v>1</v>
      </c>
      <c r="E232">
        <v>2</v>
      </c>
      <c r="F232">
        <v>3</v>
      </c>
      <c r="G232">
        <v>5</v>
      </c>
      <c r="H232">
        <v>4</v>
      </c>
      <c r="I232">
        <v>5</v>
      </c>
      <c r="J232">
        <v>3</v>
      </c>
      <c r="K232">
        <v>5</v>
      </c>
      <c r="L232">
        <v>5</v>
      </c>
      <c r="M232">
        <v>5</v>
      </c>
      <c r="N232">
        <v>8</v>
      </c>
      <c r="O232">
        <v>6</v>
      </c>
      <c r="P232" s="11"/>
    </row>
    <row r="233" spans="1:16" x14ac:dyDescent="0.2">
      <c r="A233" s="49" t="str">
        <f t="shared" si="3"/>
        <v>Dumfries and GallowayPERFORMER REGISTRARAll</v>
      </c>
      <c r="B233" s="49" t="s">
        <v>67</v>
      </c>
      <c r="C233" s="49" t="s">
        <v>82</v>
      </c>
      <c r="D233" s="49" t="s">
        <v>1</v>
      </c>
      <c r="E233">
        <v>20</v>
      </c>
      <c r="F233">
        <v>17</v>
      </c>
      <c r="G233">
        <v>17</v>
      </c>
      <c r="H233">
        <v>21</v>
      </c>
      <c r="I233">
        <v>18</v>
      </c>
      <c r="J233">
        <v>13</v>
      </c>
      <c r="K233">
        <v>18</v>
      </c>
      <c r="L233">
        <v>11</v>
      </c>
      <c r="M233">
        <v>13</v>
      </c>
      <c r="N233">
        <v>18</v>
      </c>
      <c r="O233">
        <v>19</v>
      </c>
      <c r="P233" s="11"/>
    </row>
    <row r="234" spans="1:16" x14ac:dyDescent="0.2">
      <c r="A234" s="49" t="str">
        <f t="shared" si="3"/>
        <v>Dundee CityPERFORMER REGISTRARAll</v>
      </c>
      <c r="B234" s="49" t="s">
        <v>39</v>
      </c>
      <c r="C234" s="49" t="s">
        <v>82</v>
      </c>
      <c r="D234" s="49" t="s">
        <v>1</v>
      </c>
      <c r="E234">
        <v>21</v>
      </c>
      <c r="F234">
        <v>17</v>
      </c>
      <c r="G234">
        <v>17</v>
      </c>
      <c r="H234">
        <v>14</v>
      </c>
      <c r="I234">
        <v>13</v>
      </c>
      <c r="J234">
        <v>10</v>
      </c>
      <c r="K234">
        <v>11</v>
      </c>
      <c r="L234">
        <v>14</v>
      </c>
      <c r="M234">
        <v>9</v>
      </c>
      <c r="N234">
        <v>23</v>
      </c>
      <c r="O234">
        <v>20</v>
      </c>
    </row>
    <row r="235" spans="1:16" x14ac:dyDescent="0.2">
      <c r="A235" s="49" t="str">
        <f t="shared" si="3"/>
        <v>East AyrshirePERFORMER REGISTRARAll</v>
      </c>
      <c r="B235" s="49" t="s">
        <v>40</v>
      </c>
      <c r="C235" s="49" t="s">
        <v>82</v>
      </c>
      <c r="D235" s="49" t="s">
        <v>1</v>
      </c>
      <c r="E235">
        <v>12</v>
      </c>
      <c r="F235">
        <v>7</v>
      </c>
      <c r="G235">
        <v>6</v>
      </c>
      <c r="H235">
        <v>6</v>
      </c>
      <c r="I235">
        <v>6</v>
      </c>
      <c r="J235">
        <v>10</v>
      </c>
      <c r="K235">
        <v>8</v>
      </c>
      <c r="L235">
        <v>7</v>
      </c>
      <c r="M235">
        <v>7</v>
      </c>
      <c r="N235">
        <v>9</v>
      </c>
      <c r="O235">
        <v>11</v>
      </c>
    </row>
    <row r="236" spans="1:16" x14ac:dyDescent="0.2">
      <c r="A236" s="49" t="str">
        <f t="shared" si="3"/>
        <v>East DunbartonshirePERFORMER REGISTRARAll</v>
      </c>
      <c r="B236" s="49" t="s">
        <v>41</v>
      </c>
      <c r="C236" s="49" t="s">
        <v>82</v>
      </c>
      <c r="D236" s="49" t="s">
        <v>1</v>
      </c>
      <c r="E236">
        <v>17</v>
      </c>
      <c r="F236">
        <v>16</v>
      </c>
      <c r="G236">
        <v>21</v>
      </c>
      <c r="H236">
        <v>16</v>
      </c>
      <c r="I236">
        <v>19</v>
      </c>
      <c r="J236">
        <v>18</v>
      </c>
      <c r="K236">
        <v>15</v>
      </c>
      <c r="L236">
        <v>20</v>
      </c>
      <c r="M236">
        <v>20</v>
      </c>
      <c r="N236">
        <v>21</v>
      </c>
      <c r="O236">
        <v>22</v>
      </c>
    </row>
    <row r="237" spans="1:16" x14ac:dyDescent="0.2">
      <c r="A237" s="49" t="str">
        <f t="shared" si="3"/>
        <v>East LothianPERFORMER REGISTRARAll</v>
      </c>
      <c r="B237" s="49" t="s">
        <v>42</v>
      </c>
      <c r="C237" s="49" t="s">
        <v>82</v>
      </c>
      <c r="D237" s="49" t="s">
        <v>1</v>
      </c>
      <c r="E237">
        <v>9</v>
      </c>
      <c r="F237">
        <v>8</v>
      </c>
      <c r="G237">
        <v>9</v>
      </c>
      <c r="H237">
        <v>9</v>
      </c>
      <c r="I237">
        <v>10</v>
      </c>
      <c r="J237">
        <v>14</v>
      </c>
      <c r="K237">
        <v>14</v>
      </c>
      <c r="L237">
        <v>12</v>
      </c>
      <c r="M237">
        <v>15</v>
      </c>
      <c r="N237">
        <v>17</v>
      </c>
      <c r="O237">
        <v>18</v>
      </c>
    </row>
    <row r="238" spans="1:16" x14ac:dyDescent="0.2">
      <c r="A238" s="49" t="str">
        <f t="shared" si="3"/>
        <v>East RenfrewshirePERFORMER REGISTRARAll</v>
      </c>
      <c r="B238" s="49" t="s">
        <v>43</v>
      </c>
      <c r="C238" s="49" t="s">
        <v>82</v>
      </c>
      <c r="D238" s="49" t="s">
        <v>1</v>
      </c>
      <c r="E238">
        <v>10</v>
      </c>
      <c r="F238">
        <v>11</v>
      </c>
      <c r="G238">
        <v>7</v>
      </c>
      <c r="H238">
        <v>8</v>
      </c>
      <c r="I238">
        <v>9</v>
      </c>
      <c r="J238">
        <v>12</v>
      </c>
      <c r="K238">
        <v>11</v>
      </c>
      <c r="L238">
        <v>15</v>
      </c>
      <c r="M238">
        <v>14</v>
      </c>
      <c r="N238">
        <v>10</v>
      </c>
      <c r="O238">
        <v>11</v>
      </c>
    </row>
    <row r="239" spans="1:16" x14ac:dyDescent="0.2">
      <c r="A239" s="49" t="str">
        <f t="shared" si="3"/>
        <v>FalkirkPERFORMER REGISTRARAll</v>
      </c>
      <c r="B239" s="49" t="s">
        <v>44</v>
      </c>
      <c r="C239" s="49" t="s">
        <v>82</v>
      </c>
      <c r="D239" s="49" t="s">
        <v>1</v>
      </c>
      <c r="E239">
        <v>6</v>
      </c>
      <c r="F239">
        <v>6</v>
      </c>
      <c r="G239">
        <v>7</v>
      </c>
      <c r="H239">
        <v>10</v>
      </c>
      <c r="I239">
        <v>11</v>
      </c>
      <c r="J239">
        <v>13</v>
      </c>
      <c r="K239">
        <v>13</v>
      </c>
      <c r="L239">
        <v>13</v>
      </c>
      <c r="M239">
        <v>13</v>
      </c>
      <c r="N239">
        <v>11</v>
      </c>
      <c r="O239">
        <v>14</v>
      </c>
    </row>
    <row r="240" spans="1:16" x14ac:dyDescent="0.2">
      <c r="A240" s="49" t="str">
        <f t="shared" si="3"/>
        <v>FifePERFORMER REGISTRARAll</v>
      </c>
      <c r="B240" s="49" t="s">
        <v>27</v>
      </c>
      <c r="C240" s="49" t="s">
        <v>82</v>
      </c>
      <c r="D240" s="49" t="s">
        <v>1</v>
      </c>
      <c r="E240">
        <v>11</v>
      </c>
      <c r="F240">
        <v>20</v>
      </c>
      <c r="G240">
        <v>21</v>
      </c>
      <c r="H240">
        <v>20</v>
      </c>
      <c r="I240">
        <v>19</v>
      </c>
      <c r="J240">
        <v>15</v>
      </c>
      <c r="K240">
        <v>16</v>
      </c>
      <c r="L240">
        <v>16</v>
      </c>
      <c r="M240">
        <v>23</v>
      </c>
      <c r="N240">
        <v>21</v>
      </c>
      <c r="O240">
        <v>23</v>
      </c>
    </row>
    <row r="241" spans="1:16" x14ac:dyDescent="0.2">
      <c r="A241" s="49" t="str">
        <f t="shared" si="3"/>
        <v>Glasgow CityPERFORMER REGISTRARAll</v>
      </c>
      <c r="B241" s="49" t="s">
        <v>45</v>
      </c>
      <c r="C241" s="49" t="s">
        <v>82</v>
      </c>
      <c r="D241" s="49" t="s">
        <v>1</v>
      </c>
      <c r="E241">
        <v>67</v>
      </c>
      <c r="F241">
        <v>75</v>
      </c>
      <c r="G241">
        <v>72</v>
      </c>
      <c r="H241">
        <v>77</v>
      </c>
      <c r="I241">
        <v>76</v>
      </c>
      <c r="J241">
        <v>80</v>
      </c>
      <c r="K241">
        <v>86</v>
      </c>
      <c r="L241">
        <v>92</v>
      </c>
      <c r="M241">
        <v>95</v>
      </c>
      <c r="N241">
        <v>99</v>
      </c>
      <c r="O241">
        <v>90</v>
      </c>
      <c r="P241" s="11"/>
    </row>
    <row r="242" spans="1:16" x14ac:dyDescent="0.2">
      <c r="A242" s="49" t="str">
        <f t="shared" si="3"/>
        <v>HighlandPERFORMER REGISTRARAll</v>
      </c>
      <c r="B242" s="49" t="s">
        <v>28</v>
      </c>
      <c r="C242" s="49" t="s">
        <v>82</v>
      </c>
      <c r="D242" s="49" t="s">
        <v>1</v>
      </c>
      <c r="E242">
        <v>32</v>
      </c>
      <c r="F242">
        <v>23</v>
      </c>
      <c r="G242">
        <v>28</v>
      </c>
      <c r="H242">
        <v>26</v>
      </c>
      <c r="I242">
        <v>24</v>
      </c>
      <c r="J242">
        <v>22</v>
      </c>
      <c r="K242">
        <v>28</v>
      </c>
      <c r="L242">
        <v>27</v>
      </c>
      <c r="M242">
        <v>36</v>
      </c>
      <c r="N242">
        <v>28</v>
      </c>
      <c r="O242">
        <v>32</v>
      </c>
    </row>
    <row r="243" spans="1:16" x14ac:dyDescent="0.2">
      <c r="A243" s="49" t="str">
        <f t="shared" si="3"/>
        <v>InverclydePERFORMER REGISTRARAll</v>
      </c>
      <c r="B243" s="49" t="s">
        <v>46</v>
      </c>
      <c r="C243" s="49" t="s">
        <v>82</v>
      </c>
      <c r="D243" s="49" t="s">
        <v>1</v>
      </c>
      <c r="E243">
        <v>7</v>
      </c>
      <c r="F243">
        <v>5</v>
      </c>
      <c r="G243">
        <v>5</v>
      </c>
      <c r="H243">
        <v>6</v>
      </c>
      <c r="I243">
        <v>6</v>
      </c>
      <c r="J243">
        <v>4</v>
      </c>
      <c r="K243">
        <v>6</v>
      </c>
      <c r="L243">
        <v>4</v>
      </c>
      <c r="M243">
        <v>5</v>
      </c>
      <c r="N243">
        <v>6</v>
      </c>
      <c r="O243">
        <v>8</v>
      </c>
    </row>
    <row r="244" spans="1:16" x14ac:dyDescent="0.2">
      <c r="A244" s="49" t="str">
        <f t="shared" si="3"/>
        <v>MidlothianPERFORMER REGISTRARAll</v>
      </c>
      <c r="B244" s="49" t="s">
        <v>47</v>
      </c>
      <c r="C244" s="49" t="s">
        <v>82</v>
      </c>
      <c r="D244" s="49" t="s">
        <v>1</v>
      </c>
      <c r="E244">
        <v>11</v>
      </c>
      <c r="F244">
        <v>8</v>
      </c>
      <c r="G244">
        <v>10</v>
      </c>
      <c r="H244">
        <v>10</v>
      </c>
      <c r="I244">
        <v>12</v>
      </c>
      <c r="J244">
        <v>9</v>
      </c>
      <c r="K244">
        <v>10</v>
      </c>
      <c r="L244">
        <v>11</v>
      </c>
      <c r="M244">
        <v>14</v>
      </c>
      <c r="N244">
        <v>10</v>
      </c>
      <c r="O244">
        <v>15</v>
      </c>
    </row>
    <row r="245" spans="1:16" x14ac:dyDescent="0.2">
      <c r="A245" s="49" t="str">
        <f t="shared" si="3"/>
        <v>MorayPERFORMER REGISTRARAll</v>
      </c>
      <c r="B245" s="49" t="s">
        <v>48</v>
      </c>
      <c r="C245" s="49" t="s">
        <v>82</v>
      </c>
      <c r="D245" s="49" t="s">
        <v>1</v>
      </c>
      <c r="E245">
        <v>10</v>
      </c>
      <c r="F245">
        <v>8</v>
      </c>
      <c r="G245">
        <v>13</v>
      </c>
      <c r="H245">
        <v>9</v>
      </c>
      <c r="I245">
        <v>12</v>
      </c>
      <c r="J245">
        <v>13</v>
      </c>
      <c r="K245">
        <v>7</v>
      </c>
      <c r="L245">
        <v>11</v>
      </c>
      <c r="M245">
        <v>8</v>
      </c>
      <c r="N245">
        <v>10</v>
      </c>
      <c r="O245">
        <v>14</v>
      </c>
    </row>
    <row r="246" spans="1:16" x14ac:dyDescent="0.2">
      <c r="A246" s="49" t="str">
        <f t="shared" si="3"/>
        <v>Na h-Eileanan SiarPERFORMER REGISTRARAll</v>
      </c>
      <c r="B246" s="49" t="s">
        <v>68</v>
      </c>
      <c r="C246" s="49" t="s">
        <v>82</v>
      </c>
      <c r="D246" s="49" t="s">
        <v>1</v>
      </c>
      <c r="E246">
        <v>1</v>
      </c>
      <c r="F246">
        <v>2</v>
      </c>
      <c r="G246">
        <v>4</v>
      </c>
      <c r="H246">
        <v>2</v>
      </c>
      <c r="I246">
        <v>2</v>
      </c>
      <c r="J246">
        <v>2</v>
      </c>
      <c r="K246">
        <v>2</v>
      </c>
      <c r="L246">
        <v>2</v>
      </c>
      <c r="M246">
        <v>3</v>
      </c>
      <c r="N246">
        <v>2</v>
      </c>
      <c r="O246">
        <v>1</v>
      </c>
    </row>
    <row r="247" spans="1:16" x14ac:dyDescent="0.2">
      <c r="A247" s="49" t="str">
        <f t="shared" si="3"/>
        <v>North AyrshirePERFORMER REGISTRARAll</v>
      </c>
      <c r="B247" s="49" t="s">
        <v>49</v>
      </c>
      <c r="C247" s="49" t="s">
        <v>82</v>
      </c>
      <c r="D247" s="49" t="s">
        <v>1</v>
      </c>
      <c r="E247">
        <v>12</v>
      </c>
      <c r="F247">
        <v>12</v>
      </c>
      <c r="G247">
        <v>16</v>
      </c>
      <c r="H247">
        <v>17</v>
      </c>
      <c r="I247">
        <v>12</v>
      </c>
      <c r="J247">
        <v>14</v>
      </c>
      <c r="K247">
        <v>11</v>
      </c>
      <c r="L247">
        <v>15</v>
      </c>
      <c r="M247">
        <v>13</v>
      </c>
      <c r="N247">
        <v>17</v>
      </c>
      <c r="O247">
        <v>22</v>
      </c>
    </row>
    <row r="248" spans="1:16" x14ac:dyDescent="0.2">
      <c r="A248" s="49" t="str">
        <f t="shared" si="3"/>
        <v>North LanarkshirePERFORMER REGISTRARAll</v>
      </c>
      <c r="B248" s="49" t="s">
        <v>50</v>
      </c>
      <c r="C248" s="49" t="s">
        <v>82</v>
      </c>
      <c r="D248" s="49" t="s">
        <v>1</v>
      </c>
      <c r="E248">
        <v>13</v>
      </c>
      <c r="F248">
        <v>13</v>
      </c>
      <c r="G248">
        <v>13</v>
      </c>
      <c r="H248">
        <v>11</v>
      </c>
      <c r="I248">
        <v>11</v>
      </c>
      <c r="J248">
        <v>11</v>
      </c>
      <c r="K248">
        <v>10</v>
      </c>
      <c r="L248">
        <v>10</v>
      </c>
      <c r="M248">
        <v>14</v>
      </c>
      <c r="N248">
        <v>9</v>
      </c>
      <c r="O248">
        <v>12</v>
      </c>
    </row>
    <row r="249" spans="1:16" x14ac:dyDescent="0.2">
      <c r="A249" s="49" t="str">
        <f t="shared" si="3"/>
        <v>Orkney IslandsPERFORMER REGISTRARAll</v>
      </c>
      <c r="B249" s="49" t="s">
        <v>51</v>
      </c>
      <c r="C249" s="49" t="s">
        <v>82</v>
      </c>
      <c r="D249" s="49" t="s">
        <v>1</v>
      </c>
      <c r="E249">
        <v>1</v>
      </c>
      <c r="F249">
        <v>1</v>
      </c>
      <c r="G249">
        <v>1</v>
      </c>
      <c r="H249">
        <v>0</v>
      </c>
      <c r="I249">
        <v>0</v>
      </c>
      <c r="J249">
        <v>0</v>
      </c>
      <c r="K249">
        <v>1</v>
      </c>
      <c r="L249">
        <v>1</v>
      </c>
      <c r="M249">
        <v>3</v>
      </c>
      <c r="N249">
        <v>3</v>
      </c>
      <c r="O249">
        <v>3</v>
      </c>
    </row>
    <row r="250" spans="1:16" x14ac:dyDescent="0.2">
      <c r="A250" s="49" t="str">
        <f t="shared" si="3"/>
        <v>Perth and KinrossPERFORMER REGISTRARAll</v>
      </c>
      <c r="B250" s="49" t="s">
        <v>69</v>
      </c>
      <c r="C250" s="49" t="s">
        <v>82</v>
      </c>
      <c r="D250" s="49" t="s">
        <v>1</v>
      </c>
      <c r="E250">
        <v>22</v>
      </c>
      <c r="F250">
        <v>14</v>
      </c>
      <c r="G250">
        <v>15</v>
      </c>
      <c r="H250">
        <v>14</v>
      </c>
      <c r="I250">
        <v>10</v>
      </c>
      <c r="J250">
        <v>8</v>
      </c>
      <c r="K250">
        <v>12</v>
      </c>
      <c r="L250">
        <v>19</v>
      </c>
      <c r="M250">
        <v>14</v>
      </c>
      <c r="N250">
        <v>20</v>
      </c>
      <c r="O250">
        <v>16</v>
      </c>
      <c r="P250" s="11"/>
    </row>
    <row r="251" spans="1:16" x14ac:dyDescent="0.2">
      <c r="A251" s="49" t="str">
        <f t="shared" si="3"/>
        <v>RenfrewshirePERFORMER REGISTRARAll</v>
      </c>
      <c r="B251" s="49" t="s">
        <v>52</v>
      </c>
      <c r="C251" s="49" t="s">
        <v>82</v>
      </c>
      <c r="D251" s="49" t="s">
        <v>1</v>
      </c>
      <c r="E251">
        <v>10</v>
      </c>
      <c r="F251">
        <v>13</v>
      </c>
      <c r="G251">
        <v>15</v>
      </c>
      <c r="H251">
        <v>16</v>
      </c>
      <c r="I251">
        <v>15</v>
      </c>
      <c r="J251">
        <v>13</v>
      </c>
      <c r="K251">
        <v>18</v>
      </c>
      <c r="L251">
        <v>16</v>
      </c>
      <c r="M251">
        <v>17</v>
      </c>
      <c r="N251">
        <v>21</v>
      </c>
      <c r="O251">
        <v>21</v>
      </c>
      <c r="P251" s="11"/>
    </row>
    <row r="252" spans="1:16" x14ac:dyDescent="0.2">
      <c r="A252" s="49" t="str">
        <f t="shared" si="3"/>
        <v>ScotlandPERFORMER REGISTRARAll</v>
      </c>
      <c r="B252" s="49" t="s">
        <v>29</v>
      </c>
      <c r="C252" s="49" t="s">
        <v>82</v>
      </c>
      <c r="D252" s="49" t="s">
        <v>1</v>
      </c>
      <c r="E252">
        <v>478</v>
      </c>
      <c r="F252">
        <v>455</v>
      </c>
      <c r="G252">
        <v>490</v>
      </c>
      <c r="H252">
        <v>499</v>
      </c>
      <c r="I252">
        <v>502</v>
      </c>
      <c r="J252">
        <v>497</v>
      </c>
      <c r="K252">
        <v>516</v>
      </c>
      <c r="L252">
        <v>559</v>
      </c>
      <c r="M252">
        <v>586</v>
      </c>
      <c r="N252">
        <v>634</v>
      </c>
      <c r="O252">
        <v>639</v>
      </c>
      <c r="P252" s="11"/>
    </row>
    <row r="253" spans="1:16" x14ac:dyDescent="0.2">
      <c r="A253" s="49" t="str">
        <f t="shared" si="3"/>
        <v>Scottish BordersPERFORMER REGISTRARAll</v>
      </c>
      <c r="B253" s="49" t="s">
        <v>53</v>
      </c>
      <c r="C253" s="49" t="s">
        <v>82</v>
      </c>
      <c r="D253" s="49" t="s">
        <v>1</v>
      </c>
      <c r="E253">
        <v>10</v>
      </c>
      <c r="F253">
        <v>8</v>
      </c>
      <c r="G253">
        <v>9</v>
      </c>
      <c r="H253">
        <v>10</v>
      </c>
      <c r="I253">
        <v>9</v>
      </c>
      <c r="J253">
        <v>8</v>
      </c>
      <c r="K253">
        <v>10</v>
      </c>
      <c r="L253">
        <v>10</v>
      </c>
      <c r="M253">
        <v>15</v>
      </c>
      <c r="N253">
        <v>9</v>
      </c>
      <c r="O253">
        <v>12</v>
      </c>
      <c r="P253" s="11"/>
    </row>
    <row r="254" spans="1:16" x14ac:dyDescent="0.2">
      <c r="A254" s="49" t="str">
        <f t="shared" si="3"/>
        <v>Shetland IslandsPERFORMER REGISTRARAll</v>
      </c>
      <c r="B254" s="49" t="s">
        <v>59</v>
      </c>
      <c r="C254" s="49" t="s">
        <v>82</v>
      </c>
      <c r="D254" s="49" t="s">
        <v>1</v>
      </c>
      <c r="E254">
        <v>0</v>
      </c>
      <c r="F254">
        <v>0</v>
      </c>
      <c r="G254">
        <v>0</v>
      </c>
      <c r="H254">
        <v>1</v>
      </c>
      <c r="I254">
        <v>2</v>
      </c>
      <c r="J254">
        <v>1</v>
      </c>
      <c r="K254">
        <v>3</v>
      </c>
      <c r="L254">
        <v>3</v>
      </c>
      <c r="M254">
        <v>3</v>
      </c>
      <c r="N254">
        <v>5</v>
      </c>
      <c r="O254">
        <v>2</v>
      </c>
      <c r="P254" s="11"/>
    </row>
    <row r="255" spans="1:16" x14ac:dyDescent="0.2">
      <c r="A255" s="49" t="str">
        <f t="shared" si="3"/>
        <v>South AyrshirePERFORMER REGISTRARAll</v>
      </c>
      <c r="B255" s="49" t="s">
        <v>54</v>
      </c>
      <c r="C255" s="49" t="s">
        <v>82</v>
      </c>
      <c r="D255" s="49" t="s">
        <v>1</v>
      </c>
      <c r="E255">
        <v>10</v>
      </c>
      <c r="F255">
        <v>11</v>
      </c>
      <c r="G255">
        <v>8</v>
      </c>
      <c r="H255">
        <v>12</v>
      </c>
      <c r="I255">
        <v>12</v>
      </c>
      <c r="J255">
        <v>14</v>
      </c>
      <c r="K255">
        <v>10</v>
      </c>
      <c r="L255">
        <v>16</v>
      </c>
      <c r="M255">
        <v>14</v>
      </c>
      <c r="N255">
        <v>16</v>
      </c>
      <c r="O255">
        <v>19</v>
      </c>
      <c r="P255" s="11"/>
    </row>
    <row r="256" spans="1:16" x14ac:dyDescent="0.2">
      <c r="A256" s="49" t="str">
        <f t="shared" si="3"/>
        <v>South LanarkshirePERFORMER REGISTRARAll</v>
      </c>
      <c r="B256" s="49" t="s">
        <v>55</v>
      </c>
      <c r="C256" s="49" t="s">
        <v>82</v>
      </c>
      <c r="D256" s="49" t="s">
        <v>1</v>
      </c>
      <c r="E256">
        <v>16</v>
      </c>
      <c r="F256">
        <v>24</v>
      </c>
      <c r="G256">
        <v>23</v>
      </c>
      <c r="H256">
        <v>24</v>
      </c>
      <c r="I256">
        <v>24</v>
      </c>
      <c r="J256">
        <v>25</v>
      </c>
      <c r="K256">
        <v>25</v>
      </c>
      <c r="L256">
        <v>30</v>
      </c>
      <c r="M256">
        <v>27</v>
      </c>
      <c r="N256">
        <v>35</v>
      </c>
      <c r="O256">
        <v>29</v>
      </c>
      <c r="P256" s="11"/>
    </row>
    <row r="257" spans="1:16" x14ac:dyDescent="0.2">
      <c r="A257" s="49" t="str">
        <f t="shared" si="3"/>
        <v>StirlingPERFORMER REGISTRARAll</v>
      </c>
      <c r="B257" s="49" t="s">
        <v>56</v>
      </c>
      <c r="C257" s="49" t="s">
        <v>82</v>
      </c>
      <c r="D257" s="49" t="s">
        <v>1</v>
      </c>
      <c r="E257">
        <v>11</v>
      </c>
      <c r="F257">
        <v>11</v>
      </c>
      <c r="G257">
        <v>11</v>
      </c>
      <c r="H257">
        <v>9</v>
      </c>
      <c r="I257">
        <v>13</v>
      </c>
      <c r="J257">
        <v>12</v>
      </c>
      <c r="K257">
        <v>14</v>
      </c>
      <c r="L257">
        <v>11</v>
      </c>
      <c r="M257">
        <v>12</v>
      </c>
      <c r="N257">
        <v>16</v>
      </c>
      <c r="O257">
        <v>10</v>
      </c>
      <c r="P257" s="11"/>
    </row>
    <row r="258" spans="1:16" x14ac:dyDescent="0.2">
      <c r="A258" s="49" t="str">
        <f t="shared" si="3"/>
        <v>West DunbartonshirePERFORMER REGISTRARAll</v>
      </c>
      <c r="B258" s="49" t="s">
        <v>57</v>
      </c>
      <c r="C258" s="49" t="s">
        <v>82</v>
      </c>
      <c r="D258" s="49" t="s">
        <v>1</v>
      </c>
      <c r="E258">
        <v>11</v>
      </c>
      <c r="F258">
        <v>7</v>
      </c>
      <c r="G258">
        <v>8</v>
      </c>
      <c r="H258">
        <v>10</v>
      </c>
      <c r="I258">
        <v>14</v>
      </c>
      <c r="J258">
        <v>12</v>
      </c>
      <c r="K258">
        <v>15</v>
      </c>
      <c r="L258">
        <v>17</v>
      </c>
      <c r="M258">
        <v>13</v>
      </c>
      <c r="N258">
        <v>19</v>
      </c>
      <c r="O258">
        <v>14</v>
      </c>
      <c r="P258" s="11"/>
    </row>
    <row r="259" spans="1:16" x14ac:dyDescent="0.2">
      <c r="A259" s="49" t="str">
        <f t="shared" si="3"/>
        <v>West LothianPERFORMER REGISTRARAll</v>
      </c>
      <c r="B259" s="49" t="s">
        <v>58</v>
      </c>
      <c r="C259" s="49" t="s">
        <v>82</v>
      </c>
      <c r="D259" s="49" t="s">
        <v>1</v>
      </c>
      <c r="E259">
        <v>15</v>
      </c>
      <c r="F259">
        <v>10</v>
      </c>
      <c r="G259">
        <v>16</v>
      </c>
      <c r="H259">
        <v>13</v>
      </c>
      <c r="I259">
        <v>16</v>
      </c>
      <c r="J259">
        <v>16</v>
      </c>
      <c r="K259">
        <v>15</v>
      </c>
      <c r="L259">
        <v>21</v>
      </c>
      <c r="M259">
        <v>20</v>
      </c>
      <c r="N259">
        <v>18</v>
      </c>
      <c r="O259">
        <v>23</v>
      </c>
      <c r="P259" s="11"/>
    </row>
    <row r="260" spans="1:16" x14ac:dyDescent="0.2">
      <c r="A260" s="49" t="str">
        <f t="shared" si="3"/>
        <v>Aberdeen CityPERFORMER REGISTRARFemale</v>
      </c>
      <c r="B260" s="49" t="s">
        <v>34</v>
      </c>
      <c r="C260" s="49" t="s">
        <v>82</v>
      </c>
      <c r="D260" s="49" t="s">
        <v>0</v>
      </c>
      <c r="E260">
        <v>15</v>
      </c>
      <c r="F260">
        <v>18</v>
      </c>
      <c r="G260">
        <v>20</v>
      </c>
      <c r="H260">
        <v>21</v>
      </c>
      <c r="I260">
        <v>24</v>
      </c>
      <c r="J260">
        <v>24</v>
      </c>
      <c r="K260">
        <v>23</v>
      </c>
      <c r="L260">
        <v>29</v>
      </c>
      <c r="M260">
        <v>23</v>
      </c>
      <c r="N260">
        <v>26</v>
      </c>
      <c r="O260">
        <v>27</v>
      </c>
      <c r="P260" s="11"/>
    </row>
    <row r="261" spans="1:16" x14ac:dyDescent="0.2">
      <c r="A261" s="49" t="str">
        <f t="shared" si="3"/>
        <v>AberdeenshirePERFORMER REGISTRARFemale</v>
      </c>
      <c r="B261" s="49" t="s">
        <v>35</v>
      </c>
      <c r="C261" s="49" t="s">
        <v>82</v>
      </c>
      <c r="D261" s="49" t="s">
        <v>0</v>
      </c>
      <c r="E261">
        <v>10</v>
      </c>
      <c r="F261">
        <v>6</v>
      </c>
      <c r="G261">
        <v>13</v>
      </c>
      <c r="H261">
        <v>16</v>
      </c>
      <c r="I261">
        <v>10</v>
      </c>
      <c r="J261">
        <v>21</v>
      </c>
      <c r="K261">
        <v>14</v>
      </c>
      <c r="L261">
        <v>18</v>
      </c>
      <c r="M261">
        <v>14</v>
      </c>
      <c r="N261">
        <v>14</v>
      </c>
      <c r="O261">
        <v>11</v>
      </c>
      <c r="P261" s="11"/>
    </row>
    <row r="262" spans="1:16" x14ac:dyDescent="0.2">
      <c r="A262" s="49" t="str">
        <f t="shared" si="3"/>
        <v>AngusPERFORMER REGISTRARFemale</v>
      </c>
      <c r="B262" s="49" t="s">
        <v>36</v>
      </c>
      <c r="C262" s="49" t="s">
        <v>82</v>
      </c>
      <c r="D262" s="49" t="s">
        <v>0</v>
      </c>
      <c r="E262">
        <v>9</v>
      </c>
      <c r="F262">
        <v>9</v>
      </c>
      <c r="G262">
        <v>9</v>
      </c>
      <c r="H262">
        <v>11</v>
      </c>
      <c r="I262">
        <v>8</v>
      </c>
      <c r="J262">
        <v>5</v>
      </c>
      <c r="K262">
        <v>6</v>
      </c>
      <c r="L262">
        <v>7</v>
      </c>
      <c r="M262">
        <v>4</v>
      </c>
      <c r="N262">
        <v>12</v>
      </c>
      <c r="O262">
        <v>11</v>
      </c>
      <c r="P262" s="11"/>
    </row>
    <row r="263" spans="1:16" x14ac:dyDescent="0.2">
      <c r="A263" s="49" t="str">
        <f t="shared" ref="A263:A326" si="4">B263&amp;C263&amp;D263</f>
        <v>Argyll and ButePERFORMER REGISTRARFemale</v>
      </c>
      <c r="B263" s="49" t="s">
        <v>66</v>
      </c>
      <c r="C263" s="49" t="s">
        <v>82</v>
      </c>
      <c r="D263" s="49" t="s">
        <v>0</v>
      </c>
      <c r="E263">
        <v>2</v>
      </c>
      <c r="F263">
        <v>0</v>
      </c>
      <c r="G263">
        <v>0</v>
      </c>
      <c r="H263">
        <v>1</v>
      </c>
      <c r="I263">
        <v>2</v>
      </c>
      <c r="J263">
        <v>2</v>
      </c>
      <c r="K263">
        <v>4</v>
      </c>
      <c r="L263">
        <v>4</v>
      </c>
      <c r="M263">
        <v>2</v>
      </c>
      <c r="N263">
        <v>6</v>
      </c>
      <c r="O263">
        <v>4</v>
      </c>
      <c r="P263" s="11"/>
    </row>
    <row r="264" spans="1:16" x14ac:dyDescent="0.2">
      <c r="A264" s="49" t="str">
        <f t="shared" si="4"/>
        <v>City of EdinburghPERFORMER REGISTRARFemale</v>
      </c>
      <c r="B264" s="49" t="s">
        <v>37</v>
      </c>
      <c r="C264" s="49" t="s">
        <v>82</v>
      </c>
      <c r="D264" s="49" t="s">
        <v>0</v>
      </c>
      <c r="E264">
        <v>42</v>
      </c>
      <c r="F264">
        <v>39</v>
      </c>
      <c r="G264">
        <v>42</v>
      </c>
      <c r="H264">
        <v>44</v>
      </c>
      <c r="I264">
        <v>51</v>
      </c>
      <c r="J264">
        <v>55</v>
      </c>
      <c r="K264">
        <v>48</v>
      </c>
      <c r="L264">
        <v>45</v>
      </c>
      <c r="M264">
        <v>62</v>
      </c>
      <c r="N264">
        <v>62</v>
      </c>
      <c r="O264">
        <v>56</v>
      </c>
      <c r="P264" s="11"/>
    </row>
    <row r="265" spans="1:16" x14ac:dyDescent="0.2">
      <c r="A265" s="49" t="str">
        <f t="shared" si="4"/>
        <v>ClackmannanshirePERFORMER REGISTRARFemale</v>
      </c>
      <c r="B265" s="49" t="s">
        <v>38</v>
      </c>
      <c r="C265" s="49" t="s">
        <v>82</v>
      </c>
      <c r="D265" s="49" t="s">
        <v>0</v>
      </c>
      <c r="E265">
        <v>1</v>
      </c>
      <c r="F265">
        <v>2</v>
      </c>
      <c r="G265">
        <v>4</v>
      </c>
      <c r="H265">
        <v>4</v>
      </c>
      <c r="I265">
        <v>4</v>
      </c>
      <c r="J265">
        <v>2</v>
      </c>
      <c r="K265">
        <v>2</v>
      </c>
      <c r="L265">
        <v>5</v>
      </c>
      <c r="M265">
        <v>3</v>
      </c>
      <c r="N265">
        <v>6</v>
      </c>
      <c r="O265">
        <v>3</v>
      </c>
      <c r="P265" s="11"/>
    </row>
    <row r="266" spans="1:16" x14ac:dyDescent="0.2">
      <c r="A266" s="49" t="str">
        <f t="shared" si="4"/>
        <v>Dumfries and GallowayPERFORMER REGISTRARFemale</v>
      </c>
      <c r="B266" s="49" t="s">
        <v>67</v>
      </c>
      <c r="C266" s="49" t="s">
        <v>82</v>
      </c>
      <c r="D266" s="49" t="s">
        <v>0</v>
      </c>
      <c r="E266">
        <v>11</v>
      </c>
      <c r="F266">
        <v>6</v>
      </c>
      <c r="G266">
        <v>6</v>
      </c>
      <c r="H266">
        <v>7</v>
      </c>
      <c r="I266">
        <v>10</v>
      </c>
      <c r="J266">
        <v>9</v>
      </c>
      <c r="K266">
        <v>10</v>
      </c>
      <c r="L266">
        <v>7</v>
      </c>
      <c r="M266">
        <v>6</v>
      </c>
      <c r="N266">
        <v>6</v>
      </c>
      <c r="O266">
        <v>8</v>
      </c>
    </row>
    <row r="267" spans="1:16" x14ac:dyDescent="0.2">
      <c r="A267" s="49" t="str">
        <f t="shared" si="4"/>
        <v>Dundee CityPERFORMER REGISTRARFemale</v>
      </c>
      <c r="B267" s="49" t="s">
        <v>39</v>
      </c>
      <c r="C267" s="49" t="s">
        <v>82</v>
      </c>
      <c r="D267" s="49" t="s">
        <v>0</v>
      </c>
      <c r="E267">
        <v>13</v>
      </c>
      <c r="F267">
        <v>14</v>
      </c>
      <c r="G267">
        <v>13</v>
      </c>
      <c r="H267">
        <v>10</v>
      </c>
      <c r="I267">
        <v>13</v>
      </c>
      <c r="J267">
        <v>8</v>
      </c>
      <c r="K267">
        <v>9</v>
      </c>
      <c r="L267">
        <v>9</v>
      </c>
      <c r="M267">
        <v>6</v>
      </c>
      <c r="N267">
        <v>14</v>
      </c>
      <c r="O267">
        <v>14</v>
      </c>
    </row>
    <row r="268" spans="1:16" x14ac:dyDescent="0.2">
      <c r="A268" s="49" t="str">
        <f t="shared" si="4"/>
        <v>East AyrshirePERFORMER REGISTRARFemale</v>
      </c>
      <c r="B268" s="49" t="s">
        <v>40</v>
      </c>
      <c r="C268" s="49" t="s">
        <v>82</v>
      </c>
      <c r="D268" s="49" t="s">
        <v>0</v>
      </c>
      <c r="E268">
        <v>6</v>
      </c>
      <c r="F268">
        <v>6</v>
      </c>
      <c r="G268">
        <v>5</v>
      </c>
      <c r="H268">
        <v>3</v>
      </c>
      <c r="I268">
        <v>5</v>
      </c>
      <c r="J268">
        <v>7</v>
      </c>
      <c r="K268">
        <v>6</v>
      </c>
      <c r="L268">
        <v>6</v>
      </c>
      <c r="M268">
        <v>4</v>
      </c>
      <c r="N268">
        <v>7</v>
      </c>
      <c r="O268">
        <v>8</v>
      </c>
    </row>
    <row r="269" spans="1:16" x14ac:dyDescent="0.2">
      <c r="A269" s="49" t="str">
        <f t="shared" si="4"/>
        <v>East DunbartonshirePERFORMER REGISTRARFemale</v>
      </c>
      <c r="B269" s="49" t="s">
        <v>41</v>
      </c>
      <c r="C269" s="49" t="s">
        <v>82</v>
      </c>
      <c r="D269" s="49" t="s">
        <v>0</v>
      </c>
      <c r="E269">
        <v>12</v>
      </c>
      <c r="F269">
        <v>10</v>
      </c>
      <c r="G269">
        <v>13</v>
      </c>
      <c r="H269">
        <v>11</v>
      </c>
      <c r="I269">
        <v>13</v>
      </c>
      <c r="J269">
        <v>13</v>
      </c>
      <c r="K269">
        <v>9</v>
      </c>
      <c r="L269">
        <v>15</v>
      </c>
      <c r="M269">
        <v>16</v>
      </c>
      <c r="N269">
        <v>12</v>
      </c>
      <c r="O269">
        <v>12</v>
      </c>
    </row>
    <row r="270" spans="1:16" x14ac:dyDescent="0.2">
      <c r="A270" s="49" t="str">
        <f t="shared" si="4"/>
        <v>East LothianPERFORMER REGISTRARFemale</v>
      </c>
      <c r="B270" s="49" t="s">
        <v>42</v>
      </c>
      <c r="C270" s="49" t="s">
        <v>82</v>
      </c>
      <c r="D270" s="49" t="s">
        <v>0</v>
      </c>
      <c r="E270">
        <v>6</v>
      </c>
      <c r="F270">
        <v>4</v>
      </c>
      <c r="G270">
        <v>7</v>
      </c>
      <c r="H270">
        <v>8</v>
      </c>
      <c r="I270">
        <v>9</v>
      </c>
      <c r="J270">
        <v>10</v>
      </c>
      <c r="K270">
        <v>11</v>
      </c>
      <c r="L270">
        <v>8</v>
      </c>
      <c r="M270">
        <v>9</v>
      </c>
      <c r="N270">
        <v>9</v>
      </c>
      <c r="O270">
        <v>13</v>
      </c>
    </row>
    <row r="271" spans="1:16" x14ac:dyDescent="0.2">
      <c r="A271" s="49" t="str">
        <f t="shared" si="4"/>
        <v>East RenfrewshirePERFORMER REGISTRARFemale</v>
      </c>
      <c r="B271" s="49" t="s">
        <v>43</v>
      </c>
      <c r="C271" s="49" t="s">
        <v>82</v>
      </c>
      <c r="D271" s="49" t="s">
        <v>0</v>
      </c>
      <c r="E271">
        <v>6</v>
      </c>
      <c r="F271">
        <v>8</v>
      </c>
      <c r="G271">
        <v>4</v>
      </c>
      <c r="H271">
        <v>7</v>
      </c>
      <c r="I271">
        <v>7</v>
      </c>
      <c r="J271">
        <v>11</v>
      </c>
      <c r="K271">
        <v>10</v>
      </c>
      <c r="L271">
        <v>13</v>
      </c>
      <c r="M271">
        <v>11</v>
      </c>
      <c r="N271">
        <v>7</v>
      </c>
      <c r="O271">
        <v>5</v>
      </c>
    </row>
    <row r="272" spans="1:16" x14ac:dyDescent="0.2">
      <c r="A272" s="49" t="str">
        <f t="shared" si="4"/>
        <v>FalkirkPERFORMER REGISTRARFemale</v>
      </c>
      <c r="B272" s="49" t="s">
        <v>44</v>
      </c>
      <c r="C272" s="49" t="s">
        <v>82</v>
      </c>
      <c r="D272" s="49" t="s">
        <v>0</v>
      </c>
      <c r="E272">
        <v>4</v>
      </c>
      <c r="F272">
        <v>4</v>
      </c>
      <c r="G272">
        <v>5</v>
      </c>
      <c r="H272">
        <v>6</v>
      </c>
      <c r="I272">
        <v>8</v>
      </c>
      <c r="J272">
        <v>10</v>
      </c>
      <c r="K272">
        <v>8</v>
      </c>
      <c r="L272">
        <v>11</v>
      </c>
      <c r="M272">
        <v>8</v>
      </c>
      <c r="N272">
        <v>7</v>
      </c>
      <c r="O272">
        <v>8</v>
      </c>
    </row>
    <row r="273" spans="1:16" x14ac:dyDescent="0.2">
      <c r="A273" s="49" t="str">
        <f t="shared" si="4"/>
        <v>FifePERFORMER REGISTRARFemale</v>
      </c>
      <c r="B273" s="49" t="s">
        <v>27</v>
      </c>
      <c r="C273" s="49" t="s">
        <v>82</v>
      </c>
      <c r="D273" s="49" t="s">
        <v>0</v>
      </c>
      <c r="E273">
        <v>9</v>
      </c>
      <c r="F273">
        <v>15</v>
      </c>
      <c r="G273">
        <v>18</v>
      </c>
      <c r="H273">
        <v>13</v>
      </c>
      <c r="I273">
        <v>14</v>
      </c>
      <c r="J273">
        <v>11</v>
      </c>
      <c r="K273">
        <v>13</v>
      </c>
      <c r="L273">
        <v>8</v>
      </c>
      <c r="M273">
        <v>15</v>
      </c>
      <c r="N273">
        <v>14</v>
      </c>
      <c r="O273">
        <v>15</v>
      </c>
      <c r="P273" s="11"/>
    </row>
    <row r="274" spans="1:16" x14ac:dyDescent="0.2">
      <c r="A274" s="49" t="str">
        <f t="shared" si="4"/>
        <v>Glasgow CityPERFORMER REGISTRARFemale</v>
      </c>
      <c r="B274" s="49" t="s">
        <v>45</v>
      </c>
      <c r="C274" s="49" t="s">
        <v>82</v>
      </c>
      <c r="D274" s="49" t="s">
        <v>0</v>
      </c>
      <c r="E274">
        <v>46</v>
      </c>
      <c r="F274">
        <v>47</v>
      </c>
      <c r="G274">
        <v>44</v>
      </c>
      <c r="H274">
        <v>55</v>
      </c>
      <c r="I274">
        <v>51</v>
      </c>
      <c r="J274">
        <v>67</v>
      </c>
      <c r="K274">
        <v>62</v>
      </c>
      <c r="L274">
        <v>71</v>
      </c>
      <c r="M274">
        <v>72</v>
      </c>
      <c r="N274">
        <v>65</v>
      </c>
      <c r="O274">
        <v>48</v>
      </c>
    </row>
    <row r="275" spans="1:16" x14ac:dyDescent="0.2">
      <c r="A275" s="49" t="str">
        <f t="shared" si="4"/>
        <v>HighlandPERFORMER REGISTRARFemale</v>
      </c>
      <c r="B275" s="49" t="s">
        <v>28</v>
      </c>
      <c r="C275" s="49" t="s">
        <v>82</v>
      </c>
      <c r="D275" s="49" t="s">
        <v>0</v>
      </c>
      <c r="E275">
        <v>17</v>
      </c>
      <c r="F275">
        <v>10</v>
      </c>
      <c r="G275">
        <v>13</v>
      </c>
      <c r="H275">
        <v>15</v>
      </c>
      <c r="I275">
        <v>17</v>
      </c>
      <c r="J275">
        <v>13</v>
      </c>
      <c r="K275">
        <v>22</v>
      </c>
      <c r="L275">
        <v>19</v>
      </c>
      <c r="M275">
        <v>21</v>
      </c>
      <c r="N275">
        <v>20</v>
      </c>
      <c r="O275">
        <v>17</v>
      </c>
    </row>
    <row r="276" spans="1:16" x14ac:dyDescent="0.2">
      <c r="A276" s="49" t="str">
        <f t="shared" si="4"/>
        <v>InverclydePERFORMER REGISTRARFemale</v>
      </c>
      <c r="B276" s="49" t="s">
        <v>46</v>
      </c>
      <c r="C276" s="49" t="s">
        <v>82</v>
      </c>
      <c r="D276" s="49" t="s">
        <v>0</v>
      </c>
      <c r="E276">
        <v>3</v>
      </c>
      <c r="F276">
        <v>5</v>
      </c>
      <c r="G276">
        <v>2</v>
      </c>
      <c r="H276">
        <v>5</v>
      </c>
      <c r="I276">
        <v>2</v>
      </c>
      <c r="J276">
        <v>2</v>
      </c>
      <c r="K276">
        <v>5</v>
      </c>
      <c r="L276">
        <v>2</v>
      </c>
      <c r="M276">
        <v>3</v>
      </c>
      <c r="N276">
        <v>4</v>
      </c>
      <c r="O276">
        <v>3</v>
      </c>
      <c r="P276" s="11"/>
    </row>
    <row r="277" spans="1:16" x14ac:dyDescent="0.2">
      <c r="A277" s="49" t="str">
        <f t="shared" si="4"/>
        <v>MidlothianPERFORMER REGISTRARFemale</v>
      </c>
      <c r="B277" s="49" t="s">
        <v>47</v>
      </c>
      <c r="C277" s="49" t="s">
        <v>82</v>
      </c>
      <c r="D277" s="49" t="s">
        <v>0</v>
      </c>
      <c r="E277">
        <v>6</v>
      </c>
      <c r="F277">
        <v>5</v>
      </c>
      <c r="G277">
        <v>5</v>
      </c>
      <c r="H277">
        <v>7</v>
      </c>
      <c r="I277">
        <v>11</v>
      </c>
      <c r="J277">
        <v>6</v>
      </c>
      <c r="K277">
        <v>6</v>
      </c>
      <c r="L277">
        <v>7</v>
      </c>
      <c r="M277">
        <v>8</v>
      </c>
      <c r="N277">
        <v>7</v>
      </c>
      <c r="O277">
        <v>8</v>
      </c>
    </row>
    <row r="278" spans="1:16" x14ac:dyDescent="0.2">
      <c r="A278" s="49" t="str">
        <f t="shared" si="4"/>
        <v>MorayPERFORMER REGISTRARFemale</v>
      </c>
      <c r="B278" s="49" t="s">
        <v>48</v>
      </c>
      <c r="C278" s="49" t="s">
        <v>82</v>
      </c>
      <c r="D278" s="49" t="s">
        <v>0</v>
      </c>
      <c r="E278">
        <v>5</v>
      </c>
      <c r="F278">
        <v>3</v>
      </c>
      <c r="G278">
        <v>7</v>
      </c>
      <c r="H278">
        <v>4</v>
      </c>
      <c r="I278">
        <v>5</v>
      </c>
      <c r="J278">
        <v>9</v>
      </c>
      <c r="K278">
        <v>6</v>
      </c>
      <c r="L278">
        <v>7</v>
      </c>
      <c r="M278">
        <v>4</v>
      </c>
      <c r="N278">
        <v>4</v>
      </c>
      <c r="O278">
        <v>9</v>
      </c>
    </row>
    <row r="279" spans="1:16" x14ac:dyDescent="0.2">
      <c r="A279" s="49" t="str">
        <f t="shared" si="4"/>
        <v>Na h-Eileanan SiarPERFORMER REGISTRARFemale</v>
      </c>
      <c r="B279" s="49" t="s">
        <v>68</v>
      </c>
      <c r="C279" s="49" t="s">
        <v>82</v>
      </c>
      <c r="D279" s="49" t="s">
        <v>0</v>
      </c>
      <c r="E279">
        <v>0</v>
      </c>
      <c r="F279">
        <v>0</v>
      </c>
      <c r="G279">
        <v>1</v>
      </c>
      <c r="H279">
        <v>1</v>
      </c>
      <c r="I279">
        <v>1</v>
      </c>
      <c r="J279">
        <v>1</v>
      </c>
      <c r="K279">
        <v>1</v>
      </c>
      <c r="L279">
        <v>1</v>
      </c>
      <c r="M279">
        <v>2</v>
      </c>
      <c r="N279">
        <v>0</v>
      </c>
      <c r="O279">
        <v>0</v>
      </c>
    </row>
    <row r="280" spans="1:16" x14ac:dyDescent="0.2">
      <c r="A280" s="49" t="str">
        <f t="shared" si="4"/>
        <v>North AyrshirePERFORMER REGISTRARFemale</v>
      </c>
      <c r="B280" s="49" t="s">
        <v>49</v>
      </c>
      <c r="C280" s="49" t="s">
        <v>82</v>
      </c>
      <c r="D280" s="49" t="s">
        <v>0</v>
      </c>
      <c r="E280">
        <v>7</v>
      </c>
      <c r="F280">
        <v>6</v>
      </c>
      <c r="G280">
        <v>11</v>
      </c>
      <c r="H280">
        <v>6</v>
      </c>
      <c r="I280">
        <v>10</v>
      </c>
      <c r="J280">
        <v>7</v>
      </c>
      <c r="K280">
        <v>7</v>
      </c>
      <c r="L280">
        <v>12</v>
      </c>
      <c r="M280">
        <v>8</v>
      </c>
      <c r="N280">
        <v>11</v>
      </c>
      <c r="O280">
        <v>13</v>
      </c>
    </row>
    <row r="281" spans="1:16" x14ac:dyDescent="0.2">
      <c r="A281" s="49" t="str">
        <f t="shared" si="4"/>
        <v>North LanarkshirePERFORMER REGISTRARFemale</v>
      </c>
      <c r="B281" s="49" t="s">
        <v>50</v>
      </c>
      <c r="C281" s="49" t="s">
        <v>82</v>
      </c>
      <c r="D281" s="49" t="s">
        <v>0</v>
      </c>
      <c r="E281">
        <v>6</v>
      </c>
      <c r="F281">
        <v>9</v>
      </c>
      <c r="G281">
        <v>3</v>
      </c>
      <c r="H281">
        <v>7</v>
      </c>
      <c r="I281">
        <v>6</v>
      </c>
      <c r="J281">
        <v>8</v>
      </c>
      <c r="K281">
        <v>7</v>
      </c>
      <c r="L281">
        <v>9</v>
      </c>
      <c r="M281">
        <v>11</v>
      </c>
      <c r="N281">
        <v>6</v>
      </c>
      <c r="O281">
        <v>7</v>
      </c>
    </row>
    <row r="282" spans="1:16" x14ac:dyDescent="0.2">
      <c r="A282" s="49" t="str">
        <f t="shared" si="4"/>
        <v>Orkney IslandsPERFORMER REGISTRARFemale</v>
      </c>
      <c r="B282" s="49" t="s">
        <v>51</v>
      </c>
      <c r="C282" s="49" t="s">
        <v>82</v>
      </c>
      <c r="D282" s="49" t="s">
        <v>0</v>
      </c>
      <c r="E282">
        <v>1</v>
      </c>
      <c r="F282">
        <v>1</v>
      </c>
      <c r="G282">
        <v>1</v>
      </c>
      <c r="H282">
        <v>0</v>
      </c>
      <c r="I282">
        <v>0</v>
      </c>
      <c r="J282">
        <v>0</v>
      </c>
      <c r="K282">
        <v>0</v>
      </c>
      <c r="L282">
        <v>1</v>
      </c>
      <c r="M282">
        <v>1</v>
      </c>
      <c r="N282">
        <v>0</v>
      </c>
      <c r="O282">
        <v>1</v>
      </c>
    </row>
    <row r="283" spans="1:16" x14ac:dyDescent="0.2">
      <c r="A283" s="49" t="str">
        <f t="shared" si="4"/>
        <v>Perth and KinrossPERFORMER REGISTRARFemale</v>
      </c>
      <c r="B283" s="49" t="s">
        <v>69</v>
      </c>
      <c r="C283" s="49" t="s">
        <v>82</v>
      </c>
      <c r="D283" s="49" t="s">
        <v>0</v>
      </c>
      <c r="E283">
        <v>11</v>
      </c>
      <c r="F283">
        <v>8</v>
      </c>
      <c r="G283">
        <v>8</v>
      </c>
      <c r="H283">
        <v>11</v>
      </c>
      <c r="I283">
        <v>7</v>
      </c>
      <c r="J283">
        <v>6</v>
      </c>
      <c r="K283">
        <v>9</v>
      </c>
      <c r="L283">
        <v>14</v>
      </c>
      <c r="M283">
        <v>10</v>
      </c>
      <c r="N283">
        <v>8</v>
      </c>
      <c r="O283">
        <v>5</v>
      </c>
    </row>
    <row r="284" spans="1:16" x14ac:dyDescent="0.2">
      <c r="A284" s="49" t="str">
        <f t="shared" si="4"/>
        <v>RenfrewshirePERFORMER REGISTRARFemale</v>
      </c>
      <c r="B284" s="49" t="s">
        <v>52</v>
      </c>
      <c r="C284" s="49" t="s">
        <v>82</v>
      </c>
      <c r="D284" s="49" t="s">
        <v>0</v>
      </c>
      <c r="E284">
        <v>10</v>
      </c>
      <c r="F284">
        <v>5</v>
      </c>
      <c r="G284">
        <v>12</v>
      </c>
      <c r="H284">
        <v>9</v>
      </c>
      <c r="I284">
        <v>13</v>
      </c>
      <c r="J284">
        <v>9</v>
      </c>
      <c r="K284">
        <v>15</v>
      </c>
      <c r="L284">
        <v>12</v>
      </c>
      <c r="M284">
        <v>11</v>
      </c>
      <c r="N284">
        <v>13</v>
      </c>
      <c r="O284">
        <v>12</v>
      </c>
    </row>
    <row r="285" spans="1:16" x14ac:dyDescent="0.2">
      <c r="A285" s="49" t="str">
        <f t="shared" si="4"/>
        <v>ScotlandPERFORMER REGISTRARFemale</v>
      </c>
      <c r="B285" s="49" t="s">
        <v>29</v>
      </c>
      <c r="C285" s="49" t="s">
        <v>82</v>
      </c>
      <c r="D285" s="49" t="s">
        <v>0</v>
      </c>
      <c r="E285">
        <v>306</v>
      </c>
      <c r="F285">
        <v>288</v>
      </c>
      <c r="G285">
        <v>315</v>
      </c>
      <c r="H285">
        <v>337</v>
      </c>
      <c r="I285">
        <v>363</v>
      </c>
      <c r="J285">
        <v>376</v>
      </c>
      <c r="K285">
        <v>375</v>
      </c>
      <c r="L285">
        <v>413</v>
      </c>
      <c r="M285">
        <v>404</v>
      </c>
      <c r="N285">
        <v>423</v>
      </c>
      <c r="O285">
        <v>386</v>
      </c>
      <c r="P285" s="11"/>
    </row>
    <row r="286" spans="1:16" x14ac:dyDescent="0.2">
      <c r="A286" s="49" t="str">
        <f t="shared" si="4"/>
        <v>Scottish BordersPERFORMER REGISTRARFemale</v>
      </c>
      <c r="B286" s="49" t="s">
        <v>53</v>
      </c>
      <c r="C286" s="49" t="s">
        <v>82</v>
      </c>
      <c r="D286" s="49" t="s">
        <v>0</v>
      </c>
      <c r="E286">
        <v>8</v>
      </c>
      <c r="F286">
        <v>5</v>
      </c>
      <c r="G286">
        <v>6</v>
      </c>
      <c r="H286">
        <v>9</v>
      </c>
      <c r="I286">
        <v>7</v>
      </c>
      <c r="J286">
        <v>6</v>
      </c>
      <c r="K286">
        <v>6</v>
      </c>
      <c r="L286">
        <v>8</v>
      </c>
      <c r="M286">
        <v>10</v>
      </c>
      <c r="N286">
        <v>6</v>
      </c>
      <c r="O286">
        <v>8</v>
      </c>
      <c r="P286" s="11"/>
    </row>
    <row r="287" spans="1:16" x14ac:dyDescent="0.2">
      <c r="A287" s="49" t="str">
        <f t="shared" si="4"/>
        <v>Shetland IslandsPERFORMER REGISTRARFemale</v>
      </c>
      <c r="B287" s="49" t="s">
        <v>59</v>
      </c>
      <c r="C287" s="49" t="s">
        <v>82</v>
      </c>
      <c r="D287" s="49" t="s">
        <v>0</v>
      </c>
      <c r="E287">
        <v>0</v>
      </c>
      <c r="F287">
        <v>0</v>
      </c>
      <c r="G287">
        <v>0</v>
      </c>
      <c r="H287">
        <v>1</v>
      </c>
      <c r="I287">
        <v>2</v>
      </c>
      <c r="J287">
        <v>1</v>
      </c>
      <c r="K287">
        <v>3</v>
      </c>
      <c r="L287">
        <v>3</v>
      </c>
      <c r="M287">
        <v>3</v>
      </c>
      <c r="N287">
        <v>4</v>
      </c>
      <c r="O287">
        <v>2</v>
      </c>
      <c r="P287" s="11"/>
    </row>
    <row r="288" spans="1:16" x14ac:dyDescent="0.2">
      <c r="A288" s="49" t="str">
        <f t="shared" si="4"/>
        <v>South AyrshirePERFORMER REGISTRARFemale</v>
      </c>
      <c r="B288" s="49" t="s">
        <v>54</v>
      </c>
      <c r="C288" s="49" t="s">
        <v>82</v>
      </c>
      <c r="D288" s="49" t="s">
        <v>0</v>
      </c>
      <c r="E288">
        <v>6</v>
      </c>
      <c r="F288">
        <v>9</v>
      </c>
      <c r="G288">
        <v>6</v>
      </c>
      <c r="H288">
        <v>7</v>
      </c>
      <c r="I288">
        <v>7</v>
      </c>
      <c r="J288">
        <v>6</v>
      </c>
      <c r="K288">
        <v>7</v>
      </c>
      <c r="L288">
        <v>14</v>
      </c>
      <c r="M288">
        <v>10</v>
      </c>
      <c r="N288">
        <v>11</v>
      </c>
      <c r="O288">
        <v>12</v>
      </c>
      <c r="P288" s="11"/>
    </row>
    <row r="289" spans="1:16" x14ac:dyDescent="0.2">
      <c r="A289" s="49" t="str">
        <f t="shared" si="4"/>
        <v>South LanarkshirePERFORMER REGISTRARFemale</v>
      </c>
      <c r="B289" s="49" t="s">
        <v>55</v>
      </c>
      <c r="C289" s="49" t="s">
        <v>82</v>
      </c>
      <c r="D289" s="49" t="s">
        <v>0</v>
      </c>
      <c r="E289">
        <v>12</v>
      </c>
      <c r="F289">
        <v>17</v>
      </c>
      <c r="G289">
        <v>11</v>
      </c>
      <c r="H289">
        <v>12</v>
      </c>
      <c r="I289">
        <v>15</v>
      </c>
      <c r="J289">
        <v>18</v>
      </c>
      <c r="K289">
        <v>14</v>
      </c>
      <c r="L289">
        <v>19</v>
      </c>
      <c r="M289">
        <v>19</v>
      </c>
      <c r="N289">
        <v>29</v>
      </c>
      <c r="O289">
        <v>20</v>
      </c>
      <c r="P289" s="11"/>
    </row>
    <row r="290" spans="1:16" x14ac:dyDescent="0.2">
      <c r="A290" s="49" t="str">
        <f t="shared" si="4"/>
        <v>StirlingPERFORMER REGISTRARFemale</v>
      </c>
      <c r="B290" s="49" t="s">
        <v>56</v>
      </c>
      <c r="C290" s="49" t="s">
        <v>82</v>
      </c>
      <c r="D290" s="49" t="s">
        <v>0</v>
      </c>
      <c r="E290">
        <v>5</v>
      </c>
      <c r="F290">
        <v>6</v>
      </c>
      <c r="G290">
        <v>8</v>
      </c>
      <c r="H290">
        <v>6</v>
      </c>
      <c r="I290">
        <v>10</v>
      </c>
      <c r="J290">
        <v>9</v>
      </c>
      <c r="K290">
        <v>10</v>
      </c>
      <c r="L290">
        <v>6</v>
      </c>
      <c r="M290">
        <v>9</v>
      </c>
      <c r="N290">
        <v>7</v>
      </c>
      <c r="O290">
        <v>4</v>
      </c>
    </row>
    <row r="291" spans="1:16" x14ac:dyDescent="0.2">
      <c r="A291" s="49" t="str">
        <f t="shared" si="4"/>
        <v>West DunbartonshirePERFORMER REGISTRARFemale</v>
      </c>
      <c r="B291" s="49" t="s">
        <v>57</v>
      </c>
      <c r="C291" s="49" t="s">
        <v>82</v>
      </c>
      <c r="D291" s="49" t="s">
        <v>0</v>
      </c>
      <c r="E291">
        <v>5</v>
      </c>
      <c r="F291">
        <v>3</v>
      </c>
      <c r="G291">
        <v>6</v>
      </c>
      <c r="H291">
        <v>8</v>
      </c>
      <c r="I291">
        <v>8</v>
      </c>
      <c r="J291">
        <v>8</v>
      </c>
      <c r="K291">
        <v>10</v>
      </c>
      <c r="L291">
        <v>11</v>
      </c>
      <c r="M291">
        <v>7</v>
      </c>
      <c r="N291">
        <v>14</v>
      </c>
      <c r="O291">
        <v>8</v>
      </c>
    </row>
    <row r="292" spans="1:16" x14ac:dyDescent="0.2">
      <c r="A292" s="49" t="str">
        <f t="shared" si="4"/>
        <v>West LothianPERFORMER REGISTRARFemale</v>
      </c>
      <c r="B292" s="49" t="s">
        <v>58</v>
      </c>
      <c r="C292" s="49" t="s">
        <v>82</v>
      </c>
      <c r="D292" s="49" t="s">
        <v>0</v>
      </c>
      <c r="E292">
        <v>12</v>
      </c>
      <c r="F292">
        <v>8</v>
      </c>
      <c r="G292">
        <v>12</v>
      </c>
      <c r="H292">
        <v>12</v>
      </c>
      <c r="I292">
        <v>13</v>
      </c>
      <c r="J292">
        <v>13</v>
      </c>
      <c r="K292">
        <v>14</v>
      </c>
      <c r="L292">
        <v>13</v>
      </c>
      <c r="M292">
        <v>12</v>
      </c>
      <c r="N292">
        <v>12</v>
      </c>
      <c r="O292">
        <v>14</v>
      </c>
    </row>
    <row r="293" spans="1:16" x14ac:dyDescent="0.2">
      <c r="A293" s="49" t="str">
        <f t="shared" si="4"/>
        <v>Aberdeen CityPERFORMER REGISTRARMale</v>
      </c>
      <c r="B293" s="49" t="s">
        <v>34</v>
      </c>
      <c r="C293" s="49" t="s">
        <v>82</v>
      </c>
      <c r="D293" s="49" t="s">
        <v>2</v>
      </c>
      <c r="E293">
        <v>6</v>
      </c>
      <c r="F293">
        <v>3</v>
      </c>
      <c r="G293">
        <v>2</v>
      </c>
      <c r="H293">
        <v>5</v>
      </c>
      <c r="I293">
        <v>4</v>
      </c>
      <c r="J293">
        <v>3</v>
      </c>
      <c r="K293">
        <v>7</v>
      </c>
      <c r="L293">
        <v>4</v>
      </c>
      <c r="M293">
        <v>5</v>
      </c>
      <c r="N293">
        <v>4</v>
      </c>
      <c r="O293">
        <v>5</v>
      </c>
    </row>
    <row r="294" spans="1:16" x14ac:dyDescent="0.2">
      <c r="A294" s="49" t="str">
        <f t="shared" si="4"/>
        <v>AberdeenshirePERFORMER REGISTRARMale</v>
      </c>
      <c r="B294" s="49" t="s">
        <v>35</v>
      </c>
      <c r="C294" s="49" t="s">
        <v>82</v>
      </c>
      <c r="D294" s="49" t="s">
        <v>2</v>
      </c>
      <c r="E294">
        <v>6</v>
      </c>
      <c r="F294">
        <v>5</v>
      </c>
      <c r="G294">
        <v>6</v>
      </c>
      <c r="H294">
        <v>5</v>
      </c>
      <c r="I294">
        <v>2</v>
      </c>
      <c r="J294">
        <v>3</v>
      </c>
      <c r="K294">
        <v>4</v>
      </c>
      <c r="L294">
        <v>2</v>
      </c>
      <c r="M294">
        <v>4</v>
      </c>
      <c r="N294">
        <v>4</v>
      </c>
      <c r="O294">
        <v>6</v>
      </c>
    </row>
    <row r="295" spans="1:16" x14ac:dyDescent="0.2">
      <c r="A295" s="49" t="str">
        <f t="shared" si="4"/>
        <v>AngusPERFORMER REGISTRARMale</v>
      </c>
      <c r="B295" s="49" t="s">
        <v>36</v>
      </c>
      <c r="C295" s="49" t="s">
        <v>82</v>
      </c>
      <c r="D295" s="49" t="s">
        <v>2</v>
      </c>
      <c r="E295">
        <v>3</v>
      </c>
      <c r="F295">
        <v>3</v>
      </c>
      <c r="G295">
        <v>2</v>
      </c>
      <c r="H295">
        <v>4</v>
      </c>
      <c r="I295">
        <v>3</v>
      </c>
      <c r="J295">
        <v>0</v>
      </c>
      <c r="K295">
        <v>3</v>
      </c>
      <c r="L295">
        <v>2</v>
      </c>
      <c r="M295">
        <v>2</v>
      </c>
      <c r="N295">
        <v>4</v>
      </c>
      <c r="O295">
        <v>1</v>
      </c>
    </row>
    <row r="296" spans="1:16" x14ac:dyDescent="0.2">
      <c r="A296" s="49" t="str">
        <f t="shared" si="4"/>
        <v>Argyll and ButePERFORMER REGISTRARMale</v>
      </c>
      <c r="B296" s="49" t="s">
        <v>66</v>
      </c>
      <c r="C296" s="49" t="s">
        <v>82</v>
      </c>
      <c r="D296" s="49" t="s">
        <v>2</v>
      </c>
      <c r="E296">
        <v>1</v>
      </c>
      <c r="F296">
        <v>3</v>
      </c>
      <c r="G296">
        <v>3</v>
      </c>
      <c r="H296">
        <v>2</v>
      </c>
      <c r="I296">
        <v>4</v>
      </c>
      <c r="J296">
        <v>3</v>
      </c>
      <c r="K296">
        <v>0</v>
      </c>
      <c r="L296">
        <v>1</v>
      </c>
      <c r="M296">
        <v>4</v>
      </c>
      <c r="N296">
        <v>3</v>
      </c>
      <c r="O296">
        <v>2</v>
      </c>
      <c r="P296" s="11"/>
    </row>
    <row r="297" spans="1:16" x14ac:dyDescent="0.2">
      <c r="A297" s="49" t="str">
        <f t="shared" si="4"/>
        <v>City of EdinburghPERFORMER REGISTRARMale</v>
      </c>
      <c r="B297" s="49" t="s">
        <v>37</v>
      </c>
      <c r="C297" s="49" t="s">
        <v>82</v>
      </c>
      <c r="D297" s="49" t="s">
        <v>2</v>
      </c>
      <c r="E297">
        <v>17</v>
      </c>
      <c r="F297">
        <v>19</v>
      </c>
      <c r="G297">
        <v>16</v>
      </c>
      <c r="H297">
        <v>15</v>
      </c>
      <c r="I297">
        <v>14</v>
      </c>
      <c r="J297">
        <v>9</v>
      </c>
      <c r="K297">
        <v>14</v>
      </c>
      <c r="L297">
        <v>17</v>
      </c>
      <c r="M297">
        <v>17</v>
      </c>
      <c r="N297">
        <v>14</v>
      </c>
      <c r="O297">
        <v>18</v>
      </c>
      <c r="P297" s="11"/>
    </row>
    <row r="298" spans="1:16" x14ac:dyDescent="0.2">
      <c r="A298" s="49" t="str">
        <f t="shared" si="4"/>
        <v>ClackmannanshirePERFORMER REGISTRARMale</v>
      </c>
      <c r="B298" s="49" t="s">
        <v>38</v>
      </c>
      <c r="C298" s="49" t="s">
        <v>82</v>
      </c>
      <c r="D298" s="49" t="s">
        <v>2</v>
      </c>
      <c r="E298">
        <v>1</v>
      </c>
      <c r="F298">
        <v>1</v>
      </c>
      <c r="G298">
        <v>1</v>
      </c>
      <c r="H298">
        <v>0</v>
      </c>
      <c r="I298">
        <v>1</v>
      </c>
      <c r="J298">
        <v>0</v>
      </c>
      <c r="K298">
        <v>3</v>
      </c>
      <c r="L298">
        <v>0</v>
      </c>
      <c r="M298">
        <v>2</v>
      </c>
      <c r="N298">
        <v>2</v>
      </c>
      <c r="O298">
        <v>3</v>
      </c>
      <c r="P298" s="11"/>
    </row>
    <row r="299" spans="1:16" x14ac:dyDescent="0.2">
      <c r="A299" s="49" t="str">
        <f t="shared" si="4"/>
        <v>Dumfries and GallowayPERFORMER REGISTRARMale</v>
      </c>
      <c r="B299" s="49" t="s">
        <v>67</v>
      </c>
      <c r="C299" s="49" t="s">
        <v>82</v>
      </c>
      <c r="D299" s="49" t="s">
        <v>2</v>
      </c>
      <c r="E299">
        <v>9</v>
      </c>
      <c r="F299">
        <v>11</v>
      </c>
      <c r="G299">
        <v>11</v>
      </c>
      <c r="H299">
        <v>14</v>
      </c>
      <c r="I299">
        <v>8</v>
      </c>
      <c r="J299">
        <v>4</v>
      </c>
      <c r="K299">
        <v>8</v>
      </c>
      <c r="L299">
        <v>4</v>
      </c>
      <c r="M299">
        <v>7</v>
      </c>
      <c r="N299">
        <v>12</v>
      </c>
      <c r="O299">
        <v>11</v>
      </c>
      <c r="P299" s="11"/>
    </row>
    <row r="300" spans="1:16" x14ac:dyDescent="0.2">
      <c r="A300" s="49" t="str">
        <f t="shared" si="4"/>
        <v>Dundee CityPERFORMER REGISTRARMale</v>
      </c>
      <c r="B300" s="49" t="s">
        <v>39</v>
      </c>
      <c r="C300" s="49" t="s">
        <v>82</v>
      </c>
      <c r="D300" s="49" t="s">
        <v>2</v>
      </c>
      <c r="E300">
        <v>8</v>
      </c>
      <c r="F300">
        <v>3</v>
      </c>
      <c r="G300">
        <v>4</v>
      </c>
      <c r="H300">
        <v>4</v>
      </c>
      <c r="I300">
        <v>0</v>
      </c>
      <c r="J300">
        <v>2</v>
      </c>
      <c r="K300">
        <v>2</v>
      </c>
      <c r="L300">
        <v>5</v>
      </c>
      <c r="M300">
        <v>3</v>
      </c>
      <c r="N300">
        <v>9</v>
      </c>
      <c r="O300">
        <v>6</v>
      </c>
      <c r="P300" s="11"/>
    </row>
    <row r="301" spans="1:16" x14ac:dyDescent="0.2">
      <c r="A301" s="49" t="str">
        <f t="shared" si="4"/>
        <v>East AyrshirePERFORMER REGISTRARMale</v>
      </c>
      <c r="B301" s="49" t="s">
        <v>40</v>
      </c>
      <c r="C301" s="49" t="s">
        <v>82</v>
      </c>
      <c r="D301" s="49" t="s">
        <v>2</v>
      </c>
      <c r="E301">
        <v>6</v>
      </c>
      <c r="F301">
        <v>1</v>
      </c>
      <c r="G301">
        <v>1</v>
      </c>
      <c r="H301">
        <v>3</v>
      </c>
      <c r="I301">
        <v>1</v>
      </c>
      <c r="J301">
        <v>3</v>
      </c>
      <c r="K301">
        <v>2</v>
      </c>
      <c r="L301">
        <v>1</v>
      </c>
      <c r="M301">
        <v>2</v>
      </c>
      <c r="N301">
        <v>0</v>
      </c>
      <c r="O301">
        <v>0</v>
      </c>
      <c r="P301" s="11"/>
    </row>
    <row r="302" spans="1:16" x14ac:dyDescent="0.2">
      <c r="A302" s="49" t="str">
        <f t="shared" si="4"/>
        <v>East DunbartonshirePERFORMER REGISTRARMale</v>
      </c>
      <c r="B302" s="49" t="s">
        <v>41</v>
      </c>
      <c r="C302" s="49" t="s">
        <v>82</v>
      </c>
      <c r="D302" s="49" t="s">
        <v>2</v>
      </c>
      <c r="E302">
        <v>5</v>
      </c>
      <c r="F302">
        <v>6</v>
      </c>
      <c r="G302">
        <v>8</v>
      </c>
      <c r="H302">
        <v>5</v>
      </c>
      <c r="I302">
        <v>6</v>
      </c>
      <c r="J302">
        <v>5</v>
      </c>
      <c r="K302">
        <v>6</v>
      </c>
      <c r="L302">
        <v>5</v>
      </c>
      <c r="M302">
        <v>4</v>
      </c>
      <c r="N302">
        <v>8</v>
      </c>
      <c r="O302">
        <v>6</v>
      </c>
      <c r="P302" s="11"/>
    </row>
    <row r="303" spans="1:16" x14ac:dyDescent="0.2">
      <c r="A303" s="49" t="str">
        <f t="shared" si="4"/>
        <v>East LothianPERFORMER REGISTRARMale</v>
      </c>
      <c r="B303" s="49" t="s">
        <v>42</v>
      </c>
      <c r="C303" s="49" t="s">
        <v>82</v>
      </c>
      <c r="D303" s="49" t="s">
        <v>2</v>
      </c>
      <c r="E303">
        <v>3</v>
      </c>
      <c r="F303">
        <v>4</v>
      </c>
      <c r="G303">
        <v>2</v>
      </c>
      <c r="H303">
        <v>1</v>
      </c>
      <c r="I303">
        <v>1</v>
      </c>
      <c r="J303">
        <v>4</v>
      </c>
      <c r="K303">
        <v>3</v>
      </c>
      <c r="L303">
        <v>4</v>
      </c>
      <c r="M303">
        <v>5</v>
      </c>
      <c r="N303">
        <v>8</v>
      </c>
      <c r="O303">
        <v>5</v>
      </c>
      <c r="P303" s="11"/>
    </row>
    <row r="304" spans="1:16" x14ac:dyDescent="0.2">
      <c r="A304" s="49" t="str">
        <f t="shared" si="4"/>
        <v>East RenfrewshirePERFORMER REGISTRARMale</v>
      </c>
      <c r="B304" s="49" t="s">
        <v>43</v>
      </c>
      <c r="C304" s="49" t="s">
        <v>82</v>
      </c>
      <c r="D304" s="49" t="s">
        <v>2</v>
      </c>
      <c r="E304">
        <v>4</v>
      </c>
      <c r="F304">
        <v>3</v>
      </c>
      <c r="G304">
        <v>3</v>
      </c>
      <c r="H304">
        <v>1</v>
      </c>
      <c r="I304">
        <v>2</v>
      </c>
      <c r="J304">
        <v>1</v>
      </c>
      <c r="K304">
        <v>1</v>
      </c>
      <c r="L304">
        <v>2</v>
      </c>
      <c r="M304">
        <v>1</v>
      </c>
      <c r="N304">
        <v>3</v>
      </c>
      <c r="O304">
        <v>4</v>
      </c>
    </row>
    <row r="305" spans="1:16" x14ac:dyDescent="0.2">
      <c r="A305" s="49" t="str">
        <f t="shared" si="4"/>
        <v>FalkirkPERFORMER REGISTRARMale</v>
      </c>
      <c r="B305" s="49" t="s">
        <v>44</v>
      </c>
      <c r="C305" s="49" t="s">
        <v>82</v>
      </c>
      <c r="D305" s="49" t="s">
        <v>2</v>
      </c>
      <c r="E305">
        <v>2</v>
      </c>
      <c r="F305">
        <v>2</v>
      </c>
      <c r="G305">
        <v>2</v>
      </c>
      <c r="H305">
        <v>4</v>
      </c>
      <c r="I305">
        <v>3</v>
      </c>
      <c r="J305">
        <v>3</v>
      </c>
      <c r="K305">
        <v>5</v>
      </c>
      <c r="L305">
        <v>2</v>
      </c>
      <c r="M305">
        <v>4</v>
      </c>
      <c r="N305">
        <v>2</v>
      </c>
      <c r="O305">
        <v>5</v>
      </c>
    </row>
    <row r="306" spans="1:16" x14ac:dyDescent="0.2">
      <c r="A306" s="49" t="str">
        <f t="shared" si="4"/>
        <v>FifePERFORMER REGISTRARMale</v>
      </c>
      <c r="B306" s="49" t="s">
        <v>27</v>
      </c>
      <c r="C306" s="49" t="s">
        <v>82</v>
      </c>
      <c r="D306" s="49" t="s">
        <v>2</v>
      </c>
      <c r="E306">
        <v>2</v>
      </c>
      <c r="F306">
        <v>5</v>
      </c>
      <c r="G306">
        <v>3</v>
      </c>
      <c r="H306">
        <v>7</v>
      </c>
      <c r="I306">
        <v>5</v>
      </c>
      <c r="J306">
        <v>4</v>
      </c>
      <c r="K306">
        <v>3</v>
      </c>
      <c r="L306">
        <v>8</v>
      </c>
      <c r="M306">
        <v>7</v>
      </c>
      <c r="N306">
        <v>7</v>
      </c>
      <c r="O306">
        <v>7</v>
      </c>
    </row>
    <row r="307" spans="1:16" x14ac:dyDescent="0.2">
      <c r="A307" s="49" t="str">
        <f t="shared" si="4"/>
        <v>Glasgow CityPERFORMER REGISTRARMale</v>
      </c>
      <c r="B307" s="49" t="s">
        <v>45</v>
      </c>
      <c r="C307" s="49" t="s">
        <v>82</v>
      </c>
      <c r="D307" s="49" t="s">
        <v>2</v>
      </c>
      <c r="E307">
        <v>21</v>
      </c>
      <c r="F307">
        <v>28</v>
      </c>
      <c r="G307">
        <v>28</v>
      </c>
      <c r="H307">
        <v>22</v>
      </c>
      <c r="I307">
        <v>25</v>
      </c>
      <c r="J307">
        <v>13</v>
      </c>
      <c r="K307">
        <v>24</v>
      </c>
      <c r="L307">
        <v>19</v>
      </c>
      <c r="M307">
        <v>23</v>
      </c>
      <c r="N307">
        <v>31</v>
      </c>
      <c r="O307">
        <v>33</v>
      </c>
    </row>
    <row r="308" spans="1:16" x14ac:dyDescent="0.2">
      <c r="A308" s="49" t="str">
        <f t="shared" si="4"/>
        <v>HighlandPERFORMER REGISTRARMale</v>
      </c>
      <c r="B308" s="49" t="s">
        <v>28</v>
      </c>
      <c r="C308" s="49" t="s">
        <v>82</v>
      </c>
      <c r="D308" s="49" t="s">
        <v>2</v>
      </c>
      <c r="E308">
        <v>15</v>
      </c>
      <c r="F308">
        <v>13</v>
      </c>
      <c r="G308">
        <v>15</v>
      </c>
      <c r="H308">
        <v>11</v>
      </c>
      <c r="I308">
        <v>7</v>
      </c>
      <c r="J308">
        <v>9</v>
      </c>
      <c r="K308">
        <v>6</v>
      </c>
      <c r="L308">
        <v>8</v>
      </c>
      <c r="M308">
        <v>13</v>
      </c>
      <c r="N308">
        <v>5</v>
      </c>
      <c r="O308">
        <v>10</v>
      </c>
    </row>
    <row r="309" spans="1:16" x14ac:dyDescent="0.2">
      <c r="A309" s="49" t="str">
        <f t="shared" si="4"/>
        <v>InverclydePERFORMER REGISTRARMale</v>
      </c>
      <c r="B309" s="49" t="s">
        <v>46</v>
      </c>
      <c r="C309" s="49" t="s">
        <v>82</v>
      </c>
      <c r="D309" s="49" t="s">
        <v>2</v>
      </c>
      <c r="E309">
        <v>4</v>
      </c>
      <c r="F309">
        <v>0</v>
      </c>
      <c r="G309">
        <v>3</v>
      </c>
      <c r="H309">
        <v>1</v>
      </c>
      <c r="I309">
        <v>4</v>
      </c>
      <c r="J309">
        <v>2</v>
      </c>
      <c r="K309">
        <v>1</v>
      </c>
      <c r="L309">
        <v>2</v>
      </c>
      <c r="M309">
        <v>2</v>
      </c>
      <c r="N309">
        <v>2</v>
      </c>
      <c r="O309">
        <v>4</v>
      </c>
    </row>
    <row r="310" spans="1:16" x14ac:dyDescent="0.2">
      <c r="A310" s="49" t="str">
        <f t="shared" si="4"/>
        <v>MidlothianPERFORMER REGISTRARMale</v>
      </c>
      <c r="B310" s="49" t="s">
        <v>47</v>
      </c>
      <c r="C310" s="49" t="s">
        <v>82</v>
      </c>
      <c r="D310" s="49" t="s">
        <v>2</v>
      </c>
      <c r="E310">
        <v>5</v>
      </c>
      <c r="F310">
        <v>3</v>
      </c>
      <c r="G310">
        <v>5</v>
      </c>
      <c r="H310">
        <v>3</v>
      </c>
      <c r="I310">
        <v>1</v>
      </c>
      <c r="J310">
        <v>3</v>
      </c>
      <c r="K310">
        <v>3</v>
      </c>
      <c r="L310">
        <v>4</v>
      </c>
      <c r="M310">
        <v>5</v>
      </c>
      <c r="N310">
        <v>1</v>
      </c>
      <c r="O310">
        <v>3</v>
      </c>
    </row>
    <row r="311" spans="1:16" x14ac:dyDescent="0.2">
      <c r="A311" s="49" t="str">
        <f t="shared" si="4"/>
        <v>MorayPERFORMER REGISTRARMale</v>
      </c>
      <c r="B311" s="49" t="s">
        <v>48</v>
      </c>
      <c r="C311" s="49" t="s">
        <v>82</v>
      </c>
      <c r="D311" s="49" t="s">
        <v>2</v>
      </c>
      <c r="E311">
        <v>5</v>
      </c>
      <c r="F311">
        <v>5</v>
      </c>
      <c r="G311">
        <v>6</v>
      </c>
      <c r="H311">
        <v>5</v>
      </c>
      <c r="I311">
        <v>7</v>
      </c>
      <c r="J311">
        <v>4</v>
      </c>
      <c r="K311">
        <v>1</v>
      </c>
      <c r="L311">
        <v>4</v>
      </c>
      <c r="M311">
        <v>4</v>
      </c>
      <c r="N311">
        <v>4</v>
      </c>
      <c r="O311">
        <v>4</v>
      </c>
    </row>
    <row r="312" spans="1:16" x14ac:dyDescent="0.2">
      <c r="A312" s="49" t="str">
        <f t="shared" si="4"/>
        <v>Na h-Eileanan SiarPERFORMER REGISTRARMale</v>
      </c>
      <c r="B312" s="49" t="s">
        <v>68</v>
      </c>
      <c r="C312" s="49" t="s">
        <v>82</v>
      </c>
      <c r="D312" s="49" t="s">
        <v>2</v>
      </c>
      <c r="E312">
        <v>1</v>
      </c>
      <c r="F312">
        <v>2</v>
      </c>
      <c r="G312">
        <v>3</v>
      </c>
      <c r="H312">
        <v>1</v>
      </c>
      <c r="I312">
        <v>1</v>
      </c>
      <c r="J312">
        <v>1</v>
      </c>
      <c r="K312">
        <v>1</v>
      </c>
      <c r="L312">
        <v>1</v>
      </c>
      <c r="M312">
        <v>1</v>
      </c>
      <c r="N312">
        <v>2</v>
      </c>
      <c r="O312">
        <v>1</v>
      </c>
    </row>
    <row r="313" spans="1:16" x14ac:dyDescent="0.2">
      <c r="A313" s="49" t="str">
        <f t="shared" si="4"/>
        <v>North AyrshirePERFORMER REGISTRARMale</v>
      </c>
      <c r="B313" s="49" t="s">
        <v>49</v>
      </c>
      <c r="C313" s="49" t="s">
        <v>82</v>
      </c>
      <c r="D313" s="49" t="s">
        <v>2</v>
      </c>
      <c r="E313">
        <v>5</v>
      </c>
      <c r="F313">
        <v>6</v>
      </c>
      <c r="G313">
        <v>5</v>
      </c>
      <c r="H313">
        <v>11</v>
      </c>
      <c r="I313">
        <v>2</v>
      </c>
      <c r="J313">
        <v>7</v>
      </c>
      <c r="K313">
        <v>4</v>
      </c>
      <c r="L313">
        <v>3</v>
      </c>
      <c r="M313">
        <v>5</v>
      </c>
      <c r="N313">
        <v>6</v>
      </c>
      <c r="O313">
        <v>9</v>
      </c>
    </row>
    <row r="314" spans="1:16" x14ac:dyDescent="0.2">
      <c r="A314" s="49" t="str">
        <f t="shared" si="4"/>
        <v>North LanarkshirePERFORMER REGISTRARMale</v>
      </c>
      <c r="B314" s="49" t="s">
        <v>50</v>
      </c>
      <c r="C314" s="49" t="s">
        <v>82</v>
      </c>
      <c r="D314" s="49" t="s">
        <v>2</v>
      </c>
      <c r="E314">
        <v>7</v>
      </c>
      <c r="F314">
        <v>4</v>
      </c>
      <c r="G314">
        <v>10</v>
      </c>
      <c r="H314">
        <v>4</v>
      </c>
      <c r="I314">
        <v>5</v>
      </c>
      <c r="J314">
        <v>3</v>
      </c>
      <c r="K314">
        <v>3</v>
      </c>
      <c r="L314">
        <v>1</v>
      </c>
      <c r="M314">
        <v>3</v>
      </c>
      <c r="N314">
        <v>3</v>
      </c>
      <c r="O314">
        <v>4</v>
      </c>
    </row>
    <row r="315" spans="1:16" x14ac:dyDescent="0.2">
      <c r="A315" s="49" t="str">
        <f t="shared" si="4"/>
        <v>Orkney IslandsPERFORMER REGISTRARMale</v>
      </c>
      <c r="B315" s="49" t="s">
        <v>51</v>
      </c>
      <c r="C315" s="49" t="s">
        <v>82</v>
      </c>
      <c r="D315" s="49" t="s">
        <v>2</v>
      </c>
      <c r="E315">
        <v>0</v>
      </c>
      <c r="F315">
        <v>0</v>
      </c>
      <c r="G315">
        <v>0</v>
      </c>
      <c r="H315">
        <v>0</v>
      </c>
      <c r="I315">
        <v>0</v>
      </c>
      <c r="J315">
        <v>0</v>
      </c>
      <c r="K315">
        <v>0</v>
      </c>
      <c r="L315">
        <v>0</v>
      </c>
      <c r="M315">
        <v>1</v>
      </c>
      <c r="N315">
        <v>2</v>
      </c>
      <c r="O315">
        <v>0</v>
      </c>
    </row>
    <row r="316" spans="1:16" x14ac:dyDescent="0.2">
      <c r="A316" s="49" t="str">
        <f t="shared" si="4"/>
        <v>Perth and KinrossPERFORMER REGISTRARMale</v>
      </c>
      <c r="B316" s="49" t="s">
        <v>69</v>
      </c>
      <c r="C316" s="49" t="s">
        <v>82</v>
      </c>
      <c r="D316" s="49" t="s">
        <v>2</v>
      </c>
      <c r="E316">
        <v>11</v>
      </c>
      <c r="F316">
        <v>6</v>
      </c>
      <c r="G316">
        <v>7</v>
      </c>
      <c r="H316">
        <v>3</v>
      </c>
      <c r="I316">
        <v>3</v>
      </c>
      <c r="J316">
        <v>2</v>
      </c>
      <c r="K316">
        <v>3</v>
      </c>
      <c r="L316">
        <v>5</v>
      </c>
      <c r="M316">
        <v>3</v>
      </c>
      <c r="N316">
        <v>11</v>
      </c>
      <c r="O316">
        <v>8</v>
      </c>
    </row>
    <row r="317" spans="1:16" x14ac:dyDescent="0.2">
      <c r="A317" s="49" t="str">
        <f t="shared" si="4"/>
        <v>RenfrewshirePERFORMER REGISTRARMale</v>
      </c>
      <c r="B317" s="49" t="s">
        <v>52</v>
      </c>
      <c r="C317" s="49" t="s">
        <v>82</v>
      </c>
      <c r="D317" s="49" t="s">
        <v>2</v>
      </c>
      <c r="E317">
        <v>0</v>
      </c>
      <c r="F317">
        <v>8</v>
      </c>
      <c r="G317">
        <v>3</v>
      </c>
      <c r="H317">
        <v>7</v>
      </c>
      <c r="I317">
        <v>2</v>
      </c>
      <c r="J317">
        <v>4</v>
      </c>
      <c r="K317">
        <v>3</v>
      </c>
      <c r="L317">
        <v>4</v>
      </c>
      <c r="M317">
        <v>6</v>
      </c>
      <c r="N317">
        <v>8</v>
      </c>
      <c r="O317">
        <v>8</v>
      </c>
    </row>
    <row r="318" spans="1:16" x14ac:dyDescent="0.2">
      <c r="A318" s="49" t="str">
        <f t="shared" si="4"/>
        <v>ScotlandPERFORMER REGISTRARMale</v>
      </c>
      <c r="B318" s="49" t="s">
        <v>29</v>
      </c>
      <c r="C318" s="49" t="s">
        <v>82</v>
      </c>
      <c r="D318" s="49" t="s">
        <v>2</v>
      </c>
      <c r="E318">
        <v>172</v>
      </c>
      <c r="F318">
        <v>167</v>
      </c>
      <c r="G318">
        <v>175</v>
      </c>
      <c r="H318">
        <v>162</v>
      </c>
      <c r="I318">
        <v>139</v>
      </c>
      <c r="J318">
        <v>119</v>
      </c>
      <c r="K318">
        <v>137</v>
      </c>
      <c r="L318">
        <v>142</v>
      </c>
      <c r="M318">
        <v>161</v>
      </c>
      <c r="N318">
        <v>187</v>
      </c>
      <c r="O318">
        <v>192</v>
      </c>
      <c r="P318" s="11"/>
    </row>
    <row r="319" spans="1:16" x14ac:dyDescent="0.2">
      <c r="A319" s="49" t="str">
        <f t="shared" si="4"/>
        <v>Scottish BordersPERFORMER REGISTRARMale</v>
      </c>
      <c r="B319" s="49" t="s">
        <v>53</v>
      </c>
      <c r="C319" s="49" t="s">
        <v>82</v>
      </c>
      <c r="D319" s="49" t="s">
        <v>2</v>
      </c>
      <c r="E319">
        <v>2</v>
      </c>
      <c r="F319">
        <v>3</v>
      </c>
      <c r="G319">
        <v>3</v>
      </c>
      <c r="H319">
        <v>1</v>
      </c>
      <c r="I319">
        <v>2</v>
      </c>
      <c r="J319">
        <v>2</v>
      </c>
      <c r="K319">
        <v>3</v>
      </c>
      <c r="L319">
        <v>2</v>
      </c>
      <c r="M319">
        <v>5</v>
      </c>
      <c r="N319">
        <v>2</v>
      </c>
      <c r="O319">
        <v>3</v>
      </c>
      <c r="P319" s="11"/>
    </row>
    <row r="320" spans="1:16" x14ac:dyDescent="0.2">
      <c r="A320" s="49" t="str">
        <f t="shared" si="4"/>
        <v>Shetland IslandsPERFORMER REGISTRARMale</v>
      </c>
      <c r="B320" s="49" t="s">
        <v>59</v>
      </c>
      <c r="C320" s="49" t="s">
        <v>82</v>
      </c>
      <c r="D320" s="49" t="s">
        <v>2</v>
      </c>
      <c r="E320">
        <v>0</v>
      </c>
      <c r="F320">
        <v>0</v>
      </c>
      <c r="G320">
        <v>0</v>
      </c>
      <c r="H320">
        <v>0</v>
      </c>
      <c r="I320">
        <v>0</v>
      </c>
      <c r="J320">
        <v>0</v>
      </c>
      <c r="K320">
        <v>0</v>
      </c>
      <c r="L320">
        <v>0</v>
      </c>
      <c r="M320">
        <v>0</v>
      </c>
      <c r="N320">
        <v>1</v>
      </c>
      <c r="O320">
        <v>0</v>
      </c>
      <c r="P320" s="11"/>
    </row>
    <row r="321" spans="1:16" x14ac:dyDescent="0.2">
      <c r="A321" s="49" t="str">
        <f t="shared" si="4"/>
        <v>South AyrshirePERFORMER REGISTRARMale</v>
      </c>
      <c r="B321" s="49" t="s">
        <v>54</v>
      </c>
      <c r="C321" s="49" t="s">
        <v>82</v>
      </c>
      <c r="D321" s="49" t="s">
        <v>2</v>
      </c>
      <c r="E321">
        <v>4</v>
      </c>
      <c r="F321">
        <v>2</v>
      </c>
      <c r="G321">
        <v>2</v>
      </c>
      <c r="H321">
        <v>5</v>
      </c>
      <c r="I321">
        <v>5</v>
      </c>
      <c r="J321">
        <v>8</v>
      </c>
      <c r="K321">
        <v>3</v>
      </c>
      <c r="L321">
        <v>2</v>
      </c>
      <c r="M321">
        <v>4</v>
      </c>
      <c r="N321">
        <v>5</v>
      </c>
      <c r="O321">
        <v>7</v>
      </c>
      <c r="P321" s="11"/>
    </row>
    <row r="322" spans="1:16" x14ac:dyDescent="0.2">
      <c r="A322" s="49" t="str">
        <f t="shared" si="4"/>
        <v>South LanarkshirePERFORMER REGISTRARMale</v>
      </c>
      <c r="B322" s="49" t="s">
        <v>55</v>
      </c>
      <c r="C322" s="49" t="s">
        <v>82</v>
      </c>
      <c r="D322" s="49" t="s">
        <v>2</v>
      </c>
      <c r="E322">
        <v>4</v>
      </c>
      <c r="F322">
        <v>7</v>
      </c>
      <c r="G322">
        <v>12</v>
      </c>
      <c r="H322">
        <v>12</v>
      </c>
      <c r="I322">
        <v>9</v>
      </c>
      <c r="J322">
        <v>7</v>
      </c>
      <c r="K322">
        <v>11</v>
      </c>
      <c r="L322">
        <v>11</v>
      </c>
      <c r="M322">
        <v>5</v>
      </c>
      <c r="N322">
        <v>6</v>
      </c>
      <c r="O322">
        <v>4</v>
      </c>
      <c r="P322" s="11"/>
    </row>
    <row r="323" spans="1:16" x14ac:dyDescent="0.2">
      <c r="A323" s="49" t="str">
        <f t="shared" si="4"/>
        <v>StirlingPERFORMER REGISTRARMale</v>
      </c>
      <c r="B323" s="49" t="s">
        <v>56</v>
      </c>
      <c r="C323" s="49" t="s">
        <v>82</v>
      </c>
      <c r="D323" s="49" t="s">
        <v>2</v>
      </c>
      <c r="E323">
        <v>6</v>
      </c>
      <c r="F323">
        <v>5</v>
      </c>
      <c r="G323">
        <v>3</v>
      </c>
      <c r="H323">
        <v>3</v>
      </c>
      <c r="I323">
        <v>3</v>
      </c>
      <c r="J323">
        <v>3</v>
      </c>
      <c r="K323">
        <v>4</v>
      </c>
      <c r="L323">
        <v>5</v>
      </c>
      <c r="M323">
        <v>2</v>
      </c>
      <c r="N323">
        <v>8</v>
      </c>
      <c r="O323">
        <v>5</v>
      </c>
      <c r="P323" s="11"/>
    </row>
    <row r="324" spans="1:16" x14ac:dyDescent="0.2">
      <c r="A324" s="49" t="str">
        <f t="shared" si="4"/>
        <v>West DunbartonshirePERFORMER REGISTRARMale</v>
      </c>
      <c r="B324" s="49" t="s">
        <v>57</v>
      </c>
      <c r="C324" s="49" t="s">
        <v>82</v>
      </c>
      <c r="D324" s="49" t="s">
        <v>2</v>
      </c>
      <c r="E324">
        <v>6</v>
      </c>
      <c r="F324">
        <v>4</v>
      </c>
      <c r="G324">
        <v>2</v>
      </c>
      <c r="H324">
        <v>2</v>
      </c>
      <c r="I324">
        <v>6</v>
      </c>
      <c r="J324">
        <v>4</v>
      </c>
      <c r="K324">
        <v>5</v>
      </c>
      <c r="L324">
        <v>6</v>
      </c>
      <c r="M324">
        <v>6</v>
      </c>
      <c r="N324">
        <v>5</v>
      </c>
      <c r="O324">
        <v>6</v>
      </c>
      <c r="P324" s="11"/>
    </row>
    <row r="325" spans="1:16" x14ac:dyDescent="0.2">
      <c r="A325" s="49" t="str">
        <f t="shared" si="4"/>
        <v>West LothianPERFORMER REGISTRARMale</v>
      </c>
      <c r="B325" s="49" t="s">
        <v>58</v>
      </c>
      <c r="C325" s="49" t="s">
        <v>82</v>
      </c>
      <c r="D325" s="49" t="s">
        <v>2</v>
      </c>
      <c r="E325">
        <v>3</v>
      </c>
      <c r="F325">
        <v>2</v>
      </c>
      <c r="G325">
        <v>4</v>
      </c>
      <c r="H325">
        <v>1</v>
      </c>
      <c r="I325">
        <v>3</v>
      </c>
      <c r="J325">
        <v>3</v>
      </c>
      <c r="K325">
        <v>1</v>
      </c>
      <c r="L325">
        <v>8</v>
      </c>
      <c r="M325">
        <v>6</v>
      </c>
      <c r="N325">
        <v>5</v>
      </c>
      <c r="O325">
        <v>4</v>
      </c>
      <c r="P325" s="11"/>
    </row>
    <row r="326" spans="1:16" x14ac:dyDescent="0.2">
      <c r="A326" s="49" t="str">
        <f t="shared" si="4"/>
        <v>AberdeenshirePERFORMER REGISTRARNot recorded</v>
      </c>
      <c r="B326" s="49" t="s">
        <v>35</v>
      </c>
      <c r="C326" s="49" t="s">
        <v>82</v>
      </c>
      <c r="D326" s="49" t="s">
        <v>86</v>
      </c>
      <c r="E326">
        <v>0</v>
      </c>
      <c r="F326">
        <v>0</v>
      </c>
      <c r="G326">
        <v>0</v>
      </c>
      <c r="H326">
        <v>0</v>
      </c>
      <c r="I326">
        <v>0</v>
      </c>
      <c r="J326">
        <v>0</v>
      </c>
      <c r="K326">
        <v>0</v>
      </c>
      <c r="L326">
        <v>0</v>
      </c>
      <c r="M326">
        <v>0</v>
      </c>
      <c r="N326">
        <v>0</v>
      </c>
      <c r="O326">
        <v>4</v>
      </c>
    </row>
    <row r="327" spans="1:16" x14ac:dyDescent="0.2">
      <c r="A327" s="49" t="str">
        <f t="shared" ref="A327:A392" si="5">B327&amp;C327&amp;D327</f>
        <v>AngusPERFORMER REGISTRARNot recorded</v>
      </c>
      <c r="B327" s="49" t="s">
        <v>36</v>
      </c>
      <c r="C327" s="49" t="s">
        <v>82</v>
      </c>
      <c r="D327" s="49" t="s">
        <v>86</v>
      </c>
      <c r="E327">
        <v>0</v>
      </c>
      <c r="F327">
        <v>0</v>
      </c>
      <c r="G327">
        <v>0</v>
      </c>
      <c r="H327">
        <v>0</v>
      </c>
      <c r="I327">
        <v>0</v>
      </c>
      <c r="J327">
        <v>0</v>
      </c>
      <c r="K327">
        <v>0</v>
      </c>
      <c r="L327">
        <v>0</v>
      </c>
      <c r="M327">
        <v>0</v>
      </c>
      <c r="N327">
        <v>0</v>
      </c>
      <c r="O327">
        <v>1</v>
      </c>
    </row>
    <row r="328" spans="1:16" x14ac:dyDescent="0.2">
      <c r="A328" s="49" t="str">
        <f t="shared" si="5"/>
        <v>City of EdinburghPERFORMER REGISTRARNot recorded</v>
      </c>
      <c r="B328" s="49" t="s">
        <v>37</v>
      </c>
      <c r="C328" s="49" t="s">
        <v>82</v>
      </c>
      <c r="D328" s="49" t="s">
        <v>86</v>
      </c>
      <c r="E328">
        <v>0</v>
      </c>
      <c r="F328">
        <v>0</v>
      </c>
      <c r="G328">
        <v>0</v>
      </c>
      <c r="H328">
        <v>0</v>
      </c>
      <c r="I328">
        <v>0</v>
      </c>
      <c r="J328">
        <v>1</v>
      </c>
      <c r="K328">
        <v>1</v>
      </c>
      <c r="L328">
        <v>2</v>
      </c>
      <c r="M328">
        <v>4</v>
      </c>
      <c r="N328">
        <v>4</v>
      </c>
      <c r="O328">
        <v>6</v>
      </c>
    </row>
    <row r="329" spans="1:16" x14ac:dyDescent="0.2">
      <c r="A329" s="49" t="str">
        <f t="shared" si="5"/>
        <v>ClackmannanshirePERFORMER REGISTRARNot recorded</v>
      </c>
      <c r="B329" s="49" t="s">
        <v>38</v>
      </c>
      <c r="C329" s="49" t="s">
        <v>82</v>
      </c>
      <c r="D329" s="49" t="s">
        <v>86</v>
      </c>
      <c r="E329">
        <v>0</v>
      </c>
      <c r="F329">
        <v>0</v>
      </c>
      <c r="G329">
        <v>0</v>
      </c>
      <c r="H329">
        <v>0</v>
      </c>
      <c r="I329">
        <v>0</v>
      </c>
      <c r="J329">
        <v>1</v>
      </c>
      <c r="K329">
        <v>0</v>
      </c>
      <c r="L329">
        <v>0</v>
      </c>
      <c r="M329">
        <v>0</v>
      </c>
      <c r="N329">
        <v>0</v>
      </c>
      <c r="O329">
        <v>0</v>
      </c>
    </row>
    <row r="330" spans="1:16" x14ac:dyDescent="0.2">
      <c r="A330" s="49" t="str">
        <f t="shared" si="5"/>
        <v>East AyrshirePERFORMER REGISTRARNot recorded</v>
      </c>
      <c r="B330" s="49" t="s">
        <v>40</v>
      </c>
      <c r="C330" s="49" t="s">
        <v>82</v>
      </c>
      <c r="D330" s="49" t="s">
        <v>86</v>
      </c>
      <c r="E330">
        <v>0</v>
      </c>
      <c r="F330">
        <v>0</v>
      </c>
      <c r="G330">
        <v>0</v>
      </c>
      <c r="H330">
        <v>0</v>
      </c>
      <c r="I330">
        <v>0</v>
      </c>
      <c r="J330">
        <v>0</v>
      </c>
      <c r="K330">
        <v>0</v>
      </c>
      <c r="L330">
        <v>0</v>
      </c>
      <c r="M330">
        <v>1</v>
      </c>
      <c r="N330">
        <v>2</v>
      </c>
      <c r="O330">
        <v>3</v>
      </c>
    </row>
    <row r="331" spans="1:16" x14ac:dyDescent="0.2">
      <c r="A331" s="49" t="str">
        <f t="shared" si="5"/>
        <v>East DunbartonshirePERFORMER REGISTRARNot recorded</v>
      </c>
      <c r="B331" s="49" t="s">
        <v>41</v>
      </c>
      <c r="C331" s="49" t="s">
        <v>82</v>
      </c>
      <c r="D331" s="49" t="s">
        <v>86</v>
      </c>
      <c r="E331">
        <v>0</v>
      </c>
      <c r="F331">
        <v>0</v>
      </c>
      <c r="G331">
        <v>0</v>
      </c>
      <c r="H331">
        <v>0</v>
      </c>
      <c r="I331">
        <v>0</v>
      </c>
      <c r="J331">
        <v>0</v>
      </c>
      <c r="K331">
        <v>0</v>
      </c>
      <c r="L331">
        <v>0</v>
      </c>
      <c r="M331">
        <v>0</v>
      </c>
      <c r="N331">
        <v>1</v>
      </c>
      <c r="O331">
        <v>4</v>
      </c>
    </row>
    <row r="332" spans="1:16" x14ac:dyDescent="0.2">
      <c r="A332" s="49" t="str">
        <f t="shared" si="5"/>
        <v>East LothianPERFORMER REGISTRARNot recorded</v>
      </c>
      <c r="B332" s="49" t="s">
        <v>42</v>
      </c>
      <c r="C332" s="49" t="s">
        <v>82</v>
      </c>
      <c r="D332" s="49" t="s">
        <v>86</v>
      </c>
      <c r="E332">
        <v>0</v>
      </c>
      <c r="F332">
        <v>0</v>
      </c>
      <c r="G332">
        <v>0</v>
      </c>
      <c r="H332">
        <v>0</v>
      </c>
      <c r="I332">
        <v>0</v>
      </c>
      <c r="J332">
        <v>0</v>
      </c>
      <c r="K332">
        <v>0</v>
      </c>
      <c r="L332">
        <v>0</v>
      </c>
      <c r="M332">
        <v>1</v>
      </c>
      <c r="N332">
        <v>0</v>
      </c>
      <c r="O332">
        <v>0</v>
      </c>
    </row>
    <row r="333" spans="1:16" x14ac:dyDescent="0.2">
      <c r="A333" s="49" t="str">
        <f t="shared" si="5"/>
        <v>East RenfrewshirePERFORMER REGISTRARNot recorded</v>
      </c>
      <c r="B333" s="49" t="s">
        <v>43</v>
      </c>
      <c r="C333" s="49" t="s">
        <v>82</v>
      </c>
      <c r="D333" s="49" t="s">
        <v>86</v>
      </c>
      <c r="E333">
        <v>0</v>
      </c>
      <c r="F333">
        <v>0</v>
      </c>
      <c r="G333">
        <v>0</v>
      </c>
      <c r="H333">
        <v>0</v>
      </c>
      <c r="I333">
        <v>0</v>
      </c>
      <c r="J333">
        <v>0</v>
      </c>
      <c r="K333">
        <v>0</v>
      </c>
      <c r="L333">
        <v>0</v>
      </c>
      <c r="M333">
        <v>2</v>
      </c>
      <c r="N333">
        <v>0</v>
      </c>
      <c r="O333">
        <v>2</v>
      </c>
      <c r="P333" s="11"/>
    </row>
    <row r="334" spans="1:16" x14ac:dyDescent="0.2">
      <c r="A334" s="49" t="str">
        <f t="shared" si="5"/>
        <v>FalkirkPERFORMER REGISTRARNot recorded</v>
      </c>
      <c r="B334" s="49" t="s">
        <v>44</v>
      </c>
      <c r="C334" s="49" t="s">
        <v>82</v>
      </c>
      <c r="D334" s="49" t="s">
        <v>86</v>
      </c>
      <c r="E334">
        <v>0</v>
      </c>
      <c r="F334">
        <v>0</v>
      </c>
      <c r="G334">
        <v>0</v>
      </c>
      <c r="H334">
        <v>0</v>
      </c>
      <c r="I334">
        <v>0</v>
      </c>
      <c r="J334">
        <v>0</v>
      </c>
      <c r="K334">
        <v>0</v>
      </c>
      <c r="L334">
        <v>0</v>
      </c>
      <c r="M334">
        <v>1</v>
      </c>
      <c r="N334">
        <v>2</v>
      </c>
      <c r="O334">
        <v>1</v>
      </c>
    </row>
    <row r="335" spans="1:16" x14ac:dyDescent="0.2">
      <c r="A335" s="49" t="str">
        <f t="shared" si="5"/>
        <v>FifePERFORMER REGISTRARNot recorded</v>
      </c>
      <c r="B335" s="49" t="s">
        <v>27</v>
      </c>
      <c r="C335" s="49" t="s">
        <v>82</v>
      </c>
      <c r="D335" s="49" t="s">
        <v>86</v>
      </c>
      <c r="E335">
        <v>0</v>
      </c>
      <c r="F335">
        <v>0</v>
      </c>
      <c r="G335">
        <v>0</v>
      </c>
      <c r="H335">
        <v>0</v>
      </c>
      <c r="I335">
        <v>0</v>
      </c>
      <c r="J335">
        <v>0</v>
      </c>
      <c r="K335">
        <v>0</v>
      </c>
      <c r="L335">
        <v>0</v>
      </c>
      <c r="M335">
        <v>1</v>
      </c>
      <c r="N335">
        <v>0</v>
      </c>
      <c r="O335">
        <v>1</v>
      </c>
    </row>
    <row r="336" spans="1:16" x14ac:dyDescent="0.2">
      <c r="A336" s="49" t="str">
        <f t="shared" si="5"/>
        <v>Glasgow CityPERFORMER REGISTRARNot recorded</v>
      </c>
      <c r="B336" s="49" t="s">
        <v>45</v>
      </c>
      <c r="C336" s="49" t="s">
        <v>82</v>
      </c>
      <c r="D336" s="49" t="s">
        <v>86</v>
      </c>
      <c r="E336">
        <v>0</v>
      </c>
      <c r="F336">
        <v>0</v>
      </c>
      <c r="G336">
        <v>0</v>
      </c>
      <c r="H336">
        <v>0</v>
      </c>
      <c r="I336">
        <v>0</v>
      </c>
      <c r="J336">
        <v>0</v>
      </c>
      <c r="K336">
        <v>0</v>
      </c>
      <c r="L336">
        <v>2</v>
      </c>
      <c r="M336">
        <v>0</v>
      </c>
      <c r="N336">
        <v>3</v>
      </c>
      <c r="O336">
        <v>9</v>
      </c>
    </row>
    <row r="337" spans="1:16" x14ac:dyDescent="0.2">
      <c r="A337" s="49" t="str">
        <f t="shared" si="5"/>
        <v>HighlandPERFORMER REGISTRARNot recorded</v>
      </c>
      <c r="B337" s="49" t="s">
        <v>28</v>
      </c>
      <c r="C337" s="49" t="s">
        <v>82</v>
      </c>
      <c r="D337" s="49" t="s">
        <v>86</v>
      </c>
      <c r="E337">
        <v>0</v>
      </c>
      <c r="F337">
        <v>0</v>
      </c>
      <c r="G337">
        <v>0</v>
      </c>
      <c r="H337">
        <v>0</v>
      </c>
      <c r="I337">
        <v>0</v>
      </c>
      <c r="J337">
        <v>0</v>
      </c>
      <c r="K337">
        <v>0</v>
      </c>
      <c r="L337">
        <v>0</v>
      </c>
      <c r="M337">
        <v>2</v>
      </c>
      <c r="N337">
        <v>3</v>
      </c>
      <c r="O337">
        <v>5</v>
      </c>
    </row>
    <row r="338" spans="1:16" x14ac:dyDescent="0.2">
      <c r="A338" s="49" t="str">
        <f t="shared" si="5"/>
        <v>InverclydePERFORMER REGISTRARNot recorded</v>
      </c>
      <c r="B338" s="49" t="s">
        <v>46</v>
      </c>
      <c r="C338" s="49" t="s">
        <v>82</v>
      </c>
      <c r="D338" s="49" t="s">
        <v>86</v>
      </c>
      <c r="E338">
        <v>0</v>
      </c>
      <c r="F338">
        <v>0</v>
      </c>
      <c r="G338">
        <v>0</v>
      </c>
      <c r="H338">
        <v>0</v>
      </c>
      <c r="I338">
        <v>0</v>
      </c>
      <c r="J338">
        <v>0</v>
      </c>
      <c r="K338">
        <v>0</v>
      </c>
      <c r="L338">
        <v>0</v>
      </c>
      <c r="M338">
        <v>0</v>
      </c>
      <c r="N338">
        <v>0</v>
      </c>
      <c r="O338">
        <v>1</v>
      </c>
    </row>
    <row r="339" spans="1:16" x14ac:dyDescent="0.2">
      <c r="A339" s="49" t="str">
        <f t="shared" si="5"/>
        <v>MidlothianPERFORMER REGISTRARNot recorded</v>
      </c>
      <c r="B339" s="49" t="s">
        <v>47</v>
      </c>
      <c r="C339" s="49" t="s">
        <v>82</v>
      </c>
      <c r="D339" s="49" t="s">
        <v>86</v>
      </c>
      <c r="E339">
        <v>0</v>
      </c>
      <c r="F339">
        <v>0</v>
      </c>
      <c r="G339">
        <v>0</v>
      </c>
      <c r="H339">
        <v>0</v>
      </c>
      <c r="I339">
        <v>0</v>
      </c>
      <c r="J339">
        <v>0</v>
      </c>
      <c r="K339">
        <v>1</v>
      </c>
      <c r="L339">
        <v>0</v>
      </c>
      <c r="M339">
        <v>1</v>
      </c>
      <c r="N339">
        <v>2</v>
      </c>
      <c r="O339">
        <v>4</v>
      </c>
    </row>
    <row r="340" spans="1:16" x14ac:dyDescent="0.2">
      <c r="A340" s="49"/>
      <c r="B340" s="49" t="s">
        <v>48</v>
      </c>
      <c r="C340" s="49" t="s">
        <v>82</v>
      </c>
      <c r="D340" s="49" t="s">
        <v>86</v>
      </c>
      <c r="E340">
        <v>0</v>
      </c>
      <c r="F340">
        <v>0</v>
      </c>
      <c r="G340">
        <v>0</v>
      </c>
      <c r="H340">
        <v>0</v>
      </c>
      <c r="I340">
        <v>0</v>
      </c>
      <c r="J340">
        <v>0</v>
      </c>
      <c r="K340">
        <v>0</v>
      </c>
      <c r="L340">
        <v>0</v>
      </c>
      <c r="M340">
        <v>0</v>
      </c>
      <c r="N340">
        <v>2</v>
      </c>
      <c r="O340">
        <v>1</v>
      </c>
    </row>
    <row r="341" spans="1:16" x14ac:dyDescent="0.2">
      <c r="A341" s="49" t="str">
        <f t="shared" si="5"/>
        <v>North LanarkshirePERFORMER REGISTRARNot recorded</v>
      </c>
      <c r="B341" s="49" t="s">
        <v>50</v>
      </c>
      <c r="C341" s="49" t="s">
        <v>82</v>
      </c>
      <c r="D341" s="49" t="s">
        <v>86</v>
      </c>
      <c r="E341">
        <v>0</v>
      </c>
      <c r="F341">
        <v>0</v>
      </c>
      <c r="G341">
        <v>0</v>
      </c>
      <c r="H341">
        <v>0</v>
      </c>
      <c r="I341">
        <v>0</v>
      </c>
      <c r="J341">
        <v>0</v>
      </c>
      <c r="K341">
        <v>0</v>
      </c>
      <c r="L341">
        <v>0</v>
      </c>
      <c r="M341">
        <v>0</v>
      </c>
      <c r="N341">
        <v>0</v>
      </c>
      <c r="O341">
        <v>1</v>
      </c>
    </row>
    <row r="342" spans="1:16" x14ac:dyDescent="0.2">
      <c r="A342" s="49" t="str">
        <f t="shared" si="5"/>
        <v>Orkney IslandsPERFORMER REGISTRARNot recorded</v>
      </c>
      <c r="B342" s="49" t="s">
        <v>51</v>
      </c>
      <c r="C342" s="49" t="s">
        <v>82</v>
      </c>
      <c r="D342" s="49" t="s">
        <v>86</v>
      </c>
      <c r="E342">
        <v>0</v>
      </c>
      <c r="F342">
        <v>0</v>
      </c>
      <c r="G342">
        <v>0</v>
      </c>
      <c r="H342">
        <v>0</v>
      </c>
      <c r="I342">
        <v>0</v>
      </c>
      <c r="J342">
        <v>0</v>
      </c>
      <c r="K342">
        <v>1</v>
      </c>
      <c r="L342">
        <v>0</v>
      </c>
      <c r="M342">
        <v>1</v>
      </c>
      <c r="N342">
        <v>1</v>
      </c>
      <c r="O342">
        <v>2</v>
      </c>
    </row>
    <row r="343" spans="1:16" x14ac:dyDescent="0.2">
      <c r="A343" s="49" t="str">
        <f t="shared" si="5"/>
        <v>Perth and KinrossPERFORMER REGISTRARNot recorded</v>
      </c>
      <c r="B343" s="49" t="s">
        <v>69</v>
      </c>
      <c r="C343" s="49" t="s">
        <v>82</v>
      </c>
      <c r="D343" s="49" t="s">
        <v>86</v>
      </c>
      <c r="E343">
        <v>0</v>
      </c>
      <c r="F343">
        <v>0</v>
      </c>
      <c r="G343">
        <v>0</v>
      </c>
      <c r="H343">
        <v>0</v>
      </c>
      <c r="I343">
        <v>0</v>
      </c>
      <c r="J343">
        <v>0</v>
      </c>
      <c r="K343">
        <v>0</v>
      </c>
      <c r="L343">
        <v>0</v>
      </c>
      <c r="M343">
        <v>1</v>
      </c>
      <c r="N343">
        <v>1</v>
      </c>
      <c r="O343">
        <v>3</v>
      </c>
      <c r="P343" s="11"/>
    </row>
    <row r="344" spans="1:16" x14ac:dyDescent="0.2">
      <c r="A344" s="49" t="str">
        <f t="shared" si="5"/>
        <v>RenfrewshirePERFORMER REGISTRARNot recorded</v>
      </c>
      <c r="B344" s="49" t="s">
        <v>52</v>
      </c>
      <c r="C344" s="49" t="s">
        <v>82</v>
      </c>
      <c r="D344" s="49" t="s">
        <v>86</v>
      </c>
      <c r="E344">
        <v>0</v>
      </c>
      <c r="F344">
        <v>0</v>
      </c>
      <c r="G344">
        <v>0</v>
      </c>
      <c r="H344">
        <v>0</v>
      </c>
      <c r="I344">
        <v>0</v>
      </c>
      <c r="J344">
        <v>0</v>
      </c>
      <c r="K344">
        <v>0</v>
      </c>
      <c r="L344">
        <v>0</v>
      </c>
      <c r="M344">
        <v>0</v>
      </c>
      <c r="N344">
        <v>0</v>
      </c>
      <c r="O344">
        <v>1</v>
      </c>
      <c r="P344" s="11"/>
    </row>
    <row r="345" spans="1:16" x14ac:dyDescent="0.2">
      <c r="A345" s="49" t="str">
        <f t="shared" si="5"/>
        <v>ScotlandPERFORMER REGISTRARNot recorded</v>
      </c>
      <c r="B345" s="49" t="s">
        <v>29</v>
      </c>
      <c r="C345" s="49" t="s">
        <v>82</v>
      </c>
      <c r="D345" s="49" t="s">
        <v>86</v>
      </c>
      <c r="E345">
        <v>0</v>
      </c>
      <c r="F345">
        <v>0</v>
      </c>
      <c r="G345">
        <v>0</v>
      </c>
      <c r="H345">
        <v>0</v>
      </c>
      <c r="I345">
        <v>0</v>
      </c>
      <c r="J345">
        <v>2</v>
      </c>
      <c r="K345">
        <v>4</v>
      </c>
      <c r="L345">
        <v>4</v>
      </c>
      <c r="M345">
        <v>21</v>
      </c>
      <c r="N345">
        <v>24</v>
      </c>
      <c r="O345">
        <v>61</v>
      </c>
      <c r="P345" s="11"/>
    </row>
    <row r="346" spans="1:16" x14ac:dyDescent="0.2">
      <c r="A346" s="49" t="str">
        <f t="shared" si="5"/>
        <v>Scottish BordersPERFORMER REGISTRARNot recorded</v>
      </c>
      <c r="B346" s="49" t="s">
        <v>53</v>
      </c>
      <c r="C346" s="49" t="s">
        <v>82</v>
      </c>
      <c r="D346" s="49" t="s">
        <v>86</v>
      </c>
      <c r="E346">
        <v>0</v>
      </c>
      <c r="F346">
        <v>0</v>
      </c>
      <c r="G346">
        <v>0</v>
      </c>
      <c r="H346">
        <v>0</v>
      </c>
      <c r="I346">
        <v>0</v>
      </c>
      <c r="J346">
        <v>0</v>
      </c>
      <c r="K346">
        <v>1</v>
      </c>
      <c r="L346">
        <v>0</v>
      </c>
      <c r="M346">
        <v>0</v>
      </c>
      <c r="N346">
        <v>1</v>
      </c>
      <c r="O346">
        <v>1</v>
      </c>
      <c r="P346" s="11"/>
    </row>
    <row r="347" spans="1:16" x14ac:dyDescent="0.2">
      <c r="A347" s="49" t="str">
        <f t="shared" si="5"/>
        <v>South LanarkshirePERFORMER REGISTRARNot recorded</v>
      </c>
      <c r="B347" s="49" t="s">
        <v>55</v>
      </c>
      <c r="C347" s="49" t="s">
        <v>82</v>
      </c>
      <c r="D347" s="49" t="s">
        <v>86</v>
      </c>
      <c r="E347">
        <v>0</v>
      </c>
      <c r="F347">
        <v>0</v>
      </c>
      <c r="G347">
        <v>0</v>
      </c>
      <c r="H347">
        <v>0</v>
      </c>
      <c r="I347">
        <v>0</v>
      </c>
      <c r="J347">
        <v>0</v>
      </c>
      <c r="K347">
        <v>0</v>
      </c>
      <c r="L347">
        <v>0</v>
      </c>
      <c r="M347">
        <v>3</v>
      </c>
      <c r="N347">
        <v>0</v>
      </c>
      <c r="O347">
        <v>5</v>
      </c>
      <c r="P347" s="11"/>
    </row>
    <row r="348" spans="1:16" x14ac:dyDescent="0.2">
      <c r="A348" s="49" t="str">
        <f t="shared" si="5"/>
        <v>StirlingPERFORMER REGISTRARNot recorded</v>
      </c>
      <c r="B348" s="49" t="s">
        <v>56</v>
      </c>
      <c r="C348" s="49" t="s">
        <v>82</v>
      </c>
      <c r="D348" s="49" t="s">
        <v>86</v>
      </c>
      <c r="E348">
        <v>0</v>
      </c>
      <c r="F348">
        <v>0</v>
      </c>
      <c r="G348">
        <v>0</v>
      </c>
      <c r="H348">
        <v>0</v>
      </c>
      <c r="I348">
        <v>0</v>
      </c>
      <c r="J348">
        <v>0</v>
      </c>
      <c r="K348">
        <v>0</v>
      </c>
      <c r="L348">
        <v>0</v>
      </c>
      <c r="M348">
        <v>1</v>
      </c>
      <c r="N348">
        <v>1</v>
      </c>
      <c r="O348">
        <v>1</v>
      </c>
    </row>
    <row r="349" spans="1:16" x14ac:dyDescent="0.2">
      <c r="A349" s="49" t="str">
        <f t="shared" si="5"/>
        <v>West LothianPERFORMER REGISTRARNot recorded</v>
      </c>
      <c r="B349" s="49" t="s">
        <v>58</v>
      </c>
      <c r="C349" s="49" t="s">
        <v>82</v>
      </c>
      <c r="D349" s="49" t="s">
        <v>86</v>
      </c>
      <c r="E349">
        <v>0</v>
      </c>
      <c r="F349">
        <v>0</v>
      </c>
      <c r="G349">
        <v>0</v>
      </c>
      <c r="H349">
        <v>0</v>
      </c>
      <c r="I349">
        <v>0</v>
      </c>
      <c r="J349">
        <v>0</v>
      </c>
      <c r="K349">
        <v>0</v>
      </c>
      <c r="L349">
        <v>0</v>
      </c>
      <c r="M349">
        <v>2</v>
      </c>
      <c r="N349">
        <v>1</v>
      </c>
      <c r="O349">
        <v>5</v>
      </c>
    </row>
    <row r="350" spans="1:16" x14ac:dyDescent="0.2">
      <c r="A350" s="49" t="str">
        <f t="shared" si="5"/>
        <v>Aberdeen CityPERFORMER RETAINEEAll</v>
      </c>
      <c r="B350" s="49" t="s">
        <v>34</v>
      </c>
      <c r="C350" s="49" t="s">
        <v>83</v>
      </c>
      <c r="D350" s="49" t="s">
        <v>1</v>
      </c>
      <c r="E350">
        <v>8</v>
      </c>
      <c r="F350">
        <v>7</v>
      </c>
      <c r="G350">
        <v>8</v>
      </c>
      <c r="H350">
        <v>9</v>
      </c>
      <c r="I350">
        <v>9</v>
      </c>
      <c r="J350">
        <v>7</v>
      </c>
      <c r="K350">
        <v>6</v>
      </c>
      <c r="L350">
        <v>5</v>
      </c>
      <c r="M350">
        <v>4</v>
      </c>
      <c r="N350">
        <v>4</v>
      </c>
      <c r="O350">
        <v>3</v>
      </c>
    </row>
    <row r="351" spans="1:16" x14ac:dyDescent="0.2">
      <c r="A351" s="49" t="str">
        <f t="shared" si="5"/>
        <v>AberdeenshirePERFORMER RETAINEEAll</v>
      </c>
      <c r="B351" s="49" t="s">
        <v>35</v>
      </c>
      <c r="C351" s="49" t="s">
        <v>83</v>
      </c>
      <c r="D351" s="49" t="s">
        <v>1</v>
      </c>
      <c r="E351">
        <v>11</v>
      </c>
      <c r="F351">
        <v>7</v>
      </c>
      <c r="G351">
        <v>7</v>
      </c>
      <c r="H351">
        <v>9</v>
      </c>
      <c r="I351">
        <v>8</v>
      </c>
      <c r="J351">
        <v>7</v>
      </c>
      <c r="K351">
        <v>4</v>
      </c>
      <c r="L351">
        <v>5</v>
      </c>
      <c r="M351">
        <v>4</v>
      </c>
      <c r="N351">
        <v>4</v>
      </c>
      <c r="O351">
        <v>3</v>
      </c>
    </row>
    <row r="352" spans="1:16" x14ac:dyDescent="0.2">
      <c r="A352" s="49" t="str">
        <f t="shared" si="5"/>
        <v>Argyll and ButePERFORMER RETAINEEAll</v>
      </c>
      <c r="B352" s="49" t="s">
        <v>66</v>
      </c>
      <c r="C352" s="49" t="s">
        <v>83</v>
      </c>
      <c r="D352" s="49" t="s">
        <v>1</v>
      </c>
      <c r="E352">
        <v>0</v>
      </c>
      <c r="F352">
        <v>0</v>
      </c>
      <c r="G352">
        <v>0</v>
      </c>
      <c r="H352">
        <v>0</v>
      </c>
      <c r="I352">
        <v>1</v>
      </c>
      <c r="J352">
        <v>1</v>
      </c>
      <c r="K352">
        <v>1</v>
      </c>
      <c r="L352">
        <v>0</v>
      </c>
      <c r="M352">
        <v>0</v>
      </c>
      <c r="N352">
        <v>0</v>
      </c>
      <c r="O352">
        <v>0</v>
      </c>
    </row>
    <row r="353" spans="1:15" x14ac:dyDescent="0.2">
      <c r="A353" s="49" t="str">
        <f t="shared" si="5"/>
        <v>City of EdinburghPERFORMER RETAINEEAll</v>
      </c>
      <c r="B353" s="49" t="s">
        <v>37</v>
      </c>
      <c r="C353" s="49" t="s">
        <v>83</v>
      </c>
      <c r="D353" s="49" t="s">
        <v>1</v>
      </c>
      <c r="E353">
        <v>31</v>
      </c>
      <c r="F353">
        <v>31</v>
      </c>
      <c r="G353">
        <v>32</v>
      </c>
      <c r="H353">
        <v>27</v>
      </c>
      <c r="I353">
        <v>26</v>
      </c>
      <c r="J353">
        <v>21</v>
      </c>
      <c r="K353">
        <v>23</v>
      </c>
      <c r="L353">
        <v>21</v>
      </c>
      <c r="M353">
        <v>17</v>
      </c>
      <c r="N353">
        <v>16</v>
      </c>
      <c r="O353">
        <v>18</v>
      </c>
    </row>
    <row r="354" spans="1:15" x14ac:dyDescent="0.2">
      <c r="A354" s="49" t="str">
        <f t="shared" si="5"/>
        <v>ClackmannanshirePERFORMER RETAINEEAll</v>
      </c>
      <c r="B354" s="49" t="s">
        <v>38</v>
      </c>
      <c r="C354" s="49" t="s">
        <v>83</v>
      </c>
      <c r="D354" s="49" t="s">
        <v>1</v>
      </c>
      <c r="E354">
        <v>2</v>
      </c>
      <c r="F354">
        <v>2</v>
      </c>
      <c r="G354">
        <v>2</v>
      </c>
      <c r="H354">
        <v>0</v>
      </c>
      <c r="I354">
        <v>1</v>
      </c>
      <c r="J354">
        <v>1</v>
      </c>
      <c r="K354">
        <v>0</v>
      </c>
      <c r="L354">
        <v>0</v>
      </c>
      <c r="M354">
        <v>1</v>
      </c>
      <c r="N354">
        <v>1</v>
      </c>
      <c r="O354">
        <v>1</v>
      </c>
    </row>
    <row r="355" spans="1:15" x14ac:dyDescent="0.2">
      <c r="A355" s="49" t="str">
        <f t="shared" si="5"/>
        <v>Dumfries and GallowayPERFORMER RETAINEEAll</v>
      </c>
      <c r="B355" s="49" t="s">
        <v>67</v>
      </c>
      <c r="C355" s="49" t="s">
        <v>83</v>
      </c>
      <c r="D355" s="49" t="s">
        <v>1</v>
      </c>
      <c r="E355">
        <v>2</v>
      </c>
      <c r="F355">
        <v>1</v>
      </c>
      <c r="G355">
        <v>1</v>
      </c>
      <c r="H355">
        <v>0</v>
      </c>
      <c r="I355">
        <v>0</v>
      </c>
      <c r="J355">
        <v>0</v>
      </c>
      <c r="K355">
        <v>0</v>
      </c>
      <c r="L355">
        <v>0</v>
      </c>
      <c r="M355">
        <v>0</v>
      </c>
      <c r="N355">
        <v>0</v>
      </c>
      <c r="O355">
        <v>0</v>
      </c>
    </row>
    <row r="356" spans="1:15" x14ac:dyDescent="0.2">
      <c r="A356" s="49" t="str">
        <f t="shared" si="5"/>
        <v>Dundee CityPERFORMER RETAINEEAll</v>
      </c>
      <c r="B356" s="49" t="s">
        <v>39</v>
      </c>
      <c r="C356" s="49" t="s">
        <v>83</v>
      </c>
      <c r="D356" s="49" t="s">
        <v>1</v>
      </c>
      <c r="E356">
        <v>5</v>
      </c>
      <c r="F356">
        <v>6</v>
      </c>
      <c r="G356">
        <v>7</v>
      </c>
      <c r="H356">
        <v>7</v>
      </c>
      <c r="I356">
        <v>4</v>
      </c>
      <c r="J356">
        <v>3</v>
      </c>
      <c r="K356">
        <v>2</v>
      </c>
      <c r="L356">
        <v>1</v>
      </c>
      <c r="M356">
        <v>2</v>
      </c>
      <c r="N356">
        <v>2</v>
      </c>
      <c r="O356">
        <v>2</v>
      </c>
    </row>
    <row r="357" spans="1:15" x14ac:dyDescent="0.2">
      <c r="A357" s="49"/>
      <c r="B357" s="49" t="s">
        <v>40</v>
      </c>
      <c r="C357" s="49" t="s">
        <v>83</v>
      </c>
      <c r="D357" s="49" t="s">
        <v>1</v>
      </c>
      <c r="E357">
        <v>1</v>
      </c>
      <c r="F357">
        <v>1</v>
      </c>
      <c r="G357">
        <v>1</v>
      </c>
      <c r="H357">
        <v>0</v>
      </c>
      <c r="I357">
        <v>0</v>
      </c>
      <c r="J357">
        <v>0</v>
      </c>
      <c r="K357">
        <v>0</v>
      </c>
      <c r="L357">
        <v>0</v>
      </c>
      <c r="M357">
        <v>0</v>
      </c>
      <c r="N357">
        <v>0</v>
      </c>
      <c r="O357">
        <v>0</v>
      </c>
    </row>
    <row r="358" spans="1:15" x14ac:dyDescent="0.2">
      <c r="A358" s="49" t="str">
        <f t="shared" si="5"/>
        <v>East DunbartonshirePERFORMER RETAINEEAll</v>
      </c>
      <c r="B358" s="49" t="s">
        <v>41</v>
      </c>
      <c r="C358" s="49" t="s">
        <v>83</v>
      </c>
      <c r="D358" s="49" t="s">
        <v>1</v>
      </c>
      <c r="E358">
        <v>4</v>
      </c>
      <c r="F358">
        <v>3</v>
      </c>
      <c r="G358">
        <v>3</v>
      </c>
      <c r="H358">
        <v>2</v>
      </c>
      <c r="I358">
        <v>3</v>
      </c>
      <c r="J358">
        <v>2</v>
      </c>
      <c r="K358">
        <v>3</v>
      </c>
      <c r="L358">
        <v>3</v>
      </c>
      <c r="M358">
        <v>1</v>
      </c>
      <c r="N358">
        <v>1</v>
      </c>
      <c r="O358">
        <v>1</v>
      </c>
    </row>
    <row r="359" spans="1:15" x14ac:dyDescent="0.2">
      <c r="A359" s="49" t="str">
        <f t="shared" si="5"/>
        <v>East LothianPERFORMER RETAINEEAll</v>
      </c>
      <c r="B359" s="49" t="s">
        <v>42</v>
      </c>
      <c r="C359" s="49" t="s">
        <v>83</v>
      </c>
      <c r="D359" s="49" t="s">
        <v>1</v>
      </c>
      <c r="E359">
        <v>5</v>
      </c>
      <c r="F359">
        <v>5</v>
      </c>
      <c r="G359">
        <v>5</v>
      </c>
      <c r="H359">
        <v>2</v>
      </c>
      <c r="I359">
        <v>5</v>
      </c>
      <c r="J359">
        <v>5</v>
      </c>
      <c r="K359">
        <v>4</v>
      </c>
      <c r="L359">
        <v>5</v>
      </c>
      <c r="M359">
        <v>6</v>
      </c>
      <c r="N359">
        <v>5</v>
      </c>
      <c r="O359">
        <v>4</v>
      </c>
    </row>
    <row r="360" spans="1:15" x14ac:dyDescent="0.2">
      <c r="A360" s="49" t="str">
        <f t="shared" si="5"/>
        <v>East RenfrewshirePERFORMER RETAINEEAll</v>
      </c>
      <c r="B360" s="49" t="s">
        <v>43</v>
      </c>
      <c r="C360" s="49" t="s">
        <v>83</v>
      </c>
      <c r="D360" s="49" t="s">
        <v>1</v>
      </c>
      <c r="E360">
        <v>3</v>
      </c>
      <c r="F360">
        <v>2</v>
      </c>
      <c r="G360">
        <v>0</v>
      </c>
      <c r="H360">
        <v>2</v>
      </c>
      <c r="I360">
        <v>2</v>
      </c>
      <c r="J360">
        <v>2</v>
      </c>
      <c r="K360">
        <v>2</v>
      </c>
      <c r="L360">
        <v>2</v>
      </c>
      <c r="M360">
        <v>0</v>
      </c>
      <c r="N360">
        <v>0</v>
      </c>
      <c r="O360">
        <v>1</v>
      </c>
    </row>
    <row r="361" spans="1:15" x14ac:dyDescent="0.2">
      <c r="A361" s="49" t="str">
        <f t="shared" si="5"/>
        <v>FalkirkPERFORMER RETAINEEAll</v>
      </c>
      <c r="B361" s="49" t="s">
        <v>44</v>
      </c>
      <c r="C361" s="49" t="s">
        <v>83</v>
      </c>
      <c r="D361" s="49" t="s">
        <v>1</v>
      </c>
      <c r="E361">
        <v>4</v>
      </c>
      <c r="F361">
        <v>4</v>
      </c>
      <c r="G361">
        <v>4</v>
      </c>
      <c r="H361">
        <v>4</v>
      </c>
      <c r="I361">
        <v>2</v>
      </c>
      <c r="J361">
        <v>3</v>
      </c>
      <c r="K361">
        <v>3</v>
      </c>
      <c r="L361">
        <v>3</v>
      </c>
      <c r="M361">
        <v>2</v>
      </c>
      <c r="N361">
        <v>3</v>
      </c>
      <c r="O361">
        <v>4</v>
      </c>
    </row>
    <row r="362" spans="1:15" x14ac:dyDescent="0.2">
      <c r="A362" s="49" t="str">
        <f t="shared" si="5"/>
        <v>FifePERFORMER RETAINEEAll</v>
      </c>
      <c r="B362" s="49" t="s">
        <v>27</v>
      </c>
      <c r="C362" s="49" t="s">
        <v>83</v>
      </c>
      <c r="D362" s="49" t="s">
        <v>1</v>
      </c>
      <c r="E362">
        <v>2</v>
      </c>
      <c r="F362">
        <v>3</v>
      </c>
      <c r="G362">
        <v>4</v>
      </c>
      <c r="H362">
        <v>4</v>
      </c>
      <c r="I362">
        <v>3</v>
      </c>
      <c r="J362">
        <v>2</v>
      </c>
      <c r="K362">
        <v>2</v>
      </c>
      <c r="L362">
        <v>2</v>
      </c>
      <c r="M362">
        <v>1</v>
      </c>
      <c r="N362">
        <v>2</v>
      </c>
      <c r="O362">
        <v>2</v>
      </c>
    </row>
    <row r="363" spans="1:15" x14ac:dyDescent="0.2">
      <c r="A363" s="49" t="str">
        <f t="shared" si="5"/>
        <v>Glasgow CityPERFORMER RETAINEEAll</v>
      </c>
      <c r="B363" s="49" t="s">
        <v>45</v>
      </c>
      <c r="C363" s="49" t="s">
        <v>83</v>
      </c>
      <c r="D363" s="49" t="s">
        <v>1</v>
      </c>
      <c r="E363">
        <v>14</v>
      </c>
      <c r="F363">
        <v>15</v>
      </c>
      <c r="G363">
        <v>16</v>
      </c>
      <c r="H363">
        <v>14</v>
      </c>
      <c r="I363">
        <v>15</v>
      </c>
      <c r="J363">
        <v>10</v>
      </c>
      <c r="K363">
        <v>12</v>
      </c>
      <c r="L363">
        <v>12</v>
      </c>
      <c r="M363">
        <v>12</v>
      </c>
      <c r="N363">
        <v>8</v>
      </c>
      <c r="O363">
        <v>7</v>
      </c>
    </row>
    <row r="364" spans="1:15" x14ac:dyDescent="0.2">
      <c r="A364" s="49" t="str">
        <f t="shared" si="5"/>
        <v>HighlandPERFORMER RETAINEEAll</v>
      </c>
      <c r="B364" s="49" t="s">
        <v>28</v>
      </c>
      <c r="C364" s="49" t="s">
        <v>83</v>
      </c>
      <c r="D364" s="49" t="s">
        <v>1</v>
      </c>
      <c r="E364">
        <v>6</v>
      </c>
      <c r="F364">
        <v>5</v>
      </c>
      <c r="G364">
        <v>4</v>
      </c>
      <c r="H364">
        <v>5</v>
      </c>
      <c r="I364">
        <v>5</v>
      </c>
      <c r="J364">
        <v>4</v>
      </c>
      <c r="K364">
        <v>3</v>
      </c>
      <c r="L364">
        <v>2</v>
      </c>
      <c r="M364">
        <v>2</v>
      </c>
      <c r="N364">
        <v>3</v>
      </c>
      <c r="O364">
        <v>2</v>
      </c>
    </row>
    <row r="365" spans="1:15" x14ac:dyDescent="0.2">
      <c r="A365" s="49" t="str">
        <f t="shared" si="5"/>
        <v>InverclydePERFORMER RETAINEEAll</v>
      </c>
      <c r="B365" s="49" t="s">
        <v>46</v>
      </c>
      <c r="C365" s="49" t="s">
        <v>83</v>
      </c>
      <c r="D365" s="49" t="s">
        <v>1</v>
      </c>
      <c r="E365">
        <v>1</v>
      </c>
      <c r="F365">
        <v>0</v>
      </c>
      <c r="G365">
        <v>0</v>
      </c>
      <c r="H365">
        <v>0</v>
      </c>
      <c r="I365">
        <v>0</v>
      </c>
      <c r="J365">
        <v>0</v>
      </c>
      <c r="K365">
        <v>0</v>
      </c>
      <c r="L365">
        <v>0</v>
      </c>
      <c r="M365">
        <v>0</v>
      </c>
      <c r="N365">
        <v>0</v>
      </c>
      <c r="O365">
        <v>0</v>
      </c>
    </row>
    <row r="366" spans="1:15" x14ac:dyDescent="0.2">
      <c r="A366" s="49" t="str">
        <f t="shared" si="5"/>
        <v>MidlothianPERFORMER RETAINEEAll</v>
      </c>
      <c r="B366" s="49" t="s">
        <v>47</v>
      </c>
      <c r="C366" s="49" t="s">
        <v>83</v>
      </c>
      <c r="D366" s="49" t="s">
        <v>1</v>
      </c>
      <c r="E366">
        <v>5</v>
      </c>
      <c r="F366">
        <v>7</v>
      </c>
      <c r="G366">
        <v>5</v>
      </c>
      <c r="H366">
        <v>4</v>
      </c>
      <c r="I366">
        <v>3</v>
      </c>
      <c r="J366">
        <v>3</v>
      </c>
      <c r="K366">
        <v>4</v>
      </c>
      <c r="L366">
        <v>2</v>
      </c>
      <c r="M366">
        <v>2</v>
      </c>
      <c r="N366">
        <v>1</v>
      </c>
      <c r="O366">
        <v>3</v>
      </c>
    </row>
    <row r="367" spans="1:15" x14ac:dyDescent="0.2">
      <c r="A367" s="49" t="str">
        <f t="shared" si="5"/>
        <v>MorayPERFORMER RETAINEEAll</v>
      </c>
      <c r="B367" s="49" t="s">
        <v>48</v>
      </c>
      <c r="C367" s="49" t="s">
        <v>83</v>
      </c>
      <c r="D367" s="49" t="s">
        <v>1</v>
      </c>
      <c r="E367">
        <v>2</v>
      </c>
      <c r="F367">
        <v>2</v>
      </c>
      <c r="G367">
        <v>0</v>
      </c>
      <c r="H367">
        <v>1</v>
      </c>
      <c r="I367">
        <v>1</v>
      </c>
      <c r="J367">
        <v>1</v>
      </c>
      <c r="K367">
        <v>1</v>
      </c>
      <c r="L367">
        <v>1</v>
      </c>
      <c r="M367">
        <v>0</v>
      </c>
      <c r="N367">
        <v>0</v>
      </c>
      <c r="O367">
        <v>0</v>
      </c>
    </row>
    <row r="368" spans="1:15" x14ac:dyDescent="0.2">
      <c r="A368" s="49" t="str">
        <f t="shared" si="5"/>
        <v>North AyrshirePERFORMER RETAINEEAll</v>
      </c>
      <c r="B368" s="49" t="s">
        <v>49</v>
      </c>
      <c r="C368" s="49" t="s">
        <v>83</v>
      </c>
      <c r="D368" s="49" t="s">
        <v>1</v>
      </c>
      <c r="E368">
        <v>2</v>
      </c>
      <c r="F368">
        <v>1</v>
      </c>
      <c r="G368">
        <v>1</v>
      </c>
      <c r="H368">
        <v>1</v>
      </c>
      <c r="I368">
        <v>1</v>
      </c>
      <c r="J368">
        <v>1</v>
      </c>
      <c r="K368">
        <v>0</v>
      </c>
      <c r="L368">
        <v>0</v>
      </c>
      <c r="M368">
        <v>0</v>
      </c>
      <c r="N368">
        <v>1</v>
      </c>
      <c r="O368">
        <v>2</v>
      </c>
    </row>
    <row r="369" spans="1:16" x14ac:dyDescent="0.2">
      <c r="A369" s="49" t="str">
        <f t="shared" si="5"/>
        <v>North LanarkshirePERFORMER RETAINEEAll</v>
      </c>
      <c r="B369" s="49" t="s">
        <v>50</v>
      </c>
      <c r="C369" s="49" t="s">
        <v>83</v>
      </c>
      <c r="D369" s="49" t="s">
        <v>1</v>
      </c>
      <c r="E369">
        <v>2</v>
      </c>
      <c r="F369">
        <v>1</v>
      </c>
      <c r="G369">
        <v>1</v>
      </c>
      <c r="H369">
        <v>0</v>
      </c>
      <c r="I369">
        <v>0</v>
      </c>
      <c r="J369">
        <v>0</v>
      </c>
      <c r="K369">
        <v>0</v>
      </c>
      <c r="L369">
        <v>0</v>
      </c>
      <c r="M369">
        <v>0</v>
      </c>
      <c r="N369">
        <v>0</v>
      </c>
      <c r="O369">
        <v>0</v>
      </c>
    </row>
    <row r="370" spans="1:16" x14ac:dyDescent="0.2">
      <c r="A370" s="49" t="str">
        <f t="shared" si="5"/>
        <v>Perth and KinrossPERFORMER RETAINEEAll</v>
      </c>
      <c r="B370" s="49" t="s">
        <v>69</v>
      </c>
      <c r="C370" s="49" t="s">
        <v>83</v>
      </c>
      <c r="D370" s="49" t="s">
        <v>1</v>
      </c>
      <c r="E370">
        <v>6</v>
      </c>
      <c r="F370">
        <v>7</v>
      </c>
      <c r="G370">
        <v>8</v>
      </c>
      <c r="H370">
        <v>5</v>
      </c>
      <c r="I370">
        <v>4</v>
      </c>
      <c r="J370">
        <v>3</v>
      </c>
      <c r="K370">
        <v>4</v>
      </c>
      <c r="L370">
        <v>4</v>
      </c>
      <c r="M370">
        <v>2</v>
      </c>
      <c r="N370">
        <v>0</v>
      </c>
      <c r="O370">
        <v>1</v>
      </c>
    </row>
    <row r="371" spans="1:16" x14ac:dyDescent="0.2">
      <c r="A371" s="49" t="str">
        <f t="shared" si="5"/>
        <v>RenfrewshirePERFORMER RETAINEEAll</v>
      </c>
      <c r="B371" s="49" t="s">
        <v>52</v>
      </c>
      <c r="C371" s="49" t="s">
        <v>83</v>
      </c>
      <c r="D371" s="49" t="s">
        <v>1</v>
      </c>
      <c r="E371">
        <v>4</v>
      </c>
      <c r="F371">
        <v>4</v>
      </c>
      <c r="G371">
        <v>3</v>
      </c>
      <c r="H371">
        <v>1</v>
      </c>
      <c r="I371">
        <v>2</v>
      </c>
      <c r="J371">
        <v>2</v>
      </c>
      <c r="K371">
        <v>2</v>
      </c>
      <c r="L371">
        <v>1</v>
      </c>
      <c r="M371">
        <v>2</v>
      </c>
      <c r="N371">
        <v>2</v>
      </c>
      <c r="O371">
        <v>1</v>
      </c>
    </row>
    <row r="372" spans="1:16" x14ac:dyDescent="0.2">
      <c r="A372" s="49" t="str">
        <f t="shared" si="5"/>
        <v>ScotlandPERFORMER RETAINEEAll</v>
      </c>
      <c r="B372" s="49" t="s">
        <v>29</v>
      </c>
      <c r="C372" s="49" t="s">
        <v>83</v>
      </c>
      <c r="D372" s="49" t="s">
        <v>1</v>
      </c>
      <c r="E372">
        <v>145</v>
      </c>
      <c r="F372">
        <v>139</v>
      </c>
      <c r="G372">
        <v>132</v>
      </c>
      <c r="H372">
        <v>116</v>
      </c>
      <c r="I372">
        <v>110</v>
      </c>
      <c r="J372">
        <v>92</v>
      </c>
      <c r="K372">
        <v>91</v>
      </c>
      <c r="L372">
        <v>85</v>
      </c>
      <c r="M372">
        <v>71</v>
      </c>
      <c r="N372">
        <v>64</v>
      </c>
      <c r="O372">
        <v>64</v>
      </c>
    </row>
    <row r="373" spans="1:16" x14ac:dyDescent="0.2">
      <c r="A373" s="49" t="str">
        <f t="shared" si="5"/>
        <v>Scottish BordersPERFORMER RETAINEEAll</v>
      </c>
      <c r="B373" s="49" t="s">
        <v>53</v>
      </c>
      <c r="C373" s="49" t="s">
        <v>83</v>
      </c>
      <c r="D373" s="49" t="s">
        <v>1</v>
      </c>
      <c r="E373">
        <v>4</v>
      </c>
      <c r="F373">
        <v>5</v>
      </c>
      <c r="G373">
        <v>3</v>
      </c>
      <c r="H373">
        <v>4</v>
      </c>
      <c r="I373">
        <v>3</v>
      </c>
      <c r="J373">
        <v>4</v>
      </c>
      <c r="K373">
        <v>3</v>
      </c>
      <c r="L373">
        <v>3</v>
      </c>
      <c r="M373">
        <v>3</v>
      </c>
      <c r="N373">
        <v>3</v>
      </c>
      <c r="O373">
        <v>2</v>
      </c>
    </row>
    <row r="374" spans="1:16" x14ac:dyDescent="0.2">
      <c r="A374" s="49" t="str">
        <f t="shared" si="5"/>
        <v>Shetland IslandsPERFORMER RETAINEEAll</v>
      </c>
      <c r="B374" s="49" t="s">
        <v>59</v>
      </c>
      <c r="C374" s="49" t="s">
        <v>83</v>
      </c>
      <c r="D374" s="49" t="s">
        <v>1</v>
      </c>
      <c r="E374">
        <v>1</v>
      </c>
      <c r="F374">
        <v>1</v>
      </c>
      <c r="G374">
        <v>1</v>
      </c>
      <c r="H374">
        <v>0</v>
      </c>
      <c r="I374">
        <v>0</v>
      </c>
      <c r="J374">
        <v>0</v>
      </c>
      <c r="K374">
        <v>0</v>
      </c>
      <c r="L374">
        <v>0</v>
      </c>
      <c r="M374">
        <v>0</v>
      </c>
      <c r="N374">
        <v>0</v>
      </c>
      <c r="O374">
        <v>0</v>
      </c>
    </row>
    <row r="375" spans="1:16" x14ac:dyDescent="0.2">
      <c r="A375" s="49" t="str">
        <f t="shared" si="5"/>
        <v>South AyrshirePERFORMER RETAINEEAll</v>
      </c>
      <c r="B375" s="49" t="s">
        <v>54</v>
      </c>
      <c r="C375" s="49" t="s">
        <v>83</v>
      </c>
      <c r="D375" s="49" t="s">
        <v>1</v>
      </c>
      <c r="E375">
        <v>3</v>
      </c>
      <c r="F375">
        <v>4</v>
      </c>
      <c r="G375">
        <v>3</v>
      </c>
      <c r="H375">
        <v>1</v>
      </c>
      <c r="I375">
        <v>1</v>
      </c>
      <c r="J375">
        <v>1</v>
      </c>
      <c r="K375">
        <v>0</v>
      </c>
      <c r="L375">
        <v>0</v>
      </c>
      <c r="M375">
        <v>0</v>
      </c>
      <c r="N375">
        <v>0</v>
      </c>
      <c r="O375">
        <v>0</v>
      </c>
    </row>
    <row r="376" spans="1:16" x14ac:dyDescent="0.2">
      <c r="A376" s="49" t="str">
        <f t="shared" si="5"/>
        <v>South LanarkshirePERFORMER RETAINEEAll</v>
      </c>
      <c r="B376" s="49" t="s">
        <v>55</v>
      </c>
      <c r="C376" s="49" t="s">
        <v>83</v>
      </c>
      <c r="D376" s="49" t="s">
        <v>1</v>
      </c>
      <c r="E376">
        <v>4</v>
      </c>
      <c r="F376">
        <v>2</v>
      </c>
      <c r="G376">
        <v>2</v>
      </c>
      <c r="H376">
        <v>2</v>
      </c>
      <c r="I376">
        <v>1</v>
      </c>
      <c r="J376">
        <v>1</v>
      </c>
      <c r="K376">
        <v>1</v>
      </c>
      <c r="L376">
        <v>0</v>
      </c>
      <c r="M376">
        <v>0</v>
      </c>
      <c r="N376">
        <v>0</v>
      </c>
      <c r="O376">
        <v>0</v>
      </c>
    </row>
    <row r="377" spans="1:16" x14ac:dyDescent="0.2">
      <c r="A377" s="49" t="str">
        <f t="shared" si="5"/>
        <v>StirlingPERFORMER RETAINEEAll</v>
      </c>
      <c r="B377" s="49" t="s">
        <v>56</v>
      </c>
      <c r="C377" s="49" t="s">
        <v>83</v>
      </c>
      <c r="D377" s="49" t="s">
        <v>1</v>
      </c>
      <c r="E377">
        <v>4</v>
      </c>
      <c r="F377">
        <v>4</v>
      </c>
      <c r="G377">
        <v>3</v>
      </c>
      <c r="H377">
        <v>2</v>
      </c>
      <c r="I377">
        <v>2</v>
      </c>
      <c r="J377">
        <v>2</v>
      </c>
      <c r="K377">
        <v>3</v>
      </c>
      <c r="L377">
        <v>3</v>
      </c>
      <c r="M377">
        <v>2</v>
      </c>
      <c r="N377">
        <v>2</v>
      </c>
      <c r="O377">
        <v>1</v>
      </c>
    </row>
    <row r="378" spans="1:16" x14ac:dyDescent="0.2">
      <c r="A378" s="49" t="str">
        <f t="shared" si="5"/>
        <v>West DunbartonshirePERFORMER RETAINEEAll</v>
      </c>
      <c r="B378" s="49" t="s">
        <v>57</v>
      </c>
      <c r="C378" s="49" t="s">
        <v>83</v>
      </c>
      <c r="D378" s="49" t="s">
        <v>1</v>
      </c>
      <c r="E378">
        <v>2</v>
      </c>
      <c r="F378">
        <v>2</v>
      </c>
      <c r="G378">
        <v>1</v>
      </c>
      <c r="H378">
        <v>4</v>
      </c>
      <c r="I378">
        <v>2</v>
      </c>
      <c r="J378">
        <v>3</v>
      </c>
      <c r="K378">
        <v>4</v>
      </c>
      <c r="L378">
        <v>4</v>
      </c>
      <c r="M378">
        <v>2</v>
      </c>
      <c r="N378">
        <v>2</v>
      </c>
      <c r="O378">
        <v>1</v>
      </c>
    </row>
    <row r="379" spans="1:16" x14ac:dyDescent="0.2">
      <c r="A379" s="49" t="str">
        <f t="shared" si="5"/>
        <v>West LothianPERFORMER RETAINEEAll</v>
      </c>
      <c r="B379" s="49" t="s">
        <v>58</v>
      </c>
      <c r="C379" s="49" t="s">
        <v>83</v>
      </c>
      <c r="D379" s="49" t="s">
        <v>1</v>
      </c>
      <c r="E379">
        <v>7</v>
      </c>
      <c r="F379">
        <v>7</v>
      </c>
      <c r="G379">
        <v>7</v>
      </c>
      <c r="H379">
        <v>6</v>
      </c>
      <c r="I379">
        <v>6</v>
      </c>
      <c r="J379">
        <v>3</v>
      </c>
      <c r="K379">
        <v>4</v>
      </c>
      <c r="L379">
        <v>6</v>
      </c>
      <c r="M379">
        <v>6</v>
      </c>
      <c r="N379">
        <v>4</v>
      </c>
      <c r="O379">
        <v>5</v>
      </c>
      <c r="P379" s="11"/>
    </row>
    <row r="380" spans="1:16" x14ac:dyDescent="0.2">
      <c r="A380" s="49" t="str">
        <f t="shared" si="5"/>
        <v>Aberdeen CityPERFORMER RETAINEEFemale</v>
      </c>
      <c r="B380" s="49" t="s">
        <v>34</v>
      </c>
      <c r="C380" s="49" t="s">
        <v>83</v>
      </c>
      <c r="D380" s="49" t="s">
        <v>0</v>
      </c>
      <c r="E380">
        <v>8</v>
      </c>
      <c r="F380">
        <v>7</v>
      </c>
      <c r="G380">
        <v>8</v>
      </c>
      <c r="H380">
        <v>9</v>
      </c>
      <c r="I380">
        <v>9</v>
      </c>
      <c r="J380">
        <v>7</v>
      </c>
      <c r="K380">
        <v>6</v>
      </c>
      <c r="L380">
        <v>5</v>
      </c>
      <c r="M380">
        <v>4</v>
      </c>
      <c r="N380">
        <v>4</v>
      </c>
      <c r="O380">
        <v>3</v>
      </c>
      <c r="P380" s="11"/>
    </row>
    <row r="381" spans="1:16" x14ac:dyDescent="0.2">
      <c r="A381" s="49" t="str">
        <f t="shared" si="5"/>
        <v>AberdeenshirePERFORMER RETAINEEFemale</v>
      </c>
      <c r="B381" s="49" t="s">
        <v>35</v>
      </c>
      <c r="C381" s="49" t="s">
        <v>83</v>
      </c>
      <c r="D381" s="49" t="s">
        <v>0</v>
      </c>
      <c r="E381">
        <v>11</v>
      </c>
      <c r="F381">
        <v>7</v>
      </c>
      <c r="G381">
        <v>7</v>
      </c>
      <c r="H381">
        <v>9</v>
      </c>
      <c r="I381">
        <v>8</v>
      </c>
      <c r="J381">
        <v>7</v>
      </c>
      <c r="K381">
        <v>4</v>
      </c>
      <c r="L381">
        <v>5</v>
      </c>
      <c r="M381">
        <v>4</v>
      </c>
      <c r="N381">
        <v>4</v>
      </c>
      <c r="O381">
        <v>3</v>
      </c>
      <c r="P381" s="11"/>
    </row>
    <row r="382" spans="1:16" x14ac:dyDescent="0.2">
      <c r="A382" s="49" t="str">
        <f t="shared" si="5"/>
        <v>Argyll and ButePERFORMER RETAINEEFemale</v>
      </c>
      <c r="B382" s="49" t="s">
        <v>66</v>
      </c>
      <c r="C382" s="49" t="s">
        <v>83</v>
      </c>
      <c r="D382" s="49" t="s">
        <v>0</v>
      </c>
      <c r="E382">
        <v>0</v>
      </c>
      <c r="F382">
        <v>0</v>
      </c>
      <c r="G382">
        <v>0</v>
      </c>
      <c r="H382">
        <v>0</v>
      </c>
      <c r="I382">
        <v>1</v>
      </c>
      <c r="J382">
        <v>1</v>
      </c>
      <c r="K382">
        <v>1</v>
      </c>
      <c r="L382">
        <v>0</v>
      </c>
      <c r="M382">
        <v>0</v>
      </c>
      <c r="N382">
        <v>0</v>
      </c>
      <c r="O382">
        <v>0</v>
      </c>
      <c r="P382" s="11"/>
    </row>
    <row r="383" spans="1:16" x14ac:dyDescent="0.2">
      <c r="A383" s="49" t="str">
        <f t="shared" si="5"/>
        <v>City of EdinburghPERFORMER RETAINEEFemale</v>
      </c>
      <c r="B383" s="49" t="s">
        <v>37</v>
      </c>
      <c r="C383" s="49" t="s">
        <v>83</v>
      </c>
      <c r="D383" s="49" t="s">
        <v>0</v>
      </c>
      <c r="E383">
        <v>31</v>
      </c>
      <c r="F383">
        <v>31</v>
      </c>
      <c r="G383">
        <v>32</v>
      </c>
      <c r="H383">
        <v>27</v>
      </c>
      <c r="I383">
        <v>26</v>
      </c>
      <c r="J383">
        <v>21</v>
      </c>
      <c r="K383">
        <v>23</v>
      </c>
      <c r="L383">
        <v>21</v>
      </c>
      <c r="M383">
        <v>16</v>
      </c>
      <c r="N383">
        <v>15</v>
      </c>
      <c r="O383">
        <v>18</v>
      </c>
      <c r="P383" s="11"/>
    </row>
    <row r="384" spans="1:16" x14ac:dyDescent="0.2">
      <c r="A384" s="49" t="str">
        <f t="shared" si="5"/>
        <v>ClackmannanshirePERFORMER RETAINEEFemale</v>
      </c>
      <c r="B384" s="49" t="s">
        <v>38</v>
      </c>
      <c r="C384" s="49" t="s">
        <v>83</v>
      </c>
      <c r="D384" s="49" t="s">
        <v>0</v>
      </c>
      <c r="E384">
        <v>2</v>
      </c>
      <c r="F384">
        <v>2</v>
      </c>
      <c r="G384">
        <v>2</v>
      </c>
      <c r="H384">
        <v>0</v>
      </c>
      <c r="I384">
        <v>1</v>
      </c>
      <c r="J384">
        <v>1</v>
      </c>
      <c r="K384">
        <v>0</v>
      </c>
      <c r="L384">
        <v>0</v>
      </c>
      <c r="M384">
        <v>1</v>
      </c>
      <c r="N384">
        <v>1</v>
      </c>
      <c r="O384">
        <v>1</v>
      </c>
      <c r="P384" s="11"/>
    </row>
    <row r="385" spans="1:16" x14ac:dyDescent="0.2">
      <c r="A385" s="49" t="str">
        <f t="shared" si="5"/>
        <v>Dumfries and GallowayPERFORMER RETAINEEFemale</v>
      </c>
      <c r="B385" s="49" t="s">
        <v>67</v>
      </c>
      <c r="C385" s="49" t="s">
        <v>83</v>
      </c>
      <c r="D385" s="49" t="s">
        <v>0</v>
      </c>
      <c r="E385">
        <v>2</v>
      </c>
      <c r="F385">
        <v>1</v>
      </c>
      <c r="G385">
        <v>1</v>
      </c>
      <c r="H385">
        <v>0</v>
      </c>
      <c r="I385">
        <v>0</v>
      </c>
      <c r="J385">
        <v>0</v>
      </c>
      <c r="K385">
        <v>0</v>
      </c>
      <c r="L385">
        <v>0</v>
      </c>
      <c r="M385">
        <v>0</v>
      </c>
      <c r="N385">
        <v>0</v>
      </c>
      <c r="O385">
        <v>0</v>
      </c>
      <c r="P385" s="11"/>
    </row>
    <row r="386" spans="1:16" x14ac:dyDescent="0.2">
      <c r="A386" s="49" t="str">
        <f t="shared" si="5"/>
        <v>Dundee CityPERFORMER RETAINEEFemale</v>
      </c>
      <c r="B386" s="49" t="s">
        <v>39</v>
      </c>
      <c r="C386" s="49" t="s">
        <v>83</v>
      </c>
      <c r="D386" s="49" t="s">
        <v>0</v>
      </c>
      <c r="E386">
        <v>5</v>
      </c>
      <c r="F386">
        <v>6</v>
      </c>
      <c r="G386">
        <v>7</v>
      </c>
      <c r="H386">
        <v>7</v>
      </c>
      <c r="I386">
        <v>4</v>
      </c>
      <c r="J386">
        <v>3</v>
      </c>
      <c r="K386">
        <v>2</v>
      </c>
      <c r="L386">
        <v>1</v>
      </c>
      <c r="M386">
        <v>2</v>
      </c>
      <c r="N386">
        <v>2</v>
      </c>
      <c r="O386">
        <v>2</v>
      </c>
      <c r="P386" s="11"/>
    </row>
    <row r="387" spans="1:16" x14ac:dyDescent="0.2">
      <c r="A387" s="49" t="str">
        <f t="shared" si="5"/>
        <v>East AyrshirePERFORMER RETAINEEFemale</v>
      </c>
      <c r="B387" s="49" t="s">
        <v>40</v>
      </c>
      <c r="C387" s="49" t="s">
        <v>83</v>
      </c>
      <c r="D387" s="49" t="s">
        <v>0</v>
      </c>
      <c r="E387">
        <v>1</v>
      </c>
      <c r="F387">
        <v>1</v>
      </c>
      <c r="G387">
        <v>1</v>
      </c>
      <c r="H387">
        <v>0</v>
      </c>
      <c r="I387">
        <v>0</v>
      </c>
      <c r="J387">
        <v>0</v>
      </c>
      <c r="K387">
        <v>0</v>
      </c>
      <c r="L387">
        <v>0</v>
      </c>
      <c r="M387">
        <v>0</v>
      </c>
      <c r="N387">
        <v>0</v>
      </c>
      <c r="O387">
        <v>0</v>
      </c>
      <c r="P387" s="11"/>
    </row>
    <row r="388" spans="1:16" x14ac:dyDescent="0.2">
      <c r="A388" s="49" t="str">
        <f t="shared" si="5"/>
        <v>East DunbartonshirePERFORMER RETAINEEFemale</v>
      </c>
      <c r="B388" s="49" t="s">
        <v>41</v>
      </c>
      <c r="C388" s="49" t="s">
        <v>83</v>
      </c>
      <c r="D388" s="49" t="s">
        <v>0</v>
      </c>
      <c r="E388">
        <v>4</v>
      </c>
      <c r="F388">
        <v>3</v>
      </c>
      <c r="G388">
        <v>3</v>
      </c>
      <c r="H388">
        <v>2</v>
      </c>
      <c r="I388">
        <v>3</v>
      </c>
      <c r="J388">
        <v>2</v>
      </c>
      <c r="K388">
        <v>3</v>
      </c>
      <c r="L388">
        <v>3</v>
      </c>
      <c r="M388">
        <v>1</v>
      </c>
      <c r="N388">
        <v>1</v>
      </c>
      <c r="O388">
        <v>1</v>
      </c>
      <c r="P388" s="42"/>
    </row>
    <row r="389" spans="1:16" x14ac:dyDescent="0.2">
      <c r="A389" s="49" t="str">
        <f t="shared" si="5"/>
        <v>East LothianPERFORMER RETAINEEFemale</v>
      </c>
      <c r="B389" s="49" t="s">
        <v>42</v>
      </c>
      <c r="C389" s="49" t="s">
        <v>83</v>
      </c>
      <c r="D389" s="49" t="s">
        <v>0</v>
      </c>
      <c r="E389">
        <v>5</v>
      </c>
      <c r="F389">
        <v>5</v>
      </c>
      <c r="G389">
        <v>5</v>
      </c>
      <c r="H389">
        <v>2</v>
      </c>
      <c r="I389">
        <v>5</v>
      </c>
      <c r="J389">
        <v>5</v>
      </c>
      <c r="K389">
        <v>4</v>
      </c>
      <c r="L389">
        <v>5</v>
      </c>
      <c r="M389">
        <v>6</v>
      </c>
      <c r="N389">
        <v>5</v>
      </c>
      <c r="O389">
        <v>4</v>
      </c>
      <c r="P389" s="43"/>
    </row>
    <row r="390" spans="1:16" x14ac:dyDescent="0.2">
      <c r="A390" s="49" t="str">
        <f t="shared" si="5"/>
        <v>East RenfrewshirePERFORMER RETAINEEFemale</v>
      </c>
      <c r="B390" s="49" t="s">
        <v>43</v>
      </c>
      <c r="C390" s="49" t="s">
        <v>83</v>
      </c>
      <c r="D390" s="49" t="s">
        <v>0</v>
      </c>
      <c r="E390">
        <v>3</v>
      </c>
      <c r="F390">
        <v>2</v>
      </c>
      <c r="G390">
        <v>0</v>
      </c>
      <c r="H390">
        <v>2</v>
      </c>
      <c r="I390">
        <v>2</v>
      </c>
      <c r="J390">
        <v>2</v>
      </c>
      <c r="K390">
        <v>2</v>
      </c>
      <c r="L390">
        <v>2</v>
      </c>
      <c r="M390">
        <v>0</v>
      </c>
      <c r="N390">
        <v>0</v>
      </c>
      <c r="O390">
        <v>1</v>
      </c>
      <c r="P390" s="43"/>
    </row>
    <row r="391" spans="1:16" x14ac:dyDescent="0.2">
      <c r="A391" s="49" t="str">
        <f t="shared" si="5"/>
        <v>FalkirkPERFORMER RETAINEEFemale</v>
      </c>
      <c r="B391" s="49" t="s">
        <v>44</v>
      </c>
      <c r="C391" s="49" t="s">
        <v>83</v>
      </c>
      <c r="D391" s="49" t="s">
        <v>0</v>
      </c>
      <c r="E391">
        <v>4</v>
      </c>
      <c r="F391">
        <v>4</v>
      </c>
      <c r="G391">
        <v>4</v>
      </c>
      <c r="H391">
        <v>4</v>
      </c>
      <c r="I391">
        <v>2</v>
      </c>
      <c r="J391">
        <v>3</v>
      </c>
      <c r="K391">
        <v>3</v>
      </c>
      <c r="L391">
        <v>3</v>
      </c>
      <c r="M391">
        <v>2</v>
      </c>
      <c r="N391">
        <v>3</v>
      </c>
      <c r="O391">
        <v>4</v>
      </c>
      <c r="P391" s="43"/>
    </row>
    <row r="392" spans="1:16" x14ac:dyDescent="0.2">
      <c r="A392" s="49" t="str">
        <f t="shared" si="5"/>
        <v>FifePERFORMER RETAINEEFemale</v>
      </c>
      <c r="B392" s="49" t="s">
        <v>27</v>
      </c>
      <c r="C392" s="49" t="s">
        <v>83</v>
      </c>
      <c r="D392" s="49" t="s">
        <v>0</v>
      </c>
      <c r="E392">
        <v>2</v>
      </c>
      <c r="F392">
        <v>3</v>
      </c>
      <c r="G392">
        <v>4</v>
      </c>
      <c r="H392">
        <v>4</v>
      </c>
      <c r="I392">
        <v>3</v>
      </c>
      <c r="J392">
        <v>2</v>
      </c>
      <c r="K392">
        <v>2</v>
      </c>
      <c r="L392">
        <v>2</v>
      </c>
      <c r="M392">
        <v>1</v>
      </c>
      <c r="N392">
        <v>2</v>
      </c>
      <c r="O392">
        <v>2</v>
      </c>
      <c r="P392" s="43"/>
    </row>
    <row r="393" spans="1:16" x14ac:dyDescent="0.2">
      <c r="A393" s="49" t="str">
        <f t="shared" ref="A393:A456" si="6">B393&amp;C393&amp;D393</f>
        <v>Glasgow CityPERFORMER RETAINEEFemale</v>
      </c>
      <c r="B393" s="49" t="s">
        <v>45</v>
      </c>
      <c r="C393" s="49" t="s">
        <v>83</v>
      </c>
      <c r="D393" s="49" t="s">
        <v>0</v>
      </c>
      <c r="E393">
        <v>14</v>
      </c>
      <c r="F393">
        <v>15</v>
      </c>
      <c r="G393">
        <v>16</v>
      </c>
      <c r="H393">
        <v>14</v>
      </c>
      <c r="I393">
        <v>15</v>
      </c>
      <c r="J393">
        <v>10</v>
      </c>
      <c r="K393">
        <v>12</v>
      </c>
      <c r="L393">
        <v>12</v>
      </c>
      <c r="M393">
        <v>12</v>
      </c>
      <c r="N393">
        <v>8</v>
      </c>
      <c r="O393">
        <v>7</v>
      </c>
      <c r="P393" s="43"/>
    </row>
    <row r="394" spans="1:16" x14ac:dyDescent="0.2">
      <c r="A394" s="49" t="str">
        <f t="shared" si="6"/>
        <v>HighlandPERFORMER RETAINEEFemale</v>
      </c>
      <c r="B394" s="49" t="s">
        <v>28</v>
      </c>
      <c r="C394" s="49" t="s">
        <v>83</v>
      </c>
      <c r="D394" s="49" t="s">
        <v>0</v>
      </c>
      <c r="E394">
        <v>6</v>
      </c>
      <c r="F394">
        <v>5</v>
      </c>
      <c r="G394">
        <v>4</v>
      </c>
      <c r="H394">
        <v>5</v>
      </c>
      <c r="I394">
        <v>5</v>
      </c>
      <c r="J394">
        <v>4</v>
      </c>
      <c r="K394">
        <v>3</v>
      </c>
      <c r="L394">
        <v>2</v>
      </c>
      <c r="M394">
        <v>2</v>
      </c>
      <c r="N394">
        <v>3</v>
      </c>
      <c r="O394">
        <v>2</v>
      </c>
      <c r="P394" s="43"/>
    </row>
    <row r="395" spans="1:16" x14ac:dyDescent="0.2">
      <c r="A395" s="49" t="str">
        <f t="shared" si="6"/>
        <v>InverclydePERFORMER RETAINEEFemale</v>
      </c>
      <c r="B395" s="49" t="s">
        <v>46</v>
      </c>
      <c r="C395" s="49" t="s">
        <v>83</v>
      </c>
      <c r="D395" s="49" t="s">
        <v>0</v>
      </c>
      <c r="E395">
        <v>1</v>
      </c>
      <c r="F395">
        <v>0</v>
      </c>
      <c r="G395">
        <v>0</v>
      </c>
      <c r="H395">
        <v>0</v>
      </c>
      <c r="I395">
        <v>0</v>
      </c>
      <c r="J395">
        <v>0</v>
      </c>
      <c r="K395">
        <v>0</v>
      </c>
      <c r="L395">
        <v>0</v>
      </c>
      <c r="M395">
        <v>0</v>
      </c>
      <c r="N395">
        <v>0</v>
      </c>
      <c r="O395">
        <v>0</v>
      </c>
      <c r="P395" s="11"/>
    </row>
    <row r="396" spans="1:16" x14ac:dyDescent="0.2">
      <c r="A396" s="49" t="str">
        <f t="shared" si="6"/>
        <v>MidlothianPERFORMER RETAINEEFemale</v>
      </c>
      <c r="B396" s="49" t="s">
        <v>47</v>
      </c>
      <c r="C396" s="49" t="s">
        <v>83</v>
      </c>
      <c r="D396" s="49" t="s">
        <v>0</v>
      </c>
      <c r="E396">
        <v>5</v>
      </c>
      <c r="F396">
        <v>7</v>
      </c>
      <c r="G396">
        <v>5</v>
      </c>
      <c r="H396">
        <v>4</v>
      </c>
      <c r="I396">
        <v>3</v>
      </c>
      <c r="J396">
        <v>3</v>
      </c>
      <c r="K396">
        <v>4</v>
      </c>
      <c r="L396">
        <v>2</v>
      </c>
      <c r="M396">
        <v>2</v>
      </c>
      <c r="N396">
        <v>1</v>
      </c>
      <c r="O396">
        <v>3</v>
      </c>
      <c r="P396" s="43"/>
    </row>
    <row r="397" spans="1:16" x14ac:dyDescent="0.2">
      <c r="A397" s="49" t="str">
        <f t="shared" si="6"/>
        <v>MorayPERFORMER RETAINEEFemale</v>
      </c>
      <c r="B397" s="49" t="s">
        <v>48</v>
      </c>
      <c r="C397" s="49" t="s">
        <v>83</v>
      </c>
      <c r="D397" s="49" t="s">
        <v>0</v>
      </c>
      <c r="E397">
        <v>2</v>
      </c>
      <c r="F397">
        <v>2</v>
      </c>
      <c r="G397">
        <v>0</v>
      </c>
      <c r="H397">
        <v>1</v>
      </c>
      <c r="I397">
        <v>1</v>
      </c>
      <c r="J397">
        <v>1</v>
      </c>
      <c r="K397">
        <v>1</v>
      </c>
      <c r="L397">
        <v>1</v>
      </c>
      <c r="M397">
        <v>0</v>
      </c>
      <c r="N397">
        <v>0</v>
      </c>
      <c r="O397">
        <v>0</v>
      </c>
      <c r="P397" s="43"/>
    </row>
    <row r="398" spans="1:16" x14ac:dyDescent="0.2">
      <c r="A398" s="49" t="str">
        <f t="shared" si="6"/>
        <v>North AyrshirePERFORMER RETAINEEFemale</v>
      </c>
      <c r="B398" s="49" t="s">
        <v>49</v>
      </c>
      <c r="C398" s="49" t="s">
        <v>83</v>
      </c>
      <c r="D398" s="49" t="s">
        <v>0</v>
      </c>
      <c r="E398">
        <v>2</v>
      </c>
      <c r="F398">
        <v>1</v>
      </c>
      <c r="G398">
        <v>1</v>
      </c>
      <c r="H398">
        <v>1</v>
      </c>
      <c r="I398">
        <v>1</v>
      </c>
      <c r="J398">
        <v>1</v>
      </c>
      <c r="K398">
        <v>0</v>
      </c>
      <c r="L398">
        <v>0</v>
      </c>
      <c r="M398">
        <v>0</v>
      </c>
      <c r="N398">
        <v>1</v>
      </c>
      <c r="O398">
        <v>2</v>
      </c>
      <c r="P398" s="43"/>
    </row>
    <row r="399" spans="1:16" x14ac:dyDescent="0.2">
      <c r="A399" s="49" t="str">
        <f t="shared" si="6"/>
        <v>North LanarkshirePERFORMER RETAINEEFemale</v>
      </c>
      <c r="B399" s="49" t="s">
        <v>50</v>
      </c>
      <c r="C399" s="49" t="s">
        <v>83</v>
      </c>
      <c r="D399" s="49" t="s">
        <v>0</v>
      </c>
      <c r="E399">
        <v>2</v>
      </c>
      <c r="F399">
        <v>1</v>
      </c>
      <c r="G399">
        <v>1</v>
      </c>
      <c r="H399">
        <v>0</v>
      </c>
      <c r="I399">
        <v>0</v>
      </c>
      <c r="J399">
        <v>0</v>
      </c>
      <c r="K399">
        <v>0</v>
      </c>
      <c r="L399">
        <v>0</v>
      </c>
      <c r="M399">
        <v>0</v>
      </c>
      <c r="N399">
        <v>0</v>
      </c>
      <c r="O399">
        <v>0</v>
      </c>
      <c r="P399" s="43"/>
    </row>
    <row r="400" spans="1:16" x14ac:dyDescent="0.2">
      <c r="A400" s="49" t="str">
        <f t="shared" si="6"/>
        <v>Perth and KinrossPERFORMER RETAINEEFemale</v>
      </c>
      <c r="B400" s="49" t="s">
        <v>69</v>
      </c>
      <c r="C400" s="49" t="s">
        <v>83</v>
      </c>
      <c r="D400" s="49" t="s">
        <v>0</v>
      </c>
      <c r="E400">
        <v>6</v>
      </c>
      <c r="F400">
        <v>7</v>
      </c>
      <c r="G400">
        <v>8</v>
      </c>
      <c r="H400">
        <v>5</v>
      </c>
      <c r="I400">
        <v>4</v>
      </c>
      <c r="J400">
        <v>3</v>
      </c>
      <c r="K400">
        <v>4</v>
      </c>
      <c r="L400">
        <v>4</v>
      </c>
      <c r="M400">
        <v>2</v>
      </c>
      <c r="N400">
        <v>0</v>
      </c>
      <c r="O400">
        <v>1</v>
      </c>
      <c r="P400" s="43"/>
    </row>
    <row r="401" spans="1:16" x14ac:dyDescent="0.2">
      <c r="A401" s="49" t="str">
        <f t="shared" si="6"/>
        <v>RenfrewshirePERFORMER RETAINEEFemale</v>
      </c>
      <c r="B401" s="49" t="s">
        <v>52</v>
      </c>
      <c r="C401" s="49" t="s">
        <v>83</v>
      </c>
      <c r="D401" s="49" t="s">
        <v>0</v>
      </c>
      <c r="E401">
        <v>4</v>
      </c>
      <c r="F401">
        <v>3</v>
      </c>
      <c r="G401">
        <v>3</v>
      </c>
      <c r="H401">
        <v>1</v>
      </c>
      <c r="I401">
        <v>2</v>
      </c>
      <c r="J401">
        <v>2</v>
      </c>
      <c r="K401">
        <v>2</v>
      </c>
      <c r="L401">
        <v>1</v>
      </c>
      <c r="M401">
        <v>2</v>
      </c>
      <c r="N401">
        <v>2</v>
      </c>
      <c r="O401">
        <v>1</v>
      </c>
      <c r="P401" s="43"/>
    </row>
    <row r="402" spans="1:16" x14ac:dyDescent="0.2">
      <c r="A402" s="49" t="str">
        <f t="shared" si="6"/>
        <v>ScotlandPERFORMER RETAINEEFemale</v>
      </c>
      <c r="B402" s="49" t="s">
        <v>29</v>
      </c>
      <c r="C402" s="49" t="s">
        <v>83</v>
      </c>
      <c r="D402" s="49" t="s">
        <v>0</v>
      </c>
      <c r="E402">
        <v>145</v>
      </c>
      <c r="F402">
        <v>138</v>
      </c>
      <c r="G402">
        <v>132</v>
      </c>
      <c r="H402">
        <v>116</v>
      </c>
      <c r="I402">
        <v>110</v>
      </c>
      <c r="J402">
        <v>92</v>
      </c>
      <c r="K402">
        <v>91</v>
      </c>
      <c r="L402">
        <v>85</v>
      </c>
      <c r="M402">
        <v>70</v>
      </c>
      <c r="N402">
        <v>63</v>
      </c>
      <c r="O402">
        <v>64</v>
      </c>
    </row>
    <row r="403" spans="1:16" x14ac:dyDescent="0.2">
      <c r="A403" s="49" t="str">
        <f t="shared" si="6"/>
        <v>Scottish BordersPERFORMER RETAINEEFemale</v>
      </c>
      <c r="B403" s="49" t="s">
        <v>53</v>
      </c>
      <c r="C403" s="49" t="s">
        <v>83</v>
      </c>
      <c r="D403" s="49" t="s">
        <v>0</v>
      </c>
      <c r="E403">
        <v>4</v>
      </c>
      <c r="F403">
        <v>5</v>
      </c>
      <c r="G403">
        <v>3</v>
      </c>
      <c r="H403">
        <v>4</v>
      </c>
      <c r="I403">
        <v>3</v>
      </c>
      <c r="J403">
        <v>4</v>
      </c>
      <c r="K403">
        <v>3</v>
      </c>
      <c r="L403">
        <v>3</v>
      </c>
      <c r="M403">
        <v>3</v>
      </c>
      <c r="N403">
        <v>3</v>
      </c>
      <c r="O403">
        <v>2</v>
      </c>
    </row>
    <row r="404" spans="1:16" x14ac:dyDescent="0.2">
      <c r="A404" s="49" t="str">
        <f t="shared" si="6"/>
        <v>Shetland IslandsPERFORMER RETAINEEFemale</v>
      </c>
      <c r="B404" s="49" t="s">
        <v>59</v>
      </c>
      <c r="C404" s="49" t="s">
        <v>83</v>
      </c>
      <c r="D404" s="49" t="s">
        <v>0</v>
      </c>
      <c r="E404">
        <v>1</v>
      </c>
      <c r="F404">
        <v>1</v>
      </c>
      <c r="G404">
        <v>1</v>
      </c>
      <c r="H404">
        <v>0</v>
      </c>
      <c r="I404">
        <v>0</v>
      </c>
      <c r="J404">
        <v>0</v>
      </c>
      <c r="K404">
        <v>0</v>
      </c>
      <c r="L404">
        <v>0</v>
      </c>
      <c r="M404">
        <v>0</v>
      </c>
      <c r="N404">
        <v>0</v>
      </c>
      <c r="O404">
        <v>0</v>
      </c>
      <c r="P404" s="11"/>
    </row>
    <row r="405" spans="1:16" x14ac:dyDescent="0.2">
      <c r="A405" s="49" t="str">
        <f t="shared" si="6"/>
        <v>South AyrshirePERFORMER RETAINEEFemale</v>
      </c>
      <c r="B405" s="49" t="s">
        <v>54</v>
      </c>
      <c r="C405" s="49" t="s">
        <v>83</v>
      </c>
      <c r="D405" s="49" t="s">
        <v>0</v>
      </c>
      <c r="E405">
        <v>3</v>
      </c>
      <c r="F405">
        <v>4</v>
      </c>
      <c r="G405">
        <v>3</v>
      </c>
      <c r="H405">
        <v>1</v>
      </c>
      <c r="I405">
        <v>1</v>
      </c>
      <c r="J405">
        <v>1</v>
      </c>
      <c r="K405">
        <v>0</v>
      </c>
      <c r="L405">
        <v>0</v>
      </c>
      <c r="M405">
        <v>0</v>
      </c>
      <c r="N405">
        <v>0</v>
      </c>
      <c r="O405">
        <v>0</v>
      </c>
      <c r="P405" s="11"/>
    </row>
    <row r="406" spans="1:16" x14ac:dyDescent="0.2">
      <c r="A406" s="49" t="str">
        <f t="shared" si="6"/>
        <v>South LanarkshirePERFORMER RETAINEEFemale</v>
      </c>
      <c r="B406" s="49" t="s">
        <v>55</v>
      </c>
      <c r="C406" s="49" t="s">
        <v>83</v>
      </c>
      <c r="D406" s="49" t="s">
        <v>0</v>
      </c>
      <c r="E406">
        <v>4</v>
      </c>
      <c r="F406">
        <v>2</v>
      </c>
      <c r="G406">
        <v>2</v>
      </c>
      <c r="H406">
        <v>2</v>
      </c>
      <c r="I406">
        <v>1</v>
      </c>
      <c r="J406">
        <v>1</v>
      </c>
      <c r="K406">
        <v>1</v>
      </c>
      <c r="L406">
        <v>0</v>
      </c>
      <c r="M406">
        <v>0</v>
      </c>
      <c r="N406">
        <v>0</v>
      </c>
      <c r="O406">
        <v>0</v>
      </c>
      <c r="P406" s="11"/>
    </row>
    <row r="407" spans="1:16" x14ac:dyDescent="0.2">
      <c r="A407" s="49" t="str">
        <f t="shared" si="6"/>
        <v>StirlingPERFORMER RETAINEEFemale</v>
      </c>
      <c r="B407" s="49" t="s">
        <v>56</v>
      </c>
      <c r="C407" s="49" t="s">
        <v>83</v>
      </c>
      <c r="D407" s="49" t="s">
        <v>0</v>
      </c>
      <c r="E407">
        <v>4</v>
      </c>
      <c r="F407">
        <v>4</v>
      </c>
      <c r="G407">
        <v>3</v>
      </c>
      <c r="H407">
        <v>2</v>
      </c>
      <c r="I407">
        <v>2</v>
      </c>
      <c r="J407">
        <v>2</v>
      </c>
      <c r="K407">
        <v>3</v>
      </c>
      <c r="L407">
        <v>3</v>
      </c>
      <c r="M407">
        <v>2</v>
      </c>
      <c r="N407">
        <v>2</v>
      </c>
      <c r="O407">
        <v>1</v>
      </c>
      <c r="P407" s="11"/>
    </row>
    <row r="408" spans="1:16" x14ac:dyDescent="0.2">
      <c r="A408" s="49" t="str">
        <f t="shared" si="6"/>
        <v>West DunbartonshirePERFORMER RETAINEEFemale</v>
      </c>
      <c r="B408" s="49" t="s">
        <v>57</v>
      </c>
      <c r="C408" s="49" t="s">
        <v>83</v>
      </c>
      <c r="D408" s="49" t="s">
        <v>0</v>
      </c>
      <c r="E408">
        <v>2</v>
      </c>
      <c r="F408">
        <v>2</v>
      </c>
      <c r="G408">
        <v>1</v>
      </c>
      <c r="H408">
        <v>4</v>
      </c>
      <c r="I408">
        <v>2</v>
      </c>
      <c r="J408">
        <v>3</v>
      </c>
      <c r="K408">
        <v>4</v>
      </c>
      <c r="L408">
        <v>4</v>
      </c>
      <c r="M408">
        <v>2</v>
      </c>
      <c r="N408">
        <v>2</v>
      </c>
      <c r="O408">
        <v>1</v>
      </c>
      <c r="P408" s="11"/>
    </row>
    <row r="409" spans="1:16" x14ac:dyDescent="0.2">
      <c r="A409" s="49" t="str">
        <f t="shared" si="6"/>
        <v>West LothianPERFORMER RETAINEEFemale</v>
      </c>
      <c r="B409" s="49" t="s">
        <v>58</v>
      </c>
      <c r="C409" s="49" t="s">
        <v>83</v>
      </c>
      <c r="D409" s="49" t="s">
        <v>0</v>
      </c>
      <c r="E409">
        <v>7</v>
      </c>
      <c r="F409">
        <v>7</v>
      </c>
      <c r="G409">
        <v>7</v>
      </c>
      <c r="H409">
        <v>6</v>
      </c>
      <c r="I409">
        <v>6</v>
      </c>
      <c r="J409">
        <v>3</v>
      </c>
      <c r="K409">
        <v>4</v>
      </c>
      <c r="L409">
        <v>6</v>
      </c>
      <c r="M409">
        <v>6</v>
      </c>
      <c r="N409">
        <v>4</v>
      </c>
      <c r="O409">
        <v>5</v>
      </c>
      <c r="P409" s="11"/>
    </row>
    <row r="410" spans="1:16" x14ac:dyDescent="0.2">
      <c r="A410" s="49" t="str">
        <f t="shared" si="6"/>
        <v>City of EdinburghPERFORMER RETAINEEMale</v>
      </c>
      <c r="B410" s="49" t="s">
        <v>37</v>
      </c>
      <c r="C410" s="49" t="s">
        <v>83</v>
      </c>
      <c r="D410" s="49" t="s">
        <v>2</v>
      </c>
      <c r="E410">
        <v>0</v>
      </c>
      <c r="F410">
        <v>0</v>
      </c>
      <c r="G410">
        <v>0</v>
      </c>
      <c r="H410">
        <v>0</v>
      </c>
      <c r="I410">
        <v>0</v>
      </c>
      <c r="J410">
        <v>0</v>
      </c>
      <c r="K410">
        <v>0</v>
      </c>
      <c r="L410">
        <v>0</v>
      </c>
      <c r="M410">
        <v>1</v>
      </c>
      <c r="N410">
        <v>1</v>
      </c>
      <c r="O410">
        <v>0</v>
      </c>
      <c r="P410" s="11"/>
    </row>
    <row r="411" spans="1:16" x14ac:dyDescent="0.2">
      <c r="A411" s="49" t="str">
        <f t="shared" si="6"/>
        <v>RenfrewshirePERFORMER RETAINEEMale</v>
      </c>
      <c r="B411" s="49" t="s">
        <v>52</v>
      </c>
      <c r="C411" s="49" t="s">
        <v>83</v>
      </c>
      <c r="D411" s="49" t="s">
        <v>2</v>
      </c>
      <c r="E411">
        <v>0</v>
      </c>
      <c r="F411">
        <v>1</v>
      </c>
      <c r="G411">
        <v>0</v>
      </c>
      <c r="H411">
        <v>0</v>
      </c>
      <c r="I411">
        <v>0</v>
      </c>
      <c r="J411">
        <v>0</v>
      </c>
      <c r="K411">
        <v>0</v>
      </c>
      <c r="L411">
        <v>0</v>
      </c>
      <c r="M411">
        <v>0</v>
      </c>
      <c r="N411">
        <v>0</v>
      </c>
      <c r="O411">
        <v>0</v>
      </c>
      <c r="P411" s="11"/>
    </row>
    <row r="412" spans="1:16" x14ac:dyDescent="0.2">
      <c r="A412" s="49" t="str">
        <f t="shared" si="6"/>
        <v>ScotlandPERFORMER RETAINEEMale</v>
      </c>
      <c r="B412" s="49" t="s">
        <v>29</v>
      </c>
      <c r="C412" s="49" t="s">
        <v>83</v>
      </c>
      <c r="D412" s="49" t="s">
        <v>2</v>
      </c>
      <c r="E412">
        <v>0</v>
      </c>
      <c r="F412">
        <v>1</v>
      </c>
      <c r="G412">
        <v>0</v>
      </c>
      <c r="H412">
        <v>0</v>
      </c>
      <c r="I412">
        <v>0</v>
      </c>
      <c r="J412">
        <v>0</v>
      </c>
      <c r="K412">
        <v>0</v>
      </c>
      <c r="L412">
        <v>0</v>
      </c>
      <c r="M412">
        <v>1</v>
      </c>
      <c r="N412">
        <v>1</v>
      </c>
      <c r="O412">
        <v>0</v>
      </c>
      <c r="P412" s="11"/>
    </row>
    <row r="413" spans="1:16" x14ac:dyDescent="0.2">
      <c r="A413" s="49" t="str">
        <f t="shared" si="6"/>
        <v>Aberdeen CityPERFORMER SALARIEDAll</v>
      </c>
      <c r="B413" s="49" t="s">
        <v>34</v>
      </c>
      <c r="C413" s="49" t="s">
        <v>84</v>
      </c>
      <c r="D413" s="49" t="s">
        <v>1</v>
      </c>
      <c r="E413">
        <v>32</v>
      </c>
      <c r="F413">
        <v>26</v>
      </c>
      <c r="G413">
        <v>31</v>
      </c>
      <c r="H413">
        <v>36</v>
      </c>
      <c r="I413">
        <v>32</v>
      </c>
      <c r="J413">
        <v>42</v>
      </c>
      <c r="K413">
        <v>44</v>
      </c>
      <c r="L413">
        <v>50</v>
      </c>
      <c r="M413">
        <v>56</v>
      </c>
      <c r="N413">
        <v>61</v>
      </c>
      <c r="O413">
        <v>66</v>
      </c>
      <c r="P413" s="11"/>
    </row>
    <row r="414" spans="1:16" x14ac:dyDescent="0.2">
      <c r="A414" s="49" t="str">
        <f t="shared" si="6"/>
        <v>AberdeenshirePERFORMER SALARIEDAll</v>
      </c>
      <c r="B414" s="49" t="s">
        <v>35</v>
      </c>
      <c r="C414" s="49" t="s">
        <v>84</v>
      </c>
      <c r="D414" s="49" t="s">
        <v>1</v>
      </c>
      <c r="E414">
        <v>27</v>
      </c>
      <c r="F414">
        <v>28</v>
      </c>
      <c r="G414">
        <v>31</v>
      </c>
      <c r="H414">
        <v>36</v>
      </c>
      <c r="I414">
        <v>40</v>
      </c>
      <c r="J414">
        <v>39</v>
      </c>
      <c r="K414">
        <v>46</v>
      </c>
      <c r="L414">
        <v>38</v>
      </c>
      <c r="M414">
        <v>44</v>
      </c>
      <c r="N414">
        <v>47</v>
      </c>
      <c r="O414">
        <v>51</v>
      </c>
      <c r="P414" s="11"/>
    </row>
    <row r="415" spans="1:16" x14ac:dyDescent="0.2">
      <c r="A415" s="49" t="str">
        <f t="shared" si="6"/>
        <v>AngusPERFORMER SALARIEDAll</v>
      </c>
      <c r="B415" s="49" t="s">
        <v>36</v>
      </c>
      <c r="C415" s="49" t="s">
        <v>84</v>
      </c>
      <c r="D415" s="49" t="s">
        <v>1</v>
      </c>
      <c r="E415">
        <v>6</v>
      </c>
      <c r="F415">
        <v>8</v>
      </c>
      <c r="G415">
        <v>8</v>
      </c>
      <c r="H415">
        <v>9</v>
      </c>
      <c r="I415">
        <v>6</v>
      </c>
      <c r="J415">
        <v>8</v>
      </c>
      <c r="K415">
        <v>12</v>
      </c>
      <c r="L415">
        <v>14</v>
      </c>
      <c r="M415">
        <v>13</v>
      </c>
      <c r="N415">
        <v>14</v>
      </c>
      <c r="O415">
        <v>17</v>
      </c>
      <c r="P415" s="11"/>
    </row>
    <row r="416" spans="1:16" x14ac:dyDescent="0.2">
      <c r="A416" s="49" t="str">
        <f t="shared" si="6"/>
        <v>Argyll and ButePERFORMER SALARIEDAll</v>
      </c>
      <c r="B416" s="49" t="s">
        <v>66</v>
      </c>
      <c r="C416" s="49" t="s">
        <v>84</v>
      </c>
      <c r="D416" s="49" t="s">
        <v>1</v>
      </c>
      <c r="E416">
        <v>20</v>
      </c>
      <c r="F416">
        <v>19</v>
      </c>
      <c r="G416">
        <v>15</v>
      </c>
      <c r="H416">
        <v>15</v>
      </c>
      <c r="I416">
        <v>20</v>
      </c>
      <c r="J416">
        <v>23</v>
      </c>
      <c r="K416">
        <v>22</v>
      </c>
      <c r="L416">
        <v>26</v>
      </c>
      <c r="M416">
        <v>28</v>
      </c>
      <c r="N416">
        <v>27</v>
      </c>
      <c r="O416">
        <v>28</v>
      </c>
      <c r="P416" s="11"/>
    </row>
    <row r="417" spans="1:16" x14ac:dyDescent="0.2">
      <c r="A417" s="49" t="str">
        <f t="shared" si="6"/>
        <v>City of EdinburghPERFORMER SALARIEDAll</v>
      </c>
      <c r="B417" s="49" t="s">
        <v>37</v>
      </c>
      <c r="C417" s="49" t="s">
        <v>84</v>
      </c>
      <c r="D417" s="49" t="s">
        <v>1</v>
      </c>
      <c r="E417">
        <v>95</v>
      </c>
      <c r="F417">
        <v>96</v>
      </c>
      <c r="G417">
        <v>96</v>
      </c>
      <c r="H417">
        <v>106</v>
      </c>
      <c r="I417">
        <v>131</v>
      </c>
      <c r="J417">
        <v>144</v>
      </c>
      <c r="K417">
        <v>158</v>
      </c>
      <c r="L417">
        <v>181</v>
      </c>
      <c r="M417">
        <v>194</v>
      </c>
      <c r="N417">
        <v>202</v>
      </c>
      <c r="O417">
        <v>215</v>
      </c>
      <c r="P417" s="11"/>
    </row>
    <row r="418" spans="1:16" x14ac:dyDescent="0.2">
      <c r="A418" s="49" t="str">
        <f t="shared" si="6"/>
        <v>ClackmannanshirePERFORMER SALARIEDAll</v>
      </c>
      <c r="B418" s="49" t="s">
        <v>38</v>
      </c>
      <c r="C418" s="49" t="s">
        <v>84</v>
      </c>
      <c r="D418" s="49" t="s">
        <v>1</v>
      </c>
      <c r="E418">
        <v>3</v>
      </c>
      <c r="F418">
        <v>2</v>
      </c>
      <c r="G418">
        <v>3</v>
      </c>
      <c r="H418">
        <v>4</v>
      </c>
      <c r="I418">
        <v>5</v>
      </c>
      <c r="J418">
        <v>5</v>
      </c>
      <c r="K418">
        <v>6</v>
      </c>
      <c r="L418">
        <v>6</v>
      </c>
      <c r="M418">
        <v>8</v>
      </c>
      <c r="N418">
        <v>5</v>
      </c>
      <c r="O418">
        <v>5</v>
      </c>
      <c r="P418" s="11"/>
    </row>
    <row r="419" spans="1:16" x14ac:dyDescent="0.2">
      <c r="A419" s="49" t="str">
        <f t="shared" si="6"/>
        <v>Dumfries and GallowayPERFORMER SALARIEDAll</v>
      </c>
      <c r="B419" s="49" t="s">
        <v>67</v>
      </c>
      <c r="C419" s="49" t="s">
        <v>84</v>
      </c>
      <c r="D419" s="49" t="s">
        <v>1</v>
      </c>
      <c r="E419">
        <v>11</v>
      </c>
      <c r="F419">
        <v>11</v>
      </c>
      <c r="G419">
        <v>11</v>
      </c>
      <c r="H419">
        <v>8</v>
      </c>
      <c r="I419">
        <v>9</v>
      </c>
      <c r="J419">
        <v>6</v>
      </c>
      <c r="K419">
        <v>12</v>
      </c>
      <c r="L419">
        <v>12</v>
      </c>
      <c r="M419">
        <v>14</v>
      </c>
      <c r="N419">
        <v>16</v>
      </c>
      <c r="O419">
        <v>17</v>
      </c>
      <c r="P419" s="11"/>
    </row>
    <row r="420" spans="1:16" x14ac:dyDescent="0.2">
      <c r="A420" s="49" t="str">
        <f t="shared" si="6"/>
        <v>Dundee CityPERFORMER SALARIEDAll</v>
      </c>
      <c r="B420" s="49" t="s">
        <v>39</v>
      </c>
      <c r="C420" s="49" t="s">
        <v>84</v>
      </c>
      <c r="D420" s="49" t="s">
        <v>1</v>
      </c>
      <c r="E420">
        <v>8</v>
      </c>
      <c r="F420">
        <v>10</v>
      </c>
      <c r="G420">
        <v>10</v>
      </c>
      <c r="H420">
        <v>13</v>
      </c>
      <c r="I420">
        <v>14</v>
      </c>
      <c r="J420">
        <v>19</v>
      </c>
      <c r="K420">
        <v>22</v>
      </c>
      <c r="L420">
        <v>35</v>
      </c>
      <c r="M420">
        <v>46</v>
      </c>
      <c r="N420">
        <v>45</v>
      </c>
      <c r="O420">
        <v>53</v>
      </c>
    </row>
    <row r="421" spans="1:16" x14ac:dyDescent="0.2">
      <c r="A421" s="49" t="str">
        <f t="shared" si="6"/>
        <v>East AyrshirePERFORMER SALARIEDAll</v>
      </c>
      <c r="B421" s="49" t="s">
        <v>40</v>
      </c>
      <c r="C421" s="49" t="s">
        <v>84</v>
      </c>
      <c r="D421" s="49" t="s">
        <v>1</v>
      </c>
      <c r="E421">
        <v>5</v>
      </c>
      <c r="F421">
        <v>4</v>
      </c>
      <c r="G421">
        <v>6</v>
      </c>
      <c r="H421">
        <v>3</v>
      </c>
      <c r="I421">
        <v>6</v>
      </c>
      <c r="J421">
        <v>6</v>
      </c>
      <c r="K421">
        <v>5</v>
      </c>
      <c r="L421">
        <v>12</v>
      </c>
      <c r="M421">
        <v>13</v>
      </c>
      <c r="N421">
        <v>18</v>
      </c>
      <c r="O421">
        <v>18</v>
      </c>
    </row>
    <row r="422" spans="1:16" x14ac:dyDescent="0.2">
      <c r="A422" s="49" t="str">
        <f t="shared" si="6"/>
        <v>East DunbartonshirePERFORMER SALARIEDAll</v>
      </c>
      <c r="B422" s="49" t="s">
        <v>41</v>
      </c>
      <c r="C422" s="49" t="s">
        <v>84</v>
      </c>
      <c r="D422" s="49" t="s">
        <v>1</v>
      </c>
      <c r="E422">
        <v>4</v>
      </c>
      <c r="F422">
        <v>5</v>
      </c>
      <c r="G422">
        <v>5</v>
      </c>
      <c r="H422">
        <v>7</v>
      </c>
      <c r="I422">
        <v>10</v>
      </c>
      <c r="J422">
        <v>7</v>
      </c>
      <c r="K422">
        <v>8</v>
      </c>
      <c r="L422">
        <v>11</v>
      </c>
      <c r="M422">
        <v>10</v>
      </c>
      <c r="N422">
        <v>10</v>
      </c>
      <c r="O422">
        <v>14</v>
      </c>
    </row>
    <row r="423" spans="1:16" x14ac:dyDescent="0.2">
      <c r="A423" s="49" t="str">
        <f t="shared" si="6"/>
        <v>East LothianPERFORMER SALARIEDAll</v>
      </c>
      <c r="B423" s="49" t="s">
        <v>42</v>
      </c>
      <c r="C423" s="49" t="s">
        <v>84</v>
      </c>
      <c r="D423" s="49" t="s">
        <v>1</v>
      </c>
      <c r="E423">
        <v>11</v>
      </c>
      <c r="F423">
        <v>10</v>
      </c>
      <c r="G423">
        <v>17</v>
      </c>
      <c r="H423">
        <v>16</v>
      </c>
      <c r="I423">
        <v>21</v>
      </c>
      <c r="J423">
        <v>24</v>
      </c>
      <c r="K423">
        <v>28</v>
      </c>
      <c r="L423">
        <v>34</v>
      </c>
      <c r="M423">
        <v>31</v>
      </c>
      <c r="N423">
        <v>29</v>
      </c>
      <c r="O423">
        <v>31</v>
      </c>
    </row>
    <row r="424" spans="1:16" x14ac:dyDescent="0.2">
      <c r="A424" s="49" t="str">
        <f t="shared" si="6"/>
        <v>East RenfrewshirePERFORMER SALARIEDAll</v>
      </c>
      <c r="B424" s="49" t="s">
        <v>43</v>
      </c>
      <c r="C424" s="49" t="s">
        <v>84</v>
      </c>
      <c r="D424" s="49" t="s">
        <v>1</v>
      </c>
      <c r="E424">
        <v>7</v>
      </c>
      <c r="F424">
        <v>9</v>
      </c>
      <c r="G424">
        <v>10</v>
      </c>
      <c r="H424">
        <v>9</v>
      </c>
      <c r="I424">
        <v>8</v>
      </c>
      <c r="J424">
        <v>11</v>
      </c>
      <c r="K424">
        <v>8</v>
      </c>
      <c r="L424">
        <v>10</v>
      </c>
      <c r="M424">
        <v>15</v>
      </c>
      <c r="N424">
        <v>10</v>
      </c>
      <c r="O424">
        <v>14</v>
      </c>
    </row>
    <row r="425" spans="1:16" x14ac:dyDescent="0.2">
      <c r="A425" s="49" t="str">
        <f t="shared" si="6"/>
        <v>FalkirkPERFORMER SALARIEDAll</v>
      </c>
      <c r="B425" s="49" t="s">
        <v>44</v>
      </c>
      <c r="C425" s="49" t="s">
        <v>84</v>
      </c>
      <c r="D425" s="49" t="s">
        <v>1</v>
      </c>
      <c r="E425">
        <v>17</v>
      </c>
      <c r="F425">
        <v>16</v>
      </c>
      <c r="G425">
        <v>18</v>
      </c>
      <c r="H425">
        <v>16</v>
      </c>
      <c r="I425">
        <v>21</v>
      </c>
      <c r="J425">
        <v>21</v>
      </c>
      <c r="K425">
        <v>24</v>
      </c>
      <c r="L425">
        <v>22</v>
      </c>
      <c r="M425">
        <v>25</v>
      </c>
      <c r="N425">
        <v>23</v>
      </c>
      <c r="O425">
        <v>25</v>
      </c>
    </row>
    <row r="426" spans="1:16" x14ac:dyDescent="0.2">
      <c r="A426" s="49" t="str">
        <f t="shared" si="6"/>
        <v>FifePERFORMER SALARIEDAll</v>
      </c>
      <c r="B426" s="49" t="s">
        <v>27</v>
      </c>
      <c r="C426" s="49" t="s">
        <v>84</v>
      </c>
      <c r="D426" s="49" t="s">
        <v>1</v>
      </c>
      <c r="E426">
        <v>18</v>
      </c>
      <c r="F426">
        <v>25</v>
      </c>
      <c r="G426">
        <v>22</v>
      </c>
      <c r="H426">
        <v>22</v>
      </c>
      <c r="I426">
        <v>22</v>
      </c>
      <c r="J426">
        <v>32</v>
      </c>
      <c r="K426">
        <v>35</v>
      </c>
      <c r="L426">
        <v>49</v>
      </c>
      <c r="M426">
        <v>52</v>
      </c>
      <c r="N426">
        <v>59</v>
      </c>
      <c r="O426">
        <v>56</v>
      </c>
    </row>
    <row r="427" spans="1:16" x14ac:dyDescent="0.2">
      <c r="A427" s="49" t="str">
        <f t="shared" si="6"/>
        <v>Glasgow CityPERFORMER SALARIEDAll</v>
      </c>
      <c r="B427" s="49" t="s">
        <v>45</v>
      </c>
      <c r="C427" s="49" t="s">
        <v>84</v>
      </c>
      <c r="D427" s="49" t="s">
        <v>1</v>
      </c>
      <c r="E427">
        <v>49</v>
      </c>
      <c r="F427">
        <v>51</v>
      </c>
      <c r="G427">
        <v>53</v>
      </c>
      <c r="H427">
        <v>54</v>
      </c>
      <c r="I427">
        <v>66</v>
      </c>
      <c r="J427">
        <v>67</v>
      </c>
      <c r="K427">
        <v>69</v>
      </c>
      <c r="L427">
        <v>84</v>
      </c>
      <c r="M427">
        <v>95</v>
      </c>
      <c r="N427">
        <v>98</v>
      </c>
      <c r="O427">
        <v>104</v>
      </c>
      <c r="P427" s="11"/>
    </row>
    <row r="428" spans="1:16" x14ac:dyDescent="0.2">
      <c r="A428" s="49" t="str">
        <f t="shared" si="6"/>
        <v>HighlandPERFORMER SALARIEDAll</v>
      </c>
      <c r="B428" s="49" t="s">
        <v>28</v>
      </c>
      <c r="C428" s="49" t="s">
        <v>84</v>
      </c>
      <c r="D428" s="49" t="s">
        <v>1</v>
      </c>
      <c r="E428">
        <v>58</v>
      </c>
      <c r="F428">
        <v>58</v>
      </c>
      <c r="G428">
        <v>57</v>
      </c>
      <c r="H428">
        <v>69</v>
      </c>
      <c r="I428">
        <v>72</v>
      </c>
      <c r="J428">
        <v>78</v>
      </c>
      <c r="K428">
        <v>78</v>
      </c>
      <c r="L428">
        <v>85</v>
      </c>
      <c r="M428">
        <v>95</v>
      </c>
      <c r="N428">
        <v>105</v>
      </c>
      <c r="O428">
        <v>112</v>
      </c>
    </row>
    <row r="429" spans="1:16" x14ac:dyDescent="0.2">
      <c r="A429" s="49" t="str">
        <f t="shared" si="6"/>
        <v>InverclydePERFORMER SALARIEDAll</v>
      </c>
      <c r="B429" s="49" t="s">
        <v>46</v>
      </c>
      <c r="C429" s="49" t="s">
        <v>84</v>
      </c>
      <c r="D429" s="49" t="s">
        <v>1</v>
      </c>
      <c r="E429">
        <v>0</v>
      </c>
      <c r="F429">
        <v>1</v>
      </c>
      <c r="G429">
        <v>1</v>
      </c>
      <c r="H429">
        <v>0</v>
      </c>
      <c r="I429">
        <v>4</v>
      </c>
      <c r="J429">
        <v>3</v>
      </c>
      <c r="K429">
        <v>2</v>
      </c>
      <c r="L429">
        <v>5</v>
      </c>
      <c r="M429">
        <v>5</v>
      </c>
      <c r="N429">
        <v>5</v>
      </c>
      <c r="O429">
        <v>6</v>
      </c>
    </row>
    <row r="430" spans="1:16" x14ac:dyDescent="0.2">
      <c r="A430" s="49" t="str">
        <f t="shared" si="6"/>
        <v>MidlothianPERFORMER SALARIEDAll</v>
      </c>
      <c r="B430" s="49" t="s">
        <v>47</v>
      </c>
      <c r="C430" s="49" t="s">
        <v>84</v>
      </c>
      <c r="D430" s="49" t="s">
        <v>1</v>
      </c>
      <c r="E430">
        <v>11</v>
      </c>
      <c r="F430">
        <v>14</v>
      </c>
      <c r="G430">
        <v>11</v>
      </c>
      <c r="H430">
        <v>14</v>
      </c>
      <c r="I430">
        <v>17</v>
      </c>
      <c r="J430">
        <v>18</v>
      </c>
      <c r="K430">
        <v>24</v>
      </c>
      <c r="L430">
        <v>30</v>
      </c>
      <c r="M430">
        <v>35</v>
      </c>
      <c r="N430">
        <v>40</v>
      </c>
      <c r="O430">
        <v>45</v>
      </c>
    </row>
    <row r="431" spans="1:16" x14ac:dyDescent="0.2">
      <c r="A431" s="49" t="str">
        <f t="shared" si="6"/>
        <v>MorayPERFORMER SALARIEDAll</v>
      </c>
      <c r="B431" s="49" t="s">
        <v>48</v>
      </c>
      <c r="C431" s="49" t="s">
        <v>84</v>
      </c>
      <c r="D431" s="49" t="s">
        <v>1</v>
      </c>
      <c r="E431">
        <v>13</v>
      </c>
      <c r="F431">
        <v>12</v>
      </c>
      <c r="G431">
        <v>13</v>
      </c>
      <c r="H431">
        <v>19</v>
      </c>
      <c r="I431">
        <v>23</v>
      </c>
      <c r="J431">
        <v>18</v>
      </c>
      <c r="K431">
        <v>15</v>
      </c>
      <c r="L431">
        <v>21</v>
      </c>
      <c r="M431">
        <v>22</v>
      </c>
      <c r="N431">
        <v>23</v>
      </c>
      <c r="O431">
        <v>20</v>
      </c>
    </row>
    <row r="432" spans="1:16" x14ac:dyDescent="0.2">
      <c r="A432" s="49" t="str">
        <f t="shared" si="6"/>
        <v>Na h-Eileanan SiarPERFORMER SALARIEDAll</v>
      </c>
      <c r="B432" s="49" t="s">
        <v>68</v>
      </c>
      <c r="C432" s="49" t="s">
        <v>84</v>
      </c>
      <c r="D432" s="49" t="s">
        <v>1</v>
      </c>
      <c r="E432">
        <v>11</v>
      </c>
      <c r="F432">
        <v>14</v>
      </c>
      <c r="G432">
        <v>15</v>
      </c>
      <c r="H432">
        <v>13</v>
      </c>
      <c r="I432">
        <v>13</v>
      </c>
      <c r="J432">
        <v>13</v>
      </c>
      <c r="K432">
        <v>14</v>
      </c>
      <c r="L432">
        <v>15</v>
      </c>
      <c r="M432">
        <v>17</v>
      </c>
      <c r="N432">
        <v>15</v>
      </c>
      <c r="O432">
        <v>15</v>
      </c>
    </row>
    <row r="433" spans="1:15" x14ac:dyDescent="0.2">
      <c r="A433" s="49" t="str">
        <f t="shared" si="6"/>
        <v>North AyrshirePERFORMER SALARIEDAll</v>
      </c>
      <c r="B433" s="49" t="s">
        <v>49</v>
      </c>
      <c r="C433" s="49" t="s">
        <v>84</v>
      </c>
      <c r="D433" s="49" t="s">
        <v>1</v>
      </c>
      <c r="E433">
        <v>5</v>
      </c>
      <c r="F433">
        <v>5</v>
      </c>
      <c r="G433">
        <v>5</v>
      </c>
      <c r="H433">
        <v>4</v>
      </c>
      <c r="I433">
        <v>6</v>
      </c>
      <c r="J433">
        <v>9</v>
      </c>
      <c r="K433">
        <v>16</v>
      </c>
      <c r="L433">
        <v>26</v>
      </c>
      <c r="M433">
        <v>19</v>
      </c>
      <c r="N433">
        <v>19</v>
      </c>
      <c r="O433">
        <v>18</v>
      </c>
    </row>
    <row r="434" spans="1:15" x14ac:dyDescent="0.2">
      <c r="A434" s="49" t="str">
        <f t="shared" si="6"/>
        <v>North LanarkshirePERFORMER SALARIEDAll</v>
      </c>
      <c r="B434" s="49" t="s">
        <v>50</v>
      </c>
      <c r="C434" s="49" t="s">
        <v>84</v>
      </c>
      <c r="D434" s="49" t="s">
        <v>1</v>
      </c>
      <c r="E434">
        <v>20</v>
      </c>
      <c r="F434">
        <v>24</v>
      </c>
      <c r="G434">
        <v>20</v>
      </c>
      <c r="H434">
        <v>27</v>
      </c>
      <c r="I434">
        <v>26</v>
      </c>
      <c r="J434">
        <v>26</v>
      </c>
      <c r="K434">
        <v>26</v>
      </c>
      <c r="L434">
        <v>27</v>
      </c>
      <c r="M434">
        <v>34</v>
      </c>
      <c r="N434">
        <v>34</v>
      </c>
      <c r="O434">
        <v>49</v>
      </c>
    </row>
    <row r="435" spans="1:15" x14ac:dyDescent="0.2">
      <c r="A435" s="49" t="str">
        <f t="shared" si="6"/>
        <v>Orkney IslandsPERFORMER SALARIEDAll</v>
      </c>
      <c r="B435" s="49" t="s">
        <v>51</v>
      </c>
      <c r="C435" s="49" t="s">
        <v>84</v>
      </c>
      <c r="D435" s="49" t="s">
        <v>1</v>
      </c>
      <c r="E435">
        <v>17</v>
      </c>
      <c r="F435">
        <v>8</v>
      </c>
      <c r="G435">
        <v>7</v>
      </c>
      <c r="H435">
        <v>4</v>
      </c>
      <c r="I435">
        <v>9</v>
      </c>
      <c r="J435">
        <v>13</v>
      </c>
      <c r="K435">
        <v>14</v>
      </c>
      <c r="L435">
        <v>16</v>
      </c>
      <c r="M435">
        <v>17</v>
      </c>
      <c r="N435">
        <v>19</v>
      </c>
      <c r="O435">
        <v>16</v>
      </c>
    </row>
    <row r="436" spans="1:15" x14ac:dyDescent="0.2">
      <c r="A436" s="49" t="str">
        <f t="shared" si="6"/>
        <v>Perth and KinrossPERFORMER SALARIEDAll</v>
      </c>
      <c r="B436" s="49" t="s">
        <v>69</v>
      </c>
      <c r="C436" s="49" t="s">
        <v>84</v>
      </c>
      <c r="D436" s="49" t="s">
        <v>1</v>
      </c>
      <c r="E436">
        <v>5</v>
      </c>
      <c r="F436">
        <v>7</v>
      </c>
      <c r="G436">
        <v>7</v>
      </c>
      <c r="H436">
        <v>12</v>
      </c>
      <c r="I436">
        <v>8</v>
      </c>
      <c r="J436">
        <v>11</v>
      </c>
      <c r="K436">
        <v>13</v>
      </c>
      <c r="L436">
        <v>12</v>
      </c>
      <c r="M436">
        <v>20</v>
      </c>
      <c r="N436">
        <v>23</v>
      </c>
      <c r="O436">
        <v>20</v>
      </c>
    </row>
    <row r="437" spans="1:15" x14ac:dyDescent="0.2">
      <c r="A437" s="49" t="str">
        <f t="shared" si="6"/>
        <v>RenfrewshirePERFORMER SALARIEDAll</v>
      </c>
      <c r="B437" s="49" t="s">
        <v>52</v>
      </c>
      <c r="C437" s="49" t="s">
        <v>84</v>
      </c>
      <c r="D437" s="49" t="s">
        <v>1</v>
      </c>
      <c r="E437">
        <v>3</v>
      </c>
      <c r="F437">
        <v>2</v>
      </c>
      <c r="G437">
        <v>2</v>
      </c>
      <c r="H437">
        <v>3</v>
      </c>
      <c r="I437">
        <v>8</v>
      </c>
      <c r="J437">
        <v>5</v>
      </c>
      <c r="K437">
        <v>10</v>
      </c>
      <c r="L437">
        <v>17</v>
      </c>
      <c r="M437">
        <v>19</v>
      </c>
      <c r="N437">
        <v>21</v>
      </c>
      <c r="O437">
        <v>25</v>
      </c>
    </row>
    <row r="438" spans="1:15" x14ac:dyDescent="0.2">
      <c r="A438" s="49" t="str">
        <f t="shared" si="6"/>
        <v>ScotlandPERFORMER SALARIEDAll</v>
      </c>
      <c r="B438" s="49" t="s">
        <v>29</v>
      </c>
      <c r="C438" s="49" t="s">
        <v>84</v>
      </c>
      <c r="D438" s="49" t="s">
        <v>1</v>
      </c>
      <c r="E438">
        <v>524</v>
      </c>
      <c r="F438">
        <v>532</v>
      </c>
      <c r="G438">
        <v>549</v>
      </c>
      <c r="H438">
        <v>603</v>
      </c>
      <c r="I438">
        <v>690</v>
      </c>
      <c r="J438">
        <v>754</v>
      </c>
      <c r="K438">
        <v>835</v>
      </c>
      <c r="L438">
        <v>966</v>
      </c>
      <c r="M438">
        <v>1066</v>
      </c>
      <c r="N438">
        <v>1113</v>
      </c>
      <c r="O438">
        <v>1204</v>
      </c>
    </row>
    <row r="439" spans="1:15" x14ac:dyDescent="0.2">
      <c r="A439" s="49" t="str">
        <f t="shared" si="6"/>
        <v>Scottish BordersPERFORMER SALARIEDAll</v>
      </c>
      <c r="B439" s="49" t="s">
        <v>53</v>
      </c>
      <c r="C439" s="49" t="s">
        <v>84</v>
      </c>
      <c r="D439" s="49" t="s">
        <v>1</v>
      </c>
      <c r="E439">
        <v>10</v>
      </c>
      <c r="F439">
        <v>7</v>
      </c>
      <c r="G439">
        <v>8</v>
      </c>
      <c r="H439">
        <v>10</v>
      </c>
      <c r="I439">
        <v>11</v>
      </c>
      <c r="J439">
        <v>13</v>
      </c>
      <c r="K439">
        <v>17</v>
      </c>
      <c r="L439">
        <v>24</v>
      </c>
      <c r="M439">
        <v>24</v>
      </c>
      <c r="N439">
        <v>25</v>
      </c>
      <c r="O439">
        <v>27</v>
      </c>
    </row>
    <row r="440" spans="1:15" x14ac:dyDescent="0.2">
      <c r="A440" s="49" t="str">
        <f t="shared" si="6"/>
        <v>Shetland IslandsPERFORMER SALARIEDAll</v>
      </c>
      <c r="B440" s="49" t="s">
        <v>59</v>
      </c>
      <c r="C440" s="49" t="s">
        <v>84</v>
      </c>
      <c r="D440" s="49" t="s">
        <v>1</v>
      </c>
      <c r="E440">
        <v>20</v>
      </c>
      <c r="F440">
        <v>22</v>
      </c>
      <c r="G440">
        <v>19</v>
      </c>
      <c r="H440">
        <v>21</v>
      </c>
      <c r="I440">
        <v>21</v>
      </c>
      <c r="J440">
        <v>25</v>
      </c>
      <c r="K440">
        <v>22</v>
      </c>
      <c r="L440">
        <v>25</v>
      </c>
      <c r="M440">
        <v>26</v>
      </c>
      <c r="N440">
        <v>27</v>
      </c>
      <c r="O440">
        <v>27</v>
      </c>
    </row>
    <row r="441" spans="1:15" x14ac:dyDescent="0.2">
      <c r="A441" s="49" t="str">
        <f t="shared" si="6"/>
        <v>South AyrshirePERFORMER SALARIEDAll</v>
      </c>
      <c r="B441" s="49" t="s">
        <v>54</v>
      </c>
      <c r="C441" s="49" t="s">
        <v>84</v>
      </c>
      <c r="D441" s="49" t="s">
        <v>1</v>
      </c>
      <c r="E441">
        <v>3</v>
      </c>
      <c r="F441">
        <v>3</v>
      </c>
      <c r="G441">
        <v>3</v>
      </c>
      <c r="H441">
        <v>4</v>
      </c>
      <c r="I441">
        <v>4</v>
      </c>
      <c r="J441">
        <v>6</v>
      </c>
      <c r="K441">
        <v>7</v>
      </c>
      <c r="L441">
        <v>8</v>
      </c>
      <c r="M441">
        <v>13</v>
      </c>
      <c r="N441">
        <v>11</v>
      </c>
      <c r="O441">
        <v>9</v>
      </c>
    </row>
    <row r="442" spans="1:15" x14ac:dyDescent="0.2">
      <c r="A442" s="49" t="str">
        <f t="shared" si="6"/>
        <v>South LanarkshirePERFORMER SALARIEDAll</v>
      </c>
      <c r="B442" s="49" t="s">
        <v>55</v>
      </c>
      <c r="C442" s="49" t="s">
        <v>84</v>
      </c>
      <c r="D442" s="49" t="s">
        <v>1</v>
      </c>
      <c r="E442">
        <v>11</v>
      </c>
      <c r="F442">
        <v>11</v>
      </c>
      <c r="G442">
        <v>14</v>
      </c>
      <c r="H442">
        <v>13</v>
      </c>
      <c r="I442">
        <v>25</v>
      </c>
      <c r="J442">
        <v>26</v>
      </c>
      <c r="K442">
        <v>33</v>
      </c>
      <c r="L442">
        <v>31</v>
      </c>
      <c r="M442">
        <v>29</v>
      </c>
      <c r="N442">
        <v>28</v>
      </c>
      <c r="O442">
        <v>41</v>
      </c>
    </row>
    <row r="443" spans="1:15" x14ac:dyDescent="0.2">
      <c r="A443" s="49" t="str">
        <f t="shared" si="6"/>
        <v>StirlingPERFORMER SALARIEDAll</v>
      </c>
      <c r="B443" s="49" t="s">
        <v>56</v>
      </c>
      <c r="C443" s="49" t="s">
        <v>84</v>
      </c>
      <c r="D443" s="49" t="s">
        <v>1</v>
      </c>
      <c r="E443">
        <v>9</v>
      </c>
      <c r="F443">
        <v>8</v>
      </c>
      <c r="G443">
        <v>7</v>
      </c>
      <c r="H443">
        <v>9</v>
      </c>
      <c r="I443">
        <v>11</v>
      </c>
      <c r="J443">
        <v>23</v>
      </c>
      <c r="K443">
        <v>23</v>
      </c>
      <c r="L443">
        <v>28</v>
      </c>
      <c r="M443">
        <v>30</v>
      </c>
      <c r="N443">
        <v>31</v>
      </c>
      <c r="O443">
        <v>20</v>
      </c>
    </row>
    <row r="444" spans="1:15" x14ac:dyDescent="0.2">
      <c r="A444" s="49" t="str">
        <f t="shared" si="6"/>
        <v>West DunbartonshirePERFORMER SALARIEDAll</v>
      </c>
      <c r="B444" s="49" t="s">
        <v>57</v>
      </c>
      <c r="C444" s="49" t="s">
        <v>84</v>
      </c>
      <c r="D444" s="49" t="s">
        <v>1</v>
      </c>
      <c r="E444">
        <v>5</v>
      </c>
      <c r="F444">
        <v>7</v>
      </c>
      <c r="G444">
        <v>9</v>
      </c>
      <c r="H444">
        <v>11</v>
      </c>
      <c r="I444">
        <v>7</v>
      </c>
      <c r="J444">
        <v>7</v>
      </c>
      <c r="K444">
        <v>10</v>
      </c>
      <c r="L444">
        <v>8</v>
      </c>
      <c r="M444">
        <v>11</v>
      </c>
      <c r="N444">
        <v>12</v>
      </c>
      <c r="O444">
        <v>15</v>
      </c>
    </row>
    <row r="445" spans="1:15" x14ac:dyDescent="0.2">
      <c r="A445" s="49" t="str">
        <f t="shared" si="6"/>
        <v>West LothianPERFORMER SALARIEDAll</v>
      </c>
      <c r="B445" s="49" t="s">
        <v>58</v>
      </c>
      <c r="C445" s="49" t="s">
        <v>84</v>
      </c>
      <c r="D445" s="49" t="s">
        <v>1</v>
      </c>
      <c r="E445">
        <v>13</v>
      </c>
      <c r="F445">
        <v>13</v>
      </c>
      <c r="G445">
        <v>17</v>
      </c>
      <c r="H445">
        <v>19</v>
      </c>
      <c r="I445">
        <v>19</v>
      </c>
      <c r="J445">
        <v>17</v>
      </c>
      <c r="K445">
        <v>21</v>
      </c>
      <c r="L445">
        <v>20</v>
      </c>
      <c r="M445">
        <v>27</v>
      </c>
      <c r="N445">
        <v>34</v>
      </c>
      <c r="O445">
        <v>43</v>
      </c>
    </row>
    <row r="446" spans="1:15" x14ac:dyDescent="0.2">
      <c r="A446" s="49" t="str">
        <f t="shared" si="6"/>
        <v>Aberdeen CityPERFORMER SALARIEDFemale</v>
      </c>
      <c r="B446" s="49" t="s">
        <v>34</v>
      </c>
      <c r="C446" s="49" t="s">
        <v>84</v>
      </c>
      <c r="D446" s="49" t="s">
        <v>0</v>
      </c>
      <c r="E446">
        <v>23</v>
      </c>
      <c r="F446">
        <v>19</v>
      </c>
      <c r="G446">
        <v>22</v>
      </c>
      <c r="H446">
        <v>29</v>
      </c>
      <c r="I446">
        <v>25</v>
      </c>
      <c r="J446">
        <v>36</v>
      </c>
      <c r="K446">
        <v>36</v>
      </c>
      <c r="L446">
        <v>43</v>
      </c>
      <c r="M446">
        <v>49</v>
      </c>
      <c r="N446">
        <v>49</v>
      </c>
      <c r="O446">
        <v>55</v>
      </c>
    </row>
    <row r="447" spans="1:15" x14ac:dyDescent="0.2">
      <c r="A447" s="49" t="str">
        <f t="shared" si="6"/>
        <v>AberdeenshirePERFORMER SALARIEDFemale</v>
      </c>
      <c r="B447" s="49" t="s">
        <v>35</v>
      </c>
      <c r="C447" s="49" t="s">
        <v>84</v>
      </c>
      <c r="D447" s="49" t="s">
        <v>0</v>
      </c>
      <c r="E447">
        <v>20</v>
      </c>
      <c r="F447">
        <v>18</v>
      </c>
      <c r="G447">
        <v>22</v>
      </c>
      <c r="H447">
        <v>23</v>
      </c>
      <c r="I447">
        <v>30</v>
      </c>
      <c r="J447">
        <v>31</v>
      </c>
      <c r="K447">
        <v>37</v>
      </c>
      <c r="L447">
        <v>29</v>
      </c>
      <c r="M447">
        <v>34</v>
      </c>
      <c r="N447">
        <v>37</v>
      </c>
      <c r="O447">
        <v>40</v>
      </c>
    </row>
    <row r="448" spans="1:15" x14ac:dyDescent="0.2">
      <c r="A448" s="49" t="str">
        <f t="shared" si="6"/>
        <v>AngusPERFORMER SALARIEDFemale</v>
      </c>
      <c r="B448" s="49" t="s">
        <v>36</v>
      </c>
      <c r="C448" s="49" t="s">
        <v>84</v>
      </c>
      <c r="D448" s="49" t="s">
        <v>0</v>
      </c>
      <c r="E448">
        <v>4</v>
      </c>
      <c r="F448">
        <v>4</v>
      </c>
      <c r="G448">
        <v>4</v>
      </c>
      <c r="H448">
        <v>6</v>
      </c>
      <c r="I448">
        <v>4</v>
      </c>
      <c r="J448">
        <v>4</v>
      </c>
      <c r="K448">
        <v>7</v>
      </c>
      <c r="L448">
        <v>7</v>
      </c>
      <c r="M448">
        <v>5</v>
      </c>
      <c r="N448">
        <v>4</v>
      </c>
      <c r="O448">
        <v>6</v>
      </c>
    </row>
    <row r="449" spans="1:15" x14ac:dyDescent="0.2">
      <c r="A449" s="49" t="str">
        <f t="shared" si="6"/>
        <v>Argyll and ButePERFORMER SALARIEDFemale</v>
      </c>
      <c r="B449" s="49" t="s">
        <v>66</v>
      </c>
      <c r="C449" s="49" t="s">
        <v>84</v>
      </c>
      <c r="D449" s="49" t="s">
        <v>0</v>
      </c>
      <c r="E449">
        <v>12</v>
      </c>
      <c r="F449">
        <v>12</v>
      </c>
      <c r="G449">
        <v>11</v>
      </c>
      <c r="H449">
        <v>11</v>
      </c>
      <c r="I449">
        <v>14</v>
      </c>
      <c r="J449">
        <v>14</v>
      </c>
      <c r="K449">
        <v>15</v>
      </c>
      <c r="L449">
        <v>20</v>
      </c>
      <c r="M449">
        <v>20</v>
      </c>
      <c r="N449">
        <v>16</v>
      </c>
      <c r="O449">
        <v>18</v>
      </c>
    </row>
    <row r="450" spans="1:15" x14ac:dyDescent="0.2">
      <c r="A450" s="49" t="str">
        <f t="shared" si="6"/>
        <v>City of EdinburghPERFORMER SALARIEDFemale</v>
      </c>
      <c r="B450" s="49" t="s">
        <v>37</v>
      </c>
      <c r="C450" s="49" t="s">
        <v>84</v>
      </c>
      <c r="D450" s="49" t="s">
        <v>0</v>
      </c>
      <c r="E450">
        <v>65</v>
      </c>
      <c r="F450">
        <v>67</v>
      </c>
      <c r="G450">
        <v>68</v>
      </c>
      <c r="H450">
        <v>79</v>
      </c>
      <c r="I450">
        <v>98</v>
      </c>
      <c r="J450">
        <v>112</v>
      </c>
      <c r="K450">
        <v>123</v>
      </c>
      <c r="L450">
        <v>131</v>
      </c>
      <c r="M450">
        <v>138</v>
      </c>
      <c r="N450">
        <v>155</v>
      </c>
      <c r="O450">
        <v>171</v>
      </c>
    </row>
    <row r="451" spans="1:15" x14ac:dyDescent="0.2">
      <c r="A451" s="49" t="str">
        <f t="shared" si="6"/>
        <v>ClackmannanshirePERFORMER SALARIEDFemale</v>
      </c>
      <c r="B451" s="49" t="s">
        <v>38</v>
      </c>
      <c r="C451" s="49" t="s">
        <v>84</v>
      </c>
      <c r="D451" s="49" t="s">
        <v>0</v>
      </c>
      <c r="E451">
        <v>2</v>
      </c>
      <c r="F451">
        <v>2</v>
      </c>
      <c r="G451">
        <v>3</v>
      </c>
      <c r="H451">
        <v>4</v>
      </c>
      <c r="I451">
        <v>5</v>
      </c>
      <c r="J451">
        <v>5</v>
      </c>
      <c r="K451">
        <v>6</v>
      </c>
      <c r="L451">
        <v>6</v>
      </c>
      <c r="M451">
        <v>7</v>
      </c>
      <c r="N451">
        <v>5</v>
      </c>
      <c r="O451">
        <v>5</v>
      </c>
    </row>
    <row r="452" spans="1:15" x14ac:dyDescent="0.2">
      <c r="A452" s="49" t="str">
        <f t="shared" si="6"/>
        <v>Dumfries and GallowayPERFORMER SALARIEDFemale</v>
      </c>
      <c r="B452" s="49" t="s">
        <v>67</v>
      </c>
      <c r="C452" s="49" t="s">
        <v>84</v>
      </c>
      <c r="D452" s="49" t="s">
        <v>0</v>
      </c>
      <c r="E452">
        <v>7</v>
      </c>
      <c r="F452">
        <v>7</v>
      </c>
      <c r="G452">
        <v>9</v>
      </c>
      <c r="H452">
        <v>7</v>
      </c>
      <c r="I452">
        <v>7</v>
      </c>
      <c r="J452">
        <v>4</v>
      </c>
      <c r="K452">
        <v>8</v>
      </c>
      <c r="L452">
        <v>8</v>
      </c>
      <c r="M452">
        <v>8</v>
      </c>
      <c r="N452">
        <v>8</v>
      </c>
      <c r="O452">
        <v>9</v>
      </c>
    </row>
    <row r="453" spans="1:15" x14ac:dyDescent="0.2">
      <c r="A453" s="49" t="str">
        <f t="shared" si="6"/>
        <v>Dundee CityPERFORMER SALARIEDFemale</v>
      </c>
      <c r="B453" s="49" t="s">
        <v>39</v>
      </c>
      <c r="C453" s="49" t="s">
        <v>84</v>
      </c>
      <c r="D453" s="49" t="s">
        <v>0</v>
      </c>
      <c r="E453">
        <v>5</v>
      </c>
      <c r="F453">
        <v>7</v>
      </c>
      <c r="G453">
        <v>6</v>
      </c>
      <c r="H453">
        <v>8</v>
      </c>
      <c r="I453">
        <v>7</v>
      </c>
      <c r="J453">
        <v>8</v>
      </c>
      <c r="K453">
        <v>11</v>
      </c>
      <c r="L453">
        <v>23</v>
      </c>
      <c r="M453">
        <v>29</v>
      </c>
      <c r="N453">
        <v>31</v>
      </c>
      <c r="O453">
        <v>31</v>
      </c>
    </row>
    <row r="454" spans="1:15" x14ac:dyDescent="0.2">
      <c r="A454" s="49" t="str">
        <f t="shared" si="6"/>
        <v>East AyrshirePERFORMER SALARIEDFemale</v>
      </c>
      <c r="B454" s="49" t="s">
        <v>40</v>
      </c>
      <c r="C454" s="49" t="s">
        <v>84</v>
      </c>
      <c r="D454" s="49" t="s">
        <v>0</v>
      </c>
      <c r="E454">
        <v>3</v>
      </c>
      <c r="F454">
        <v>3</v>
      </c>
      <c r="G454">
        <v>5</v>
      </c>
      <c r="H454">
        <v>2</v>
      </c>
      <c r="I454">
        <v>5</v>
      </c>
      <c r="J454">
        <v>5</v>
      </c>
      <c r="K454">
        <v>4</v>
      </c>
      <c r="L454">
        <v>8</v>
      </c>
      <c r="M454">
        <v>11</v>
      </c>
      <c r="N454">
        <v>14</v>
      </c>
      <c r="O454">
        <v>17</v>
      </c>
    </row>
    <row r="455" spans="1:15" x14ac:dyDescent="0.2">
      <c r="A455" s="49" t="str">
        <f t="shared" si="6"/>
        <v>East DunbartonshirePERFORMER SALARIEDFemale</v>
      </c>
      <c r="B455" s="49" t="s">
        <v>41</v>
      </c>
      <c r="C455" s="49" t="s">
        <v>84</v>
      </c>
      <c r="D455" s="49" t="s">
        <v>0</v>
      </c>
      <c r="E455">
        <v>4</v>
      </c>
      <c r="F455">
        <v>3</v>
      </c>
      <c r="G455">
        <v>5</v>
      </c>
      <c r="H455">
        <v>6</v>
      </c>
      <c r="I455">
        <v>9</v>
      </c>
      <c r="J455">
        <v>7</v>
      </c>
      <c r="K455">
        <v>7</v>
      </c>
      <c r="L455">
        <v>7</v>
      </c>
      <c r="M455">
        <v>8</v>
      </c>
      <c r="N455">
        <v>8</v>
      </c>
      <c r="O455">
        <v>12</v>
      </c>
    </row>
    <row r="456" spans="1:15" x14ac:dyDescent="0.2">
      <c r="A456" s="49" t="str">
        <f t="shared" si="6"/>
        <v>East LothianPERFORMER SALARIEDFemale</v>
      </c>
      <c r="B456" s="49" t="s">
        <v>42</v>
      </c>
      <c r="C456" s="49" t="s">
        <v>84</v>
      </c>
      <c r="D456" s="49" t="s">
        <v>0</v>
      </c>
      <c r="E456">
        <v>9</v>
      </c>
      <c r="F456">
        <v>8</v>
      </c>
      <c r="G456">
        <v>15</v>
      </c>
      <c r="H456">
        <v>16</v>
      </c>
      <c r="I456">
        <v>19</v>
      </c>
      <c r="J456">
        <v>19</v>
      </c>
      <c r="K456">
        <v>24</v>
      </c>
      <c r="L456">
        <v>27</v>
      </c>
      <c r="M456">
        <v>23</v>
      </c>
      <c r="N456">
        <v>24</v>
      </c>
      <c r="O456">
        <v>28</v>
      </c>
    </row>
    <row r="457" spans="1:15" x14ac:dyDescent="0.2">
      <c r="A457" s="49" t="str">
        <f t="shared" ref="A457:A480" si="7">B457&amp;C457&amp;D457</f>
        <v>East RenfrewshirePERFORMER SALARIEDFemale</v>
      </c>
      <c r="B457" s="49" t="s">
        <v>43</v>
      </c>
      <c r="C457" s="49" t="s">
        <v>84</v>
      </c>
      <c r="D457" s="49" t="s">
        <v>0</v>
      </c>
      <c r="E457">
        <v>4</v>
      </c>
      <c r="F457">
        <v>5</v>
      </c>
      <c r="G457">
        <v>7</v>
      </c>
      <c r="H457">
        <v>6</v>
      </c>
      <c r="I457">
        <v>6</v>
      </c>
      <c r="J457">
        <v>10</v>
      </c>
      <c r="K457">
        <v>7</v>
      </c>
      <c r="L457">
        <v>8</v>
      </c>
      <c r="M457">
        <v>11</v>
      </c>
      <c r="N457">
        <v>8</v>
      </c>
      <c r="O457">
        <v>12</v>
      </c>
    </row>
    <row r="458" spans="1:15" x14ac:dyDescent="0.2">
      <c r="A458" s="49" t="str">
        <f t="shared" si="7"/>
        <v>FalkirkPERFORMER SALARIEDFemale</v>
      </c>
      <c r="B458" s="49" t="s">
        <v>44</v>
      </c>
      <c r="C458" s="49" t="s">
        <v>84</v>
      </c>
      <c r="D458" s="49" t="s">
        <v>0</v>
      </c>
      <c r="E458">
        <v>13</v>
      </c>
      <c r="F458">
        <v>11</v>
      </c>
      <c r="G458">
        <v>12</v>
      </c>
      <c r="H458">
        <v>10</v>
      </c>
      <c r="I458">
        <v>14</v>
      </c>
      <c r="J458">
        <v>13</v>
      </c>
      <c r="K458">
        <v>17</v>
      </c>
      <c r="L458">
        <v>13</v>
      </c>
      <c r="M458">
        <v>16</v>
      </c>
      <c r="N458">
        <v>15</v>
      </c>
      <c r="O458">
        <v>19</v>
      </c>
    </row>
    <row r="459" spans="1:15" x14ac:dyDescent="0.2">
      <c r="A459" s="49" t="str">
        <f t="shared" si="7"/>
        <v>FifePERFORMER SALARIEDFemale</v>
      </c>
      <c r="B459" s="49" t="s">
        <v>27</v>
      </c>
      <c r="C459" s="49" t="s">
        <v>84</v>
      </c>
      <c r="D459" s="49" t="s">
        <v>0</v>
      </c>
      <c r="E459">
        <v>12</v>
      </c>
      <c r="F459">
        <v>18</v>
      </c>
      <c r="G459">
        <v>20</v>
      </c>
      <c r="H459">
        <v>21</v>
      </c>
      <c r="I459">
        <v>21</v>
      </c>
      <c r="J459">
        <v>29</v>
      </c>
      <c r="K459">
        <v>31</v>
      </c>
      <c r="L459">
        <v>37</v>
      </c>
      <c r="M459">
        <v>38</v>
      </c>
      <c r="N459">
        <v>42</v>
      </c>
      <c r="O459">
        <v>41</v>
      </c>
    </row>
    <row r="460" spans="1:15" x14ac:dyDescent="0.2">
      <c r="A460" s="49" t="str">
        <f t="shared" si="7"/>
        <v>Glasgow CityPERFORMER SALARIEDFemale</v>
      </c>
      <c r="B460" s="49" t="s">
        <v>45</v>
      </c>
      <c r="C460" s="49" t="s">
        <v>84</v>
      </c>
      <c r="D460" s="49" t="s">
        <v>0</v>
      </c>
      <c r="E460">
        <v>40</v>
      </c>
      <c r="F460">
        <v>42</v>
      </c>
      <c r="G460">
        <v>40</v>
      </c>
      <c r="H460">
        <v>39</v>
      </c>
      <c r="I460">
        <v>50</v>
      </c>
      <c r="J460">
        <v>48</v>
      </c>
      <c r="K460">
        <v>53</v>
      </c>
      <c r="L460">
        <v>58</v>
      </c>
      <c r="M460">
        <v>68</v>
      </c>
      <c r="N460">
        <v>70</v>
      </c>
      <c r="O460">
        <v>79</v>
      </c>
    </row>
    <row r="461" spans="1:15" x14ac:dyDescent="0.2">
      <c r="A461" s="49" t="str">
        <f t="shared" si="7"/>
        <v>HighlandPERFORMER SALARIEDFemale</v>
      </c>
      <c r="B461" s="49" t="s">
        <v>28</v>
      </c>
      <c r="C461" s="49" t="s">
        <v>84</v>
      </c>
      <c r="D461" s="49" t="s">
        <v>0</v>
      </c>
      <c r="E461">
        <v>37</v>
      </c>
      <c r="F461">
        <v>45</v>
      </c>
      <c r="G461">
        <v>43</v>
      </c>
      <c r="H461">
        <v>53</v>
      </c>
      <c r="I461">
        <v>52</v>
      </c>
      <c r="J461">
        <v>53</v>
      </c>
      <c r="K461">
        <v>54</v>
      </c>
      <c r="L461">
        <v>57</v>
      </c>
      <c r="M461">
        <v>66</v>
      </c>
      <c r="N461">
        <v>73</v>
      </c>
      <c r="O461">
        <v>77</v>
      </c>
    </row>
    <row r="462" spans="1:15" x14ac:dyDescent="0.2">
      <c r="A462" s="49" t="str">
        <f t="shared" si="7"/>
        <v>InverclydePERFORMER SALARIEDFemale</v>
      </c>
      <c r="B462" s="49" t="s">
        <v>46</v>
      </c>
      <c r="C462" s="49" t="s">
        <v>84</v>
      </c>
      <c r="D462" s="49" t="s">
        <v>0</v>
      </c>
      <c r="E462">
        <v>0</v>
      </c>
      <c r="F462">
        <v>0</v>
      </c>
      <c r="G462">
        <v>0</v>
      </c>
      <c r="H462">
        <v>0</v>
      </c>
      <c r="I462">
        <v>4</v>
      </c>
      <c r="J462">
        <v>3</v>
      </c>
      <c r="K462">
        <v>2</v>
      </c>
      <c r="L462">
        <v>5</v>
      </c>
      <c r="M462">
        <v>4</v>
      </c>
      <c r="N462">
        <v>4</v>
      </c>
      <c r="O462">
        <v>5</v>
      </c>
    </row>
    <row r="463" spans="1:15" x14ac:dyDescent="0.2">
      <c r="A463" s="49" t="str">
        <f t="shared" si="7"/>
        <v>MidlothianPERFORMER SALARIEDFemale</v>
      </c>
      <c r="B463" s="49" t="s">
        <v>47</v>
      </c>
      <c r="C463" s="49" t="s">
        <v>84</v>
      </c>
      <c r="D463" s="49" t="s">
        <v>0</v>
      </c>
      <c r="E463">
        <v>8</v>
      </c>
      <c r="F463">
        <v>11</v>
      </c>
      <c r="G463">
        <v>8</v>
      </c>
      <c r="H463">
        <v>9</v>
      </c>
      <c r="I463">
        <v>12</v>
      </c>
      <c r="J463">
        <v>13</v>
      </c>
      <c r="K463">
        <v>18</v>
      </c>
      <c r="L463">
        <v>21</v>
      </c>
      <c r="M463">
        <v>29</v>
      </c>
      <c r="N463">
        <v>31</v>
      </c>
      <c r="O463">
        <v>33</v>
      </c>
    </row>
    <row r="464" spans="1:15" x14ac:dyDescent="0.2">
      <c r="A464" s="49" t="str">
        <f t="shared" si="7"/>
        <v>MorayPERFORMER SALARIEDFemale</v>
      </c>
      <c r="B464" s="49" t="s">
        <v>48</v>
      </c>
      <c r="C464" s="49" t="s">
        <v>84</v>
      </c>
      <c r="D464" s="49" t="s">
        <v>0</v>
      </c>
      <c r="E464">
        <v>11</v>
      </c>
      <c r="F464">
        <v>10</v>
      </c>
      <c r="G464">
        <v>11</v>
      </c>
      <c r="H464">
        <v>15</v>
      </c>
      <c r="I464">
        <v>16</v>
      </c>
      <c r="J464">
        <v>13</v>
      </c>
      <c r="K464">
        <v>11</v>
      </c>
      <c r="L464">
        <v>14</v>
      </c>
      <c r="M464">
        <v>16</v>
      </c>
      <c r="N464">
        <v>17</v>
      </c>
      <c r="O464">
        <v>15</v>
      </c>
    </row>
    <row r="465" spans="1:15" x14ac:dyDescent="0.2">
      <c r="A465" s="49" t="str">
        <f t="shared" si="7"/>
        <v>Na h-Eileanan SiarPERFORMER SALARIEDFemale</v>
      </c>
      <c r="B465" s="49" t="s">
        <v>68</v>
      </c>
      <c r="C465" s="49" t="s">
        <v>84</v>
      </c>
      <c r="D465" s="49" t="s">
        <v>0</v>
      </c>
      <c r="E465">
        <v>9</v>
      </c>
      <c r="F465">
        <v>10</v>
      </c>
      <c r="G465">
        <v>11</v>
      </c>
      <c r="H465">
        <v>9</v>
      </c>
      <c r="I465">
        <v>8</v>
      </c>
      <c r="J465">
        <v>8</v>
      </c>
      <c r="K465">
        <v>9</v>
      </c>
      <c r="L465">
        <v>10</v>
      </c>
      <c r="M465">
        <v>11</v>
      </c>
      <c r="N465">
        <v>9</v>
      </c>
      <c r="O465">
        <v>8</v>
      </c>
    </row>
    <row r="466" spans="1:15" x14ac:dyDescent="0.2">
      <c r="A466" s="49" t="str">
        <f t="shared" si="7"/>
        <v>North AyrshirePERFORMER SALARIEDFemale</v>
      </c>
      <c r="B466" s="49" t="s">
        <v>49</v>
      </c>
      <c r="C466" s="49" t="s">
        <v>84</v>
      </c>
      <c r="D466" s="49" t="s">
        <v>0</v>
      </c>
      <c r="E466">
        <v>4</v>
      </c>
      <c r="F466">
        <v>4</v>
      </c>
      <c r="G466">
        <v>4</v>
      </c>
      <c r="H466">
        <v>4</v>
      </c>
      <c r="I466">
        <v>5</v>
      </c>
      <c r="J466">
        <v>7</v>
      </c>
      <c r="K466">
        <v>12</v>
      </c>
      <c r="L466">
        <v>16</v>
      </c>
      <c r="M466">
        <v>14</v>
      </c>
      <c r="N466">
        <v>14</v>
      </c>
      <c r="O466">
        <v>16</v>
      </c>
    </row>
    <row r="467" spans="1:15" x14ac:dyDescent="0.2">
      <c r="A467" s="49" t="str">
        <f t="shared" si="7"/>
        <v>North LanarkshirePERFORMER SALARIEDFemale</v>
      </c>
      <c r="B467" s="49" t="s">
        <v>50</v>
      </c>
      <c r="C467" s="49" t="s">
        <v>84</v>
      </c>
      <c r="D467" s="49" t="s">
        <v>0</v>
      </c>
      <c r="E467">
        <v>14</v>
      </c>
      <c r="F467">
        <v>18</v>
      </c>
      <c r="G467">
        <v>15</v>
      </c>
      <c r="H467">
        <v>20</v>
      </c>
      <c r="I467">
        <v>18</v>
      </c>
      <c r="J467">
        <v>17</v>
      </c>
      <c r="K467">
        <v>17</v>
      </c>
      <c r="L467">
        <v>21</v>
      </c>
      <c r="M467">
        <v>27</v>
      </c>
      <c r="N467">
        <v>27</v>
      </c>
      <c r="O467">
        <v>39</v>
      </c>
    </row>
    <row r="468" spans="1:15" x14ac:dyDescent="0.2">
      <c r="A468" s="49" t="str">
        <f t="shared" si="7"/>
        <v>Orkney IslandsPERFORMER SALARIEDFemale</v>
      </c>
      <c r="B468" s="49" t="s">
        <v>51</v>
      </c>
      <c r="C468" s="49" t="s">
        <v>84</v>
      </c>
      <c r="D468" s="49" t="s">
        <v>0</v>
      </c>
      <c r="E468">
        <v>10</v>
      </c>
      <c r="F468">
        <v>2</v>
      </c>
      <c r="G468">
        <v>4</v>
      </c>
      <c r="H468">
        <v>2</v>
      </c>
      <c r="I468">
        <v>3</v>
      </c>
      <c r="J468">
        <v>5</v>
      </c>
      <c r="K468">
        <v>7</v>
      </c>
      <c r="L468">
        <v>9</v>
      </c>
      <c r="M468">
        <v>11</v>
      </c>
      <c r="N468">
        <v>13</v>
      </c>
      <c r="O468">
        <v>10</v>
      </c>
    </row>
    <row r="469" spans="1:15" x14ac:dyDescent="0.2">
      <c r="A469" s="49" t="str">
        <f t="shared" si="7"/>
        <v>Perth and KinrossPERFORMER SALARIEDFemale</v>
      </c>
      <c r="B469" s="49" t="s">
        <v>69</v>
      </c>
      <c r="C469" s="49" t="s">
        <v>84</v>
      </c>
      <c r="D469" s="49" t="s">
        <v>0</v>
      </c>
      <c r="E469">
        <v>4</v>
      </c>
      <c r="F469">
        <v>5</v>
      </c>
      <c r="G469">
        <v>5</v>
      </c>
      <c r="H469">
        <v>7</v>
      </c>
      <c r="I469">
        <v>4</v>
      </c>
      <c r="J469">
        <v>6</v>
      </c>
      <c r="K469">
        <v>10</v>
      </c>
      <c r="L469">
        <v>8</v>
      </c>
      <c r="M469">
        <v>15</v>
      </c>
      <c r="N469">
        <v>18</v>
      </c>
      <c r="O469">
        <v>14</v>
      </c>
    </row>
    <row r="470" spans="1:15" x14ac:dyDescent="0.2">
      <c r="A470" s="49" t="str">
        <f t="shared" si="7"/>
        <v>RenfrewshirePERFORMER SALARIEDFemale</v>
      </c>
      <c r="B470" s="49" t="s">
        <v>52</v>
      </c>
      <c r="C470" s="49" t="s">
        <v>84</v>
      </c>
      <c r="D470" s="49" t="s">
        <v>0</v>
      </c>
      <c r="E470">
        <v>3</v>
      </c>
      <c r="F470">
        <v>1</v>
      </c>
      <c r="G470">
        <v>1</v>
      </c>
      <c r="H470">
        <v>1</v>
      </c>
      <c r="I470">
        <v>4</v>
      </c>
      <c r="J470">
        <v>5</v>
      </c>
      <c r="K470">
        <v>9</v>
      </c>
      <c r="L470">
        <v>16</v>
      </c>
      <c r="M470">
        <v>17</v>
      </c>
      <c r="N470">
        <v>17</v>
      </c>
      <c r="O470">
        <v>19</v>
      </c>
    </row>
    <row r="471" spans="1:15" x14ac:dyDescent="0.2">
      <c r="A471" s="49" t="str">
        <f t="shared" si="7"/>
        <v>ScotlandPERFORMER SALARIEDFemale</v>
      </c>
      <c r="B471" s="49" t="s">
        <v>29</v>
      </c>
      <c r="C471" s="49" t="s">
        <v>84</v>
      </c>
      <c r="D471" s="49" t="s">
        <v>0</v>
      </c>
      <c r="E471">
        <v>371</v>
      </c>
      <c r="F471">
        <v>378</v>
      </c>
      <c r="G471">
        <v>405</v>
      </c>
      <c r="H471">
        <v>448</v>
      </c>
      <c r="I471">
        <v>506</v>
      </c>
      <c r="J471">
        <v>546</v>
      </c>
      <c r="K471">
        <v>617</v>
      </c>
      <c r="L471">
        <v>698</v>
      </c>
      <c r="M471">
        <v>778</v>
      </c>
      <c r="N471">
        <v>815</v>
      </c>
      <c r="O471">
        <v>885</v>
      </c>
    </row>
    <row r="472" spans="1:15" x14ac:dyDescent="0.2">
      <c r="A472" s="49" t="str">
        <f t="shared" si="7"/>
        <v>Scottish BordersPERFORMER SALARIEDFemale</v>
      </c>
      <c r="B472" s="49" t="s">
        <v>53</v>
      </c>
      <c r="C472" s="49" t="s">
        <v>84</v>
      </c>
      <c r="D472" s="49" t="s">
        <v>0</v>
      </c>
      <c r="E472">
        <v>8</v>
      </c>
      <c r="F472">
        <v>6</v>
      </c>
      <c r="G472">
        <v>7</v>
      </c>
      <c r="H472">
        <v>8</v>
      </c>
      <c r="I472">
        <v>9</v>
      </c>
      <c r="J472">
        <v>10</v>
      </c>
      <c r="K472">
        <v>11</v>
      </c>
      <c r="L472">
        <v>18</v>
      </c>
      <c r="M472">
        <v>18</v>
      </c>
      <c r="N472">
        <v>19</v>
      </c>
      <c r="O472">
        <v>17</v>
      </c>
    </row>
    <row r="473" spans="1:15" x14ac:dyDescent="0.2">
      <c r="A473" s="49" t="str">
        <f t="shared" si="7"/>
        <v>Shetland IslandsPERFORMER SALARIEDFemale</v>
      </c>
      <c r="B473" s="49" t="s">
        <v>59</v>
      </c>
      <c r="C473" s="49" t="s">
        <v>84</v>
      </c>
      <c r="D473" s="49" t="s">
        <v>0</v>
      </c>
      <c r="E473">
        <v>11</v>
      </c>
      <c r="F473">
        <v>11</v>
      </c>
      <c r="G473">
        <v>9</v>
      </c>
      <c r="H473">
        <v>11</v>
      </c>
      <c r="I473">
        <v>10</v>
      </c>
      <c r="J473">
        <v>14</v>
      </c>
      <c r="K473">
        <v>10</v>
      </c>
      <c r="L473">
        <v>14</v>
      </c>
      <c r="M473">
        <v>16</v>
      </c>
      <c r="N473">
        <v>17</v>
      </c>
      <c r="O473">
        <v>18</v>
      </c>
    </row>
    <row r="474" spans="1:15" x14ac:dyDescent="0.2">
      <c r="A474" s="49" t="str">
        <f t="shared" si="7"/>
        <v>South AyrshirePERFORMER SALARIEDFemale</v>
      </c>
      <c r="B474" s="49" t="s">
        <v>54</v>
      </c>
      <c r="C474" s="49" t="s">
        <v>84</v>
      </c>
      <c r="D474" s="49" t="s">
        <v>0</v>
      </c>
      <c r="E474">
        <v>2</v>
      </c>
      <c r="F474">
        <v>1</v>
      </c>
      <c r="G474">
        <v>3</v>
      </c>
      <c r="H474">
        <v>3</v>
      </c>
      <c r="I474">
        <v>3</v>
      </c>
      <c r="J474">
        <v>4</v>
      </c>
      <c r="K474">
        <v>6</v>
      </c>
      <c r="L474">
        <v>7</v>
      </c>
      <c r="M474">
        <v>10</v>
      </c>
      <c r="N474">
        <v>7</v>
      </c>
      <c r="O474">
        <v>7</v>
      </c>
    </row>
    <row r="475" spans="1:15" x14ac:dyDescent="0.2">
      <c r="A475" s="49" t="str">
        <f t="shared" si="7"/>
        <v>South LanarkshirePERFORMER SALARIEDFemale</v>
      </c>
      <c r="B475" s="49" t="s">
        <v>55</v>
      </c>
      <c r="C475" s="49" t="s">
        <v>84</v>
      </c>
      <c r="D475" s="49" t="s">
        <v>0</v>
      </c>
      <c r="E475">
        <v>7</v>
      </c>
      <c r="F475">
        <v>8</v>
      </c>
      <c r="G475">
        <v>10</v>
      </c>
      <c r="H475">
        <v>10</v>
      </c>
      <c r="I475">
        <v>17</v>
      </c>
      <c r="J475">
        <v>18</v>
      </c>
      <c r="K475">
        <v>23</v>
      </c>
      <c r="L475">
        <v>26</v>
      </c>
      <c r="M475">
        <v>25</v>
      </c>
      <c r="N475">
        <v>24</v>
      </c>
      <c r="O475">
        <v>29</v>
      </c>
    </row>
    <row r="476" spans="1:15" x14ac:dyDescent="0.2">
      <c r="A476" s="49" t="str">
        <f t="shared" si="7"/>
        <v>StirlingPERFORMER SALARIEDFemale</v>
      </c>
      <c r="B476" s="49" t="s">
        <v>56</v>
      </c>
      <c r="C476" s="49" t="s">
        <v>84</v>
      </c>
      <c r="D476" s="49" t="s">
        <v>0</v>
      </c>
      <c r="E476">
        <v>6</v>
      </c>
      <c r="F476">
        <v>6</v>
      </c>
      <c r="G476">
        <v>5</v>
      </c>
      <c r="H476">
        <v>6</v>
      </c>
      <c r="I476">
        <v>7</v>
      </c>
      <c r="J476">
        <v>11</v>
      </c>
      <c r="K476">
        <v>13</v>
      </c>
      <c r="L476">
        <v>19</v>
      </c>
      <c r="M476">
        <v>18</v>
      </c>
      <c r="N476">
        <v>17</v>
      </c>
      <c r="O476">
        <v>9</v>
      </c>
    </row>
    <row r="477" spans="1:15" x14ac:dyDescent="0.2">
      <c r="A477" s="49" t="str">
        <f t="shared" si="7"/>
        <v>West DunbartonshirePERFORMER SALARIEDFemale</v>
      </c>
      <c r="B477" s="49" t="s">
        <v>57</v>
      </c>
      <c r="C477" s="49" t="s">
        <v>84</v>
      </c>
      <c r="D477" s="49" t="s">
        <v>0</v>
      </c>
      <c r="E477">
        <v>5</v>
      </c>
      <c r="F477">
        <v>6</v>
      </c>
      <c r="G477">
        <v>7</v>
      </c>
      <c r="H477">
        <v>8</v>
      </c>
      <c r="I477">
        <v>6</v>
      </c>
      <c r="J477">
        <v>6</v>
      </c>
      <c r="K477">
        <v>9</v>
      </c>
      <c r="L477">
        <v>7</v>
      </c>
      <c r="M477">
        <v>8</v>
      </c>
      <c r="N477">
        <v>8</v>
      </c>
      <c r="O477">
        <v>11</v>
      </c>
    </row>
    <row r="478" spans="1:15" x14ac:dyDescent="0.2">
      <c r="A478" s="49" t="str">
        <f t="shared" si="7"/>
        <v>West LothianPERFORMER SALARIEDFemale</v>
      </c>
      <c r="B478" s="49" t="s">
        <v>58</v>
      </c>
      <c r="C478" s="49" t="s">
        <v>84</v>
      </c>
      <c r="D478" s="49" t="s">
        <v>0</v>
      </c>
      <c r="E478">
        <v>11</v>
      </c>
      <c r="F478">
        <v>10</v>
      </c>
      <c r="G478">
        <v>14</v>
      </c>
      <c r="H478">
        <v>16</v>
      </c>
      <c r="I478">
        <v>16</v>
      </c>
      <c r="J478">
        <v>15</v>
      </c>
      <c r="K478">
        <v>17</v>
      </c>
      <c r="L478">
        <v>16</v>
      </c>
      <c r="M478">
        <v>19</v>
      </c>
      <c r="N478">
        <v>27</v>
      </c>
      <c r="O478">
        <v>30</v>
      </c>
    </row>
    <row r="479" spans="1:15" x14ac:dyDescent="0.2">
      <c r="A479" s="49" t="str">
        <f t="shared" si="7"/>
        <v>Aberdeen CityPERFORMER SALARIEDMale</v>
      </c>
      <c r="B479" s="18" t="s">
        <v>34</v>
      </c>
      <c r="C479" s="18" t="s">
        <v>84</v>
      </c>
      <c r="D479" s="18" t="s">
        <v>2</v>
      </c>
      <c r="E479">
        <v>9</v>
      </c>
      <c r="F479">
        <v>7</v>
      </c>
      <c r="G479">
        <v>9</v>
      </c>
      <c r="H479">
        <v>7</v>
      </c>
      <c r="I479">
        <v>7</v>
      </c>
      <c r="J479">
        <v>6</v>
      </c>
      <c r="K479">
        <v>8</v>
      </c>
      <c r="L479">
        <v>7</v>
      </c>
      <c r="M479">
        <v>7</v>
      </c>
      <c r="N479">
        <v>12</v>
      </c>
      <c r="O479">
        <v>11</v>
      </c>
    </row>
    <row r="480" spans="1:15" x14ac:dyDescent="0.2">
      <c r="A480" s="49" t="str">
        <f t="shared" si="7"/>
        <v>AberdeenshirePERFORMER SALARIEDMale</v>
      </c>
      <c r="B480" s="18" t="s">
        <v>35</v>
      </c>
      <c r="C480" s="18" t="s">
        <v>84</v>
      </c>
      <c r="D480" s="18" t="s">
        <v>2</v>
      </c>
      <c r="E480">
        <v>7</v>
      </c>
      <c r="F480">
        <v>10</v>
      </c>
      <c r="G480">
        <v>9</v>
      </c>
      <c r="H480">
        <v>13</v>
      </c>
      <c r="I480">
        <v>10</v>
      </c>
      <c r="J480">
        <v>8</v>
      </c>
      <c r="K480">
        <v>9</v>
      </c>
      <c r="L480">
        <v>9</v>
      </c>
      <c r="M480">
        <v>10</v>
      </c>
      <c r="N480">
        <v>10</v>
      </c>
      <c r="O480">
        <v>11</v>
      </c>
    </row>
    <row r="481" spans="1:15" x14ac:dyDescent="0.2">
      <c r="A481" s="49" t="str">
        <f t="shared" ref="A481:A544" si="8">B481&amp;C481&amp;D481</f>
        <v>AngusPERFORMER SALARIEDMale</v>
      </c>
      <c r="B481" s="18" t="s">
        <v>36</v>
      </c>
      <c r="C481" s="18" t="s">
        <v>84</v>
      </c>
      <c r="D481" s="18" t="s">
        <v>2</v>
      </c>
      <c r="E481">
        <v>2</v>
      </c>
      <c r="F481">
        <v>4</v>
      </c>
      <c r="G481">
        <v>4</v>
      </c>
      <c r="H481">
        <v>3</v>
      </c>
      <c r="I481">
        <v>2</v>
      </c>
      <c r="J481">
        <v>4</v>
      </c>
      <c r="K481">
        <v>5</v>
      </c>
      <c r="L481">
        <v>7</v>
      </c>
      <c r="M481">
        <v>8</v>
      </c>
      <c r="N481">
        <v>10</v>
      </c>
      <c r="O481">
        <v>11</v>
      </c>
    </row>
    <row r="482" spans="1:15" x14ac:dyDescent="0.2">
      <c r="A482" s="49" t="str">
        <f t="shared" si="8"/>
        <v>Argyll and ButePERFORMER SALARIEDMale</v>
      </c>
      <c r="B482" s="18" t="s">
        <v>66</v>
      </c>
      <c r="C482" s="18" t="s">
        <v>84</v>
      </c>
      <c r="D482" s="18" t="s">
        <v>2</v>
      </c>
      <c r="E482">
        <v>8</v>
      </c>
      <c r="F482">
        <v>5</v>
      </c>
      <c r="G482">
        <v>4</v>
      </c>
      <c r="H482">
        <v>4</v>
      </c>
      <c r="I482">
        <v>6</v>
      </c>
      <c r="J482">
        <v>9</v>
      </c>
      <c r="K482">
        <v>7</v>
      </c>
      <c r="L482">
        <v>6</v>
      </c>
      <c r="M482">
        <v>8</v>
      </c>
      <c r="N482">
        <v>11</v>
      </c>
      <c r="O482">
        <v>10</v>
      </c>
    </row>
    <row r="483" spans="1:15" x14ac:dyDescent="0.2">
      <c r="A483" s="49" t="str">
        <f t="shared" si="8"/>
        <v>City of EdinburghPERFORMER SALARIEDMale</v>
      </c>
      <c r="B483" s="18" t="s">
        <v>37</v>
      </c>
      <c r="C483" s="18" t="s">
        <v>84</v>
      </c>
      <c r="D483" s="18" t="s">
        <v>2</v>
      </c>
      <c r="E483">
        <v>30</v>
      </c>
      <c r="F483">
        <v>29</v>
      </c>
      <c r="G483">
        <v>28</v>
      </c>
      <c r="H483">
        <v>27</v>
      </c>
      <c r="I483">
        <v>33</v>
      </c>
      <c r="J483">
        <v>32</v>
      </c>
      <c r="K483">
        <v>35</v>
      </c>
      <c r="L483">
        <v>50</v>
      </c>
      <c r="M483">
        <v>56</v>
      </c>
      <c r="N483">
        <v>47</v>
      </c>
      <c r="O483">
        <v>44</v>
      </c>
    </row>
    <row r="484" spans="1:15" x14ac:dyDescent="0.2">
      <c r="A484" s="49" t="str">
        <f t="shared" si="8"/>
        <v>ClackmannanshirePERFORMER SALARIEDMale</v>
      </c>
      <c r="B484" s="49" t="s">
        <v>38</v>
      </c>
      <c r="C484" s="49" t="s">
        <v>84</v>
      </c>
      <c r="D484" s="49" t="s">
        <v>2</v>
      </c>
      <c r="E484">
        <v>1</v>
      </c>
      <c r="F484">
        <v>0</v>
      </c>
      <c r="G484">
        <v>0</v>
      </c>
      <c r="H484">
        <v>0</v>
      </c>
      <c r="I484">
        <v>0</v>
      </c>
      <c r="J484">
        <v>0</v>
      </c>
      <c r="K484">
        <v>0</v>
      </c>
      <c r="L484">
        <v>0</v>
      </c>
      <c r="M484">
        <v>1</v>
      </c>
      <c r="N484">
        <v>0</v>
      </c>
      <c r="O484">
        <v>0</v>
      </c>
    </row>
    <row r="485" spans="1:15" x14ac:dyDescent="0.2">
      <c r="A485" s="49" t="str">
        <f t="shared" si="8"/>
        <v>Dumfries and GallowayPERFORMER SALARIEDMale</v>
      </c>
      <c r="B485" s="18" t="s">
        <v>67</v>
      </c>
      <c r="C485" s="18" t="s">
        <v>84</v>
      </c>
      <c r="D485" s="18" t="s">
        <v>2</v>
      </c>
      <c r="E485">
        <v>4</v>
      </c>
      <c r="F485">
        <v>4</v>
      </c>
      <c r="G485">
        <v>2</v>
      </c>
      <c r="H485">
        <v>1</v>
      </c>
      <c r="I485">
        <v>2</v>
      </c>
      <c r="J485">
        <v>2</v>
      </c>
      <c r="K485">
        <v>4</v>
      </c>
      <c r="L485">
        <v>4</v>
      </c>
      <c r="M485">
        <v>6</v>
      </c>
      <c r="N485">
        <v>8</v>
      </c>
      <c r="O485">
        <v>8</v>
      </c>
    </row>
    <row r="486" spans="1:15" x14ac:dyDescent="0.2">
      <c r="A486" s="49" t="str">
        <f t="shared" si="8"/>
        <v>Dundee CityPERFORMER SALARIEDMale</v>
      </c>
      <c r="B486" s="18" t="s">
        <v>39</v>
      </c>
      <c r="C486" s="18" t="s">
        <v>84</v>
      </c>
      <c r="D486" s="18" t="s">
        <v>2</v>
      </c>
      <c r="E486">
        <v>3</v>
      </c>
      <c r="F486">
        <v>3</v>
      </c>
      <c r="G486">
        <v>4</v>
      </c>
      <c r="H486">
        <v>5</v>
      </c>
      <c r="I486">
        <v>7</v>
      </c>
      <c r="J486">
        <v>11</v>
      </c>
      <c r="K486">
        <v>11</v>
      </c>
      <c r="L486">
        <v>12</v>
      </c>
      <c r="M486">
        <v>17</v>
      </c>
      <c r="N486">
        <v>14</v>
      </c>
      <c r="O486">
        <v>22</v>
      </c>
    </row>
    <row r="487" spans="1:15" x14ac:dyDescent="0.2">
      <c r="A487" s="49" t="str">
        <f t="shared" si="8"/>
        <v>East AyrshirePERFORMER SALARIEDMale</v>
      </c>
      <c r="B487" s="18" t="s">
        <v>40</v>
      </c>
      <c r="C487" s="18" t="s">
        <v>84</v>
      </c>
      <c r="D487" s="18" t="s">
        <v>2</v>
      </c>
      <c r="E487">
        <v>2</v>
      </c>
      <c r="F487">
        <v>1</v>
      </c>
      <c r="G487">
        <v>1</v>
      </c>
      <c r="H487">
        <v>1</v>
      </c>
      <c r="I487">
        <v>1</v>
      </c>
      <c r="J487">
        <v>1</v>
      </c>
      <c r="K487">
        <v>1</v>
      </c>
      <c r="L487">
        <v>4</v>
      </c>
      <c r="M487">
        <v>2</v>
      </c>
      <c r="N487">
        <v>4</v>
      </c>
      <c r="O487">
        <v>1</v>
      </c>
    </row>
    <row r="488" spans="1:15" x14ac:dyDescent="0.2">
      <c r="A488" s="49" t="str">
        <f t="shared" si="8"/>
        <v>East DunbartonshirePERFORMER SALARIEDMale</v>
      </c>
      <c r="B488" s="18" t="s">
        <v>41</v>
      </c>
      <c r="C488" s="18" t="s">
        <v>84</v>
      </c>
      <c r="D488" s="18" t="s">
        <v>2</v>
      </c>
      <c r="E488">
        <v>0</v>
      </c>
      <c r="F488">
        <v>2</v>
      </c>
      <c r="G488">
        <v>0</v>
      </c>
      <c r="H488">
        <v>1</v>
      </c>
      <c r="I488">
        <v>1</v>
      </c>
      <c r="J488">
        <v>0</v>
      </c>
      <c r="K488">
        <v>1</v>
      </c>
      <c r="L488">
        <v>4</v>
      </c>
      <c r="M488">
        <v>2</v>
      </c>
      <c r="N488">
        <v>2</v>
      </c>
      <c r="O488">
        <v>2</v>
      </c>
    </row>
    <row r="489" spans="1:15" x14ac:dyDescent="0.2">
      <c r="A489" s="49" t="str">
        <f t="shared" si="8"/>
        <v>East LothianPERFORMER SALARIEDMale</v>
      </c>
      <c r="B489" s="18" t="s">
        <v>42</v>
      </c>
      <c r="C489" s="18" t="s">
        <v>84</v>
      </c>
      <c r="D489" s="18" t="s">
        <v>2</v>
      </c>
      <c r="E489">
        <v>2</v>
      </c>
      <c r="F489">
        <v>2</v>
      </c>
      <c r="G489">
        <v>2</v>
      </c>
      <c r="H489">
        <v>0</v>
      </c>
      <c r="I489">
        <v>2</v>
      </c>
      <c r="J489">
        <v>5</v>
      </c>
      <c r="K489">
        <v>4</v>
      </c>
      <c r="L489">
        <v>7</v>
      </c>
      <c r="M489">
        <v>8</v>
      </c>
      <c r="N489">
        <v>5</v>
      </c>
      <c r="O489">
        <v>3</v>
      </c>
    </row>
    <row r="490" spans="1:15" x14ac:dyDescent="0.2">
      <c r="A490" s="49" t="str">
        <f t="shared" si="8"/>
        <v>East RenfrewshirePERFORMER SALARIEDMale</v>
      </c>
      <c r="B490" s="18" t="s">
        <v>43</v>
      </c>
      <c r="C490" s="18" t="s">
        <v>84</v>
      </c>
      <c r="D490" s="18" t="s">
        <v>2</v>
      </c>
      <c r="E490">
        <v>3</v>
      </c>
      <c r="F490">
        <v>4</v>
      </c>
      <c r="G490">
        <v>3</v>
      </c>
      <c r="H490">
        <v>3</v>
      </c>
      <c r="I490">
        <v>2</v>
      </c>
      <c r="J490">
        <v>1</v>
      </c>
      <c r="K490">
        <v>1</v>
      </c>
      <c r="L490">
        <v>2</v>
      </c>
      <c r="M490">
        <v>4</v>
      </c>
      <c r="N490">
        <v>2</v>
      </c>
      <c r="O490">
        <v>2</v>
      </c>
    </row>
    <row r="491" spans="1:15" x14ac:dyDescent="0.2">
      <c r="A491" s="49" t="str">
        <f t="shared" si="8"/>
        <v>FalkirkPERFORMER SALARIEDMale</v>
      </c>
      <c r="B491" s="18" t="s">
        <v>44</v>
      </c>
      <c r="C491" s="18" t="s">
        <v>84</v>
      </c>
      <c r="D491" s="18" t="s">
        <v>2</v>
      </c>
      <c r="E491">
        <v>4</v>
      </c>
      <c r="F491">
        <v>5</v>
      </c>
      <c r="G491">
        <v>6</v>
      </c>
      <c r="H491">
        <v>6</v>
      </c>
      <c r="I491">
        <v>7</v>
      </c>
      <c r="J491">
        <v>8</v>
      </c>
      <c r="K491">
        <v>7</v>
      </c>
      <c r="L491">
        <v>9</v>
      </c>
      <c r="M491">
        <v>9</v>
      </c>
      <c r="N491">
        <v>8</v>
      </c>
      <c r="O491">
        <v>6</v>
      </c>
    </row>
    <row r="492" spans="1:15" x14ac:dyDescent="0.2">
      <c r="A492" s="49" t="str">
        <f t="shared" si="8"/>
        <v>FifePERFORMER SALARIEDMale</v>
      </c>
      <c r="B492" s="18" t="s">
        <v>27</v>
      </c>
      <c r="C492" s="18" t="s">
        <v>84</v>
      </c>
      <c r="D492" s="18" t="s">
        <v>2</v>
      </c>
      <c r="E492">
        <v>6</v>
      </c>
      <c r="F492">
        <v>7</v>
      </c>
      <c r="G492">
        <v>2</v>
      </c>
      <c r="H492">
        <v>1</v>
      </c>
      <c r="I492">
        <v>1</v>
      </c>
      <c r="J492">
        <v>3</v>
      </c>
      <c r="K492">
        <v>4</v>
      </c>
      <c r="L492">
        <v>12</v>
      </c>
      <c r="M492">
        <v>14</v>
      </c>
      <c r="N492">
        <v>17</v>
      </c>
      <c r="O492">
        <v>15</v>
      </c>
    </row>
    <row r="493" spans="1:15" x14ac:dyDescent="0.2">
      <c r="A493" s="49" t="str">
        <f t="shared" si="8"/>
        <v>Glasgow CityPERFORMER SALARIEDMale</v>
      </c>
      <c r="B493" s="18" t="s">
        <v>45</v>
      </c>
      <c r="C493" s="18" t="s">
        <v>84</v>
      </c>
      <c r="D493" s="18" t="s">
        <v>2</v>
      </c>
      <c r="E493">
        <v>9</v>
      </c>
      <c r="F493">
        <v>9</v>
      </c>
      <c r="G493">
        <v>13</v>
      </c>
      <c r="H493">
        <v>15</v>
      </c>
      <c r="I493">
        <v>16</v>
      </c>
      <c r="J493">
        <v>19</v>
      </c>
      <c r="K493">
        <v>16</v>
      </c>
      <c r="L493">
        <v>26</v>
      </c>
      <c r="M493">
        <v>27</v>
      </c>
      <c r="N493">
        <v>28</v>
      </c>
      <c r="O493">
        <v>25</v>
      </c>
    </row>
    <row r="494" spans="1:15" x14ac:dyDescent="0.2">
      <c r="A494" s="49" t="str">
        <f t="shared" si="8"/>
        <v>HighlandPERFORMER SALARIEDMale</v>
      </c>
      <c r="B494" s="18" t="s">
        <v>28</v>
      </c>
      <c r="C494" s="18" t="s">
        <v>84</v>
      </c>
      <c r="D494" s="18" t="s">
        <v>2</v>
      </c>
      <c r="E494">
        <v>21</v>
      </c>
      <c r="F494">
        <v>13</v>
      </c>
      <c r="G494">
        <v>14</v>
      </c>
      <c r="H494">
        <v>16</v>
      </c>
      <c r="I494">
        <v>20</v>
      </c>
      <c r="J494">
        <v>25</v>
      </c>
      <c r="K494">
        <v>24</v>
      </c>
      <c r="L494">
        <v>28</v>
      </c>
      <c r="M494">
        <v>29</v>
      </c>
      <c r="N494">
        <v>32</v>
      </c>
      <c r="O494">
        <v>35</v>
      </c>
    </row>
    <row r="495" spans="1:15" x14ac:dyDescent="0.2">
      <c r="A495" s="49" t="str">
        <f t="shared" si="8"/>
        <v>InverclydePERFORMER SALARIEDMale</v>
      </c>
      <c r="B495" s="18" t="s">
        <v>46</v>
      </c>
      <c r="C495" s="18" t="s">
        <v>84</v>
      </c>
      <c r="D495" s="18" t="s">
        <v>2</v>
      </c>
      <c r="E495">
        <v>0</v>
      </c>
      <c r="F495">
        <v>1</v>
      </c>
      <c r="G495">
        <v>1</v>
      </c>
      <c r="H495">
        <v>0</v>
      </c>
      <c r="I495">
        <v>0</v>
      </c>
      <c r="J495">
        <v>0</v>
      </c>
      <c r="K495">
        <v>0</v>
      </c>
      <c r="L495">
        <v>0</v>
      </c>
      <c r="M495">
        <v>1</v>
      </c>
      <c r="N495">
        <v>1</v>
      </c>
      <c r="O495">
        <v>1</v>
      </c>
    </row>
    <row r="496" spans="1:15" x14ac:dyDescent="0.2">
      <c r="A496" s="49" t="str">
        <f t="shared" si="8"/>
        <v>MidlothianPERFORMER SALARIEDMale</v>
      </c>
      <c r="B496" s="18" t="s">
        <v>47</v>
      </c>
      <c r="C496" s="18" t="s">
        <v>84</v>
      </c>
      <c r="D496" s="18" t="s">
        <v>2</v>
      </c>
      <c r="E496">
        <v>3</v>
      </c>
      <c r="F496">
        <v>3</v>
      </c>
      <c r="G496">
        <v>3</v>
      </c>
      <c r="H496">
        <v>5</v>
      </c>
      <c r="I496">
        <v>5</v>
      </c>
      <c r="J496">
        <v>5</v>
      </c>
      <c r="K496">
        <v>6</v>
      </c>
      <c r="L496">
        <v>9</v>
      </c>
      <c r="M496">
        <v>6</v>
      </c>
      <c r="N496">
        <v>9</v>
      </c>
      <c r="O496">
        <v>12</v>
      </c>
    </row>
    <row r="497" spans="1:15" x14ac:dyDescent="0.2">
      <c r="A497" s="49" t="str">
        <f t="shared" si="8"/>
        <v>MorayPERFORMER SALARIEDMale</v>
      </c>
      <c r="B497" s="18" t="s">
        <v>48</v>
      </c>
      <c r="C497" s="18" t="s">
        <v>84</v>
      </c>
      <c r="D497" s="18" t="s">
        <v>2</v>
      </c>
      <c r="E497">
        <v>2</v>
      </c>
      <c r="F497">
        <v>2</v>
      </c>
      <c r="G497">
        <v>2</v>
      </c>
      <c r="H497">
        <v>4</v>
      </c>
      <c r="I497">
        <v>7</v>
      </c>
      <c r="J497">
        <v>5</v>
      </c>
      <c r="K497">
        <v>4</v>
      </c>
      <c r="L497">
        <v>7</v>
      </c>
      <c r="M497">
        <v>6</v>
      </c>
      <c r="N497">
        <v>6</v>
      </c>
      <c r="O497">
        <v>5</v>
      </c>
    </row>
    <row r="498" spans="1:15" x14ac:dyDescent="0.2">
      <c r="A498" s="49" t="str">
        <f t="shared" si="8"/>
        <v>Na h-Eileanan SiarPERFORMER SALARIEDMale</v>
      </c>
      <c r="B498" s="18" t="s">
        <v>68</v>
      </c>
      <c r="C498" s="18" t="s">
        <v>84</v>
      </c>
      <c r="D498" s="18" t="s">
        <v>2</v>
      </c>
      <c r="E498">
        <v>2</v>
      </c>
      <c r="F498">
        <v>4</v>
      </c>
      <c r="G498">
        <v>4</v>
      </c>
      <c r="H498">
        <v>4</v>
      </c>
      <c r="I498">
        <v>5</v>
      </c>
      <c r="J498">
        <v>5</v>
      </c>
      <c r="K498">
        <v>5</v>
      </c>
      <c r="L498">
        <v>5</v>
      </c>
      <c r="M498">
        <v>6</v>
      </c>
      <c r="N498">
        <v>6</v>
      </c>
      <c r="O498">
        <v>7</v>
      </c>
    </row>
    <row r="499" spans="1:15" x14ac:dyDescent="0.2">
      <c r="A499" s="49" t="str">
        <f t="shared" si="8"/>
        <v>North AyrshirePERFORMER SALARIEDMale</v>
      </c>
      <c r="B499" s="18" t="s">
        <v>49</v>
      </c>
      <c r="C499" s="18" t="s">
        <v>84</v>
      </c>
      <c r="D499" s="18" t="s">
        <v>2</v>
      </c>
      <c r="E499">
        <v>1</v>
      </c>
      <c r="F499">
        <v>1</v>
      </c>
      <c r="G499">
        <v>1</v>
      </c>
      <c r="H499">
        <v>0</v>
      </c>
      <c r="I499">
        <v>1</v>
      </c>
      <c r="J499">
        <v>2</v>
      </c>
      <c r="K499">
        <v>4</v>
      </c>
      <c r="L499">
        <v>10</v>
      </c>
      <c r="M499">
        <v>5</v>
      </c>
      <c r="N499">
        <v>5</v>
      </c>
      <c r="O499">
        <v>2</v>
      </c>
    </row>
    <row r="500" spans="1:15" x14ac:dyDescent="0.2">
      <c r="A500" s="49" t="str">
        <f t="shared" si="8"/>
        <v>North LanarkshirePERFORMER SALARIEDMale</v>
      </c>
      <c r="B500" s="18" t="s">
        <v>50</v>
      </c>
      <c r="C500" s="18" t="s">
        <v>84</v>
      </c>
      <c r="D500" s="18" t="s">
        <v>2</v>
      </c>
      <c r="E500">
        <v>6</v>
      </c>
      <c r="F500">
        <v>6</v>
      </c>
      <c r="G500">
        <v>5</v>
      </c>
      <c r="H500">
        <v>7</v>
      </c>
      <c r="I500">
        <v>8</v>
      </c>
      <c r="J500">
        <v>9</v>
      </c>
      <c r="K500">
        <v>9</v>
      </c>
      <c r="L500">
        <v>6</v>
      </c>
      <c r="M500">
        <v>7</v>
      </c>
      <c r="N500">
        <v>7</v>
      </c>
      <c r="O500">
        <v>10</v>
      </c>
    </row>
    <row r="501" spans="1:15" x14ac:dyDescent="0.2">
      <c r="A501" s="49" t="str">
        <f t="shared" si="8"/>
        <v>Orkney IslandsPERFORMER SALARIEDMale</v>
      </c>
      <c r="B501" s="18" t="s">
        <v>51</v>
      </c>
      <c r="C501" s="18" t="s">
        <v>84</v>
      </c>
      <c r="D501" s="18" t="s">
        <v>2</v>
      </c>
      <c r="E501">
        <v>7</v>
      </c>
      <c r="F501">
        <v>6</v>
      </c>
      <c r="G501">
        <v>3</v>
      </c>
      <c r="H501">
        <v>2</v>
      </c>
      <c r="I501">
        <v>6</v>
      </c>
      <c r="J501">
        <v>8</v>
      </c>
      <c r="K501">
        <v>7</v>
      </c>
      <c r="L501">
        <v>7</v>
      </c>
      <c r="M501">
        <v>6</v>
      </c>
      <c r="N501">
        <v>6</v>
      </c>
      <c r="O501">
        <v>6</v>
      </c>
    </row>
    <row r="502" spans="1:15" x14ac:dyDescent="0.2">
      <c r="A502" s="49" t="str">
        <f t="shared" si="8"/>
        <v>Perth and KinrossPERFORMER SALARIEDMale</v>
      </c>
      <c r="B502" s="18" t="s">
        <v>69</v>
      </c>
      <c r="C502" s="18" t="s">
        <v>84</v>
      </c>
      <c r="D502" s="18" t="s">
        <v>2</v>
      </c>
      <c r="E502">
        <v>1</v>
      </c>
      <c r="F502">
        <v>2</v>
      </c>
      <c r="G502">
        <v>2</v>
      </c>
      <c r="H502">
        <v>5</v>
      </c>
      <c r="I502">
        <v>4</v>
      </c>
      <c r="J502">
        <v>5</v>
      </c>
      <c r="K502">
        <v>3</v>
      </c>
      <c r="L502">
        <v>4</v>
      </c>
      <c r="M502">
        <v>5</v>
      </c>
      <c r="N502">
        <v>5</v>
      </c>
      <c r="O502">
        <v>6</v>
      </c>
    </row>
    <row r="503" spans="1:15" x14ac:dyDescent="0.2">
      <c r="A503" s="49" t="str">
        <f t="shared" si="8"/>
        <v>RenfrewshirePERFORMER SALARIEDMale</v>
      </c>
      <c r="B503" s="18" t="s">
        <v>52</v>
      </c>
      <c r="C503" s="18" t="s">
        <v>84</v>
      </c>
      <c r="D503" s="18" t="s">
        <v>2</v>
      </c>
      <c r="E503">
        <v>0</v>
      </c>
      <c r="F503">
        <v>1</v>
      </c>
      <c r="G503">
        <v>1</v>
      </c>
      <c r="H503">
        <v>2</v>
      </c>
      <c r="I503">
        <v>4</v>
      </c>
      <c r="J503">
        <v>0</v>
      </c>
      <c r="K503">
        <v>1</v>
      </c>
      <c r="L503">
        <v>1</v>
      </c>
      <c r="M503">
        <v>2</v>
      </c>
      <c r="N503">
        <v>4</v>
      </c>
      <c r="O503">
        <v>6</v>
      </c>
    </row>
    <row r="504" spans="1:15" x14ac:dyDescent="0.2">
      <c r="A504" s="49" t="str">
        <f t="shared" si="8"/>
        <v>ScotlandPERFORMER SALARIEDMale</v>
      </c>
      <c r="B504" s="18" t="s">
        <v>29</v>
      </c>
      <c r="C504" s="18" t="s">
        <v>84</v>
      </c>
      <c r="D504" s="18" t="s">
        <v>2</v>
      </c>
      <c r="E504">
        <v>153</v>
      </c>
      <c r="F504">
        <v>152</v>
      </c>
      <c r="G504">
        <v>144</v>
      </c>
      <c r="H504">
        <v>155</v>
      </c>
      <c r="I504">
        <v>184</v>
      </c>
      <c r="J504">
        <v>208</v>
      </c>
      <c r="K504">
        <v>218</v>
      </c>
      <c r="L504">
        <v>268</v>
      </c>
      <c r="M504">
        <v>288</v>
      </c>
      <c r="N504">
        <v>298</v>
      </c>
      <c r="O504">
        <v>319</v>
      </c>
    </row>
    <row r="505" spans="1:15" x14ac:dyDescent="0.2">
      <c r="A505" s="49" t="str">
        <f t="shared" si="8"/>
        <v>Scottish BordersPERFORMER SALARIEDMale</v>
      </c>
      <c r="B505" s="18" t="s">
        <v>53</v>
      </c>
      <c r="C505" s="18" t="s">
        <v>84</v>
      </c>
      <c r="D505" s="18" t="s">
        <v>2</v>
      </c>
      <c r="E505">
        <v>2</v>
      </c>
      <c r="F505">
        <v>1</v>
      </c>
      <c r="G505">
        <v>1</v>
      </c>
      <c r="H505">
        <v>2</v>
      </c>
      <c r="I505">
        <v>2</v>
      </c>
      <c r="J505">
        <v>3</v>
      </c>
      <c r="K505">
        <v>6</v>
      </c>
      <c r="L505">
        <v>6</v>
      </c>
      <c r="M505">
        <v>6</v>
      </c>
      <c r="N505">
        <v>6</v>
      </c>
      <c r="O505">
        <v>10</v>
      </c>
    </row>
    <row r="506" spans="1:15" x14ac:dyDescent="0.2">
      <c r="A506" s="49" t="str">
        <f t="shared" si="8"/>
        <v>Shetland IslandsPERFORMER SALARIEDMale</v>
      </c>
      <c r="B506" s="18" t="s">
        <v>59</v>
      </c>
      <c r="C506" s="18" t="s">
        <v>84</v>
      </c>
      <c r="D506" s="18" t="s">
        <v>2</v>
      </c>
      <c r="E506">
        <v>9</v>
      </c>
      <c r="F506">
        <v>11</v>
      </c>
      <c r="G506">
        <v>10</v>
      </c>
      <c r="H506">
        <v>10</v>
      </c>
      <c r="I506">
        <v>11</v>
      </c>
      <c r="J506">
        <v>11</v>
      </c>
      <c r="K506">
        <v>12</v>
      </c>
      <c r="L506">
        <v>11</v>
      </c>
      <c r="M506">
        <v>10</v>
      </c>
      <c r="N506">
        <v>10</v>
      </c>
      <c r="O506">
        <v>9</v>
      </c>
    </row>
    <row r="507" spans="1:15" x14ac:dyDescent="0.2">
      <c r="A507" s="49" t="str">
        <f t="shared" si="8"/>
        <v>South AyrshirePERFORMER SALARIEDMale</v>
      </c>
      <c r="B507" s="18" t="s">
        <v>54</v>
      </c>
      <c r="C507" s="18" t="s">
        <v>84</v>
      </c>
      <c r="D507" s="18" t="s">
        <v>2</v>
      </c>
      <c r="E507">
        <v>1</v>
      </c>
      <c r="F507">
        <v>2</v>
      </c>
      <c r="G507">
        <v>0</v>
      </c>
      <c r="H507">
        <v>1</v>
      </c>
      <c r="I507">
        <v>1</v>
      </c>
      <c r="J507">
        <v>2</v>
      </c>
      <c r="K507">
        <v>1</v>
      </c>
      <c r="L507">
        <v>1</v>
      </c>
      <c r="M507">
        <v>3</v>
      </c>
      <c r="N507">
        <v>4</v>
      </c>
      <c r="O507">
        <v>2</v>
      </c>
    </row>
    <row r="508" spans="1:15" x14ac:dyDescent="0.2">
      <c r="A508" s="49" t="str">
        <f t="shared" si="8"/>
        <v>South LanarkshirePERFORMER SALARIEDMale</v>
      </c>
      <c r="B508" s="18" t="s">
        <v>55</v>
      </c>
      <c r="C508" s="18" t="s">
        <v>84</v>
      </c>
      <c r="D508" s="18" t="s">
        <v>2</v>
      </c>
      <c r="E508">
        <v>4</v>
      </c>
      <c r="F508">
        <v>3</v>
      </c>
      <c r="G508">
        <v>4</v>
      </c>
      <c r="H508">
        <v>3</v>
      </c>
      <c r="I508">
        <v>8</v>
      </c>
      <c r="J508">
        <v>8</v>
      </c>
      <c r="K508">
        <v>10</v>
      </c>
      <c r="L508">
        <v>5</v>
      </c>
      <c r="M508">
        <v>4</v>
      </c>
      <c r="N508">
        <v>4</v>
      </c>
      <c r="O508">
        <v>12</v>
      </c>
    </row>
    <row r="509" spans="1:15" x14ac:dyDescent="0.2">
      <c r="A509" s="49" t="str">
        <f t="shared" si="8"/>
        <v>StirlingPERFORMER SALARIEDMale</v>
      </c>
      <c r="B509" s="18" t="s">
        <v>56</v>
      </c>
      <c r="C509" s="18" t="s">
        <v>84</v>
      </c>
      <c r="D509" s="18" t="s">
        <v>2</v>
      </c>
      <c r="E509">
        <v>3</v>
      </c>
      <c r="F509">
        <v>2</v>
      </c>
      <c r="G509">
        <v>2</v>
      </c>
      <c r="H509">
        <v>3</v>
      </c>
      <c r="I509">
        <v>4</v>
      </c>
      <c r="J509">
        <v>12</v>
      </c>
      <c r="K509">
        <v>10</v>
      </c>
      <c r="L509">
        <v>9</v>
      </c>
      <c r="M509">
        <v>12</v>
      </c>
      <c r="N509">
        <v>14</v>
      </c>
      <c r="O509">
        <v>11</v>
      </c>
    </row>
    <row r="510" spans="1:15" x14ac:dyDescent="0.2">
      <c r="A510" s="49" t="str">
        <f t="shared" si="8"/>
        <v>West DunbartonshirePERFORMER SALARIEDMale</v>
      </c>
      <c r="B510" s="18" t="s">
        <v>57</v>
      </c>
      <c r="C510" s="18" t="s">
        <v>84</v>
      </c>
      <c r="D510" s="18" t="s">
        <v>2</v>
      </c>
      <c r="E510">
        <v>0</v>
      </c>
      <c r="F510">
        <v>1</v>
      </c>
      <c r="G510">
        <v>2</v>
      </c>
      <c r="H510">
        <v>3</v>
      </c>
      <c r="I510">
        <v>1</v>
      </c>
      <c r="J510">
        <v>1</v>
      </c>
      <c r="K510">
        <v>1</v>
      </c>
      <c r="L510">
        <v>1</v>
      </c>
      <c r="M510">
        <v>3</v>
      </c>
      <c r="N510">
        <v>4</v>
      </c>
      <c r="O510">
        <v>4</v>
      </c>
    </row>
    <row r="511" spans="1:15" x14ac:dyDescent="0.2">
      <c r="A511" s="49" t="str">
        <f t="shared" si="8"/>
        <v>West LothianPERFORMER SALARIEDMale</v>
      </c>
      <c r="B511" s="18" t="s">
        <v>58</v>
      </c>
      <c r="C511" s="18" t="s">
        <v>84</v>
      </c>
      <c r="D511" s="18" t="s">
        <v>2</v>
      </c>
      <c r="E511">
        <v>2</v>
      </c>
      <c r="F511">
        <v>3</v>
      </c>
      <c r="G511">
        <v>3</v>
      </c>
      <c r="H511">
        <v>3</v>
      </c>
      <c r="I511">
        <v>3</v>
      </c>
      <c r="J511">
        <v>2</v>
      </c>
      <c r="K511">
        <v>4</v>
      </c>
      <c r="L511">
        <v>4</v>
      </c>
      <c r="M511">
        <v>8</v>
      </c>
      <c r="N511">
        <v>7</v>
      </c>
      <c r="O511">
        <v>13</v>
      </c>
    </row>
    <row r="512" spans="1:15" x14ac:dyDescent="0.2">
      <c r="A512" s="49" t="str">
        <f t="shared" si="8"/>
        <v>Argyll and ButePERFORMER SALARIEDNot recorded</v>
      </c>
      <c r="B512" s="18" t="s">
        <v>66</v>
      </c>
      <c r="C512" s="18" t="s">
        <v>84</v>
      </c>
      <c r="D512" s="18" t="s">
        <v>86</v>
      </c>
      <c r="E512">
        <v>0</v>
      </c>
      <c r="F512">
        <v>2</v>
      </c>
      <c r="G512">
        <v>0</v>
      </c>
      <c r="H512">
        <v>0</v>
      </c>
      <c r="I512">
        <v>0</v>
      </c>
      <c r="J512">
        <v>0</v>
      </c>
      <c r="K512">
        <v>0</v>
      </c>
      <c r="L512">
        <v>0</v>
      </c>
      <c r="M512">
        <v>0</v>
      </c>
      <c r="N512">
        <v>0</v>
      </c>
      <c r="O512">
        <v>0</v>
      </c>
    </row>
    <row r="513" spans="1:15" x14ac:dyDescent="0.2">
      <c r="A513" s="49" t="str">
        <f t="shared" si="8"/>
        <v>ScotlandPERFORMER SALARIEDNot recorded</v>
      </c>
      <c r="B513" s="18" t="s">
        <v>29</v>
      </c>
      <c r="C513" s="18" t="s">
        <v>84</v>
      </c>
      <c r="D513" s="18" t="s">
        <v>86</v>
      </c>
      <c r="E513">
        <v>0</v>
      </c>
      <c r="F513">
        <v>2</v>
      </c>
      <c r="G513">
        <v>0</v>
      </c>
      <c r="H513">
        <v>0</v>
      </c>
      <c r="I513">
        <v>0</v>
      </c>
      <c r="J513">
        <v>0</v>
      </c>
      <c r="K513">
        <v>0</v>
      </c>
      <c r="L513">
        <v>0</v>
      </c>
      <c r="M513">
        <v>0</v>
      </c>
      <c r="N513">
        <v>0</v>
      </c>
      <c r="O513">
        <v>0</v>
      </c>
    </row>
    <row r="514" spans="1:15" x14ac:dyDescent="0.2">
      <c r="A514" s="49" t="str">
        <f t="shared" si="8"/>
        <v/>
      </c>
      <c r="E514"/>
      <c r="F514"/>
      <c r="G514"/>
      <c r="H514"/>
      <c r="I514"/>
      <c r="J514"/>
      <c r="K514"/>
      <c r="L514"/>
      <c r="M514"/>
      <c r="N514"/>
      <c r="O514"/>
    </row>
    <row r="515" spans="1:15" x14ac:dyDescent="0.2">
      <c r="A515" s="49" t="str">
        <f t="shared" si="8"/>
        <v/>
      </c>
      <c r="E515"/>
      <c r="F515"/>
      <c r="G515"/>
      <c r="H515"/>
      <c r="I515"/>
      <c r="J515"/>
      <c r="K515"/>
      <c r="L515"/>
      <c r="M515"/>
      <c r="N515"/>
      <c r="O515"/>
    </row>
    <row r="516" spans="1:15" x14ac:dyDescent="0.2">
      <c r="A516" s="49" t="str">
        <f t="shared" si="8"/>
        <v/>
      </c>
      <c r="E516"/>
      <c r="F516"/>
      <c r="G516"/>
      <c r="H516"/>
      <c r="I516"/>
      <c r="J516"/>
      <c r="K516"/>
      <c r="L516"/>
      <c r="M516"/>
      <c r="N516"/>
      <c r="O516"/>
    </row>
    <row r="517" spans="1:15" x14ac:dyDescent="0.2">
      <c r="A517" s="49" t="str">
        <f t="shared" si="8"/>
        <v/>
      </c>
      <c r="E517"/>
      <c r="F517"/>
      <c r="G517"/>
      <c r="H517"/>
      <c r="I517"/>
      <c r="J517"/>
      <c r="K517"/>
      <c r="L517"/>
      <c r="M517"/>
      <c r="N517"/>
      <c r="O517"/>
    </row>
    <row r="518" spans="1:15" x14ac:dyDescent="0.2">
      <c r="A518" s="49" t="str">
        <f t="shared" si="8"/>
        <v/>
      </c>
      <c r="E518"/>
      <c r="F518"/>
      <c r="G518"/>
      <c r="H518"/>
      <c r="I518"/>
      <c r="J518"/>
      <c r="K518"/>
      <c r="L518"/>
      <c r="M518"/>
      <c r="N518"/>
      <c r="O518"/>
    </row>
    <row r="519" spans="1:15" x14ac:dyDescent="0.2">
      <c r="A519" s="49" t="str">
        <f t="shared" si="8"/>
        <v/>
      </c>
      <c r="E519"/>
      <c r="F519"/>
      <c r="G519"/>
      <c r="H519"/>
      <c r="I519"/>
      <c r="J519"/>
      <c r="K519"/>
      <c r="L519"/>
      <c r="M519"/>
      <c r="N519"/>
      <c r="O519"/>
    </row>
    <row r="520" spans="1:15" x14ac:dyDescent="0.2">
      <c r="A520" s="49" t="str">
        <f t="shared" si="8"/>
        <v/>
      </c>
      <c r="E520"/>
      <c r="F520"/>
      <c r="G520"/>
      <c r="H520"/>
      <c r="I520"/>
      <c r="J520"/>
      <c r="K520"/>
      <c r="L520"/>
      <c r="M520"/>
      <c r="N520"/>
      <c r="O520"/>
    </row>
    <row r="521" spans="1:15" x14ac:dyDescent="0.2">
      <c r="A521" s="49" t="str">
        <f t="shared" si="8"/>
        <v/>
      </c>
      <c r="E521"/>
      <c r="F521"/>
      <c r="G521"/>
      <c r="H521"/>
      <c r="I521"/>
      <c r="J521"/>
      <c r="K521"/>
      <c r="L521"/>
      <c r="M521"/>
      <c r="N521"/>
      <c r="O521"/>
    </row>
    <row r="522" spans="1:15" x14ac:dyDescent="0.2">
      <c r="A522" s="49" t="str">
        <f t="shared" si="8"/>
        <v/>
      </c>
      <c r="E522"/>
      <c r="F522"/>
      <c r="G522"/>
      <c r="H522"/>
      <c r="I522"/>
      <c r="J522"/>
      <c r="K522"/>
      <c r="L522"/>
      <c r="M522"/>
      <c r="N522"/>
      <c r="O522"/>
    </row>
    <row r="523" spans="1:15" x14ac:dyDescent="0.2">
      <c r="A523" s="49" t="str">
        <f t="shared" si="8"/>
        <v/>
      </c>
      <c r="E523"/>
      <c r="F523"/>
      <c r="G523"/>
      <c r="H523"/>
      <c r="I523"/>
      <c r="J523"/>
      <c r="K523"/>
      <c r="L523"/>
      <c r="M523"/>
      <c r="N523"/>
      <c r="O523"/>
    </row>
    <row r="524" spans="1:15" x14ac:dyDescent="0.2">
      <c r="A524" s="49" t="str">
        <f t="shared" si="8"/>
        <v/>
      </c>
      <c r="E524"/>
      <c r="F524"/>
      <c r="G524"/>
      <c r="H524"/>
      <c r="I524"/>
      <c r="J524"/>
      <c r="K524"/>
      <c r="L524"/>
      <c r="M524"/>
      <c r="N524"/>
      <c r="O524"/>
    </row>
    <row r="525" spans="1:15" x14ac:dyDescent="0.2">
      <c r="A525" s="49" t="str">
        <f t="shared" si="8"/>
        <v/>
      </c>
      <c r="E525"/>
      <c r="F525"/>
      <c r="G525"/>
      <c r="H525"/>
      <c r="I525"/>
      <c r="J525"/>
      <c r="K525"/>
      <c r="L525"/>
      <c r="M525"/>
      <c r="N525"/>
      <c r="O525"/>
    </row>
    <row r="526" spans="1:15" x14ac:dyDescent="0.2">
      <c r="A526" s="49" t="str">
        <f t="shared" si="8"/>
        <v/>
      </c>
      <c r="E526"/>
      <c r="F526"/>
      <c r="G526"/>
      <c r="H526"/>
      <c r="I526"/>
      <c r="J526"/>
      <c r="K526"/>
      <c r="L526"/>
      <c r="M526"/>
      <c r="N526"/>
      <c r="O526"/>
    </row>
    <row r="527" spans="1:15" x14ac:dyDescent="0.2">
      <c r="A527" s="49" t="str">
        <f t="shared" si="8"/>
        <v/>
      </c>
      <c r="E527"/>
      <c r="F527"/>
      <c r="G527"/>
      <c r="H527"/>
      <c r="I527"/>
      <c r="J527"/>
      <c r="K527"/>
      <c r="L527"/>
      <c r="M527"/>
      <c r="N527"/>
      <c r="O527"/>
    </row>
    <row r="528" spans="1:15" x14ac:dyDescent="0.2">
      <c r="A528" s="49" t="str">
        <f t="shared" si="8"/>
        <v/>
      </c>
      <c r="E528"/>
      <c r="F528"/>
      <c r="G528"/>
      <c r="H528"/>
      <c r="I528"/>
      <c r="J528"/>
      <c r="K528"/>
      <c r="L528"/>
      <c r="M528"/>
      <c r="N528"/>
      <c r="O528"/>
    </row>
    <row r="529" spans="1:15" x14ac:dyDescent="0.2">
      <c r="A529" s="49" t="str">
        <f t="shared" si="8"/>
        <v/>
      </c>
      <c r="E529"/>
      <c r="F529"/>
      <c r="G529"/>
      <c r="H529"/>
      <c r="I529"/>
      <c r="J529"/>
      <c r="K529"/>
      <c r="L529"/>
      <c r="M529"/>
      <c r="N529"/>
      <c r="O529"/>
    </row>
    <row r="530" spans="1:15" x14ac:dyDescent="0.2">
      <c r="A530" s="49" t="str">
        <f t="shared" si="8"/>
        <v/>
      </c>
      <c r="E530"/>
      <c r="F530"/>
      <c r="G530"/>
      <c r="H530"/>
      <c r="I530"/>
      <c r="J530"/>
      <c r="K530"/>
      <c r="L530"/>
      <c r="M530"/>
      <c r="N530"/>
      <c r="O530"/>
    </row>
    <row r="531" spans="1:15" x14ac:dyDescent="0.2">
      <c r="A531" s="49" t="str">
        <f t="shared" si="8"/>
        <v/>
      </c>
      <c r="E531"/>
      <c r="F531"/>
      <c r="G531"/>
      <c r="H531"/>
      <c r="I531"/>
      <c r="J531"/>
      <c r="K531"/>
      <c r="L531"/>
      <c r="M531"/>
      <c r="N531"/>
      <c r="O531"/>
    </row>
    <row r="532" spans="1:15" x14ac:dyDescent="0.2">
      <c r="A532" s="49" t="str">
        <f t="shared" si="8"/>
        <v/>
      </c>
      <c r="E532"/>
      <c r="F532"/>
      <c r="G532"/>
      <c r="H532"/>
      <c r="I532"/>
      <c r="J532"/>
      <c r="K532"/>
      <c r="L532"/>
      <c r="M532"/>
      <c r="N532"/>
      <c r="O532"/>
    </row>
    <row r="533" spans="1:15" x14ac:dyDescent="0.2">
      <c r="A533" s="49" t="str">
        <f t="shared" si="8"/>
        <v/>
      </c>
      <c r="E533"/>
      <c r="F533"/>
      <c r="G533"/>
      <c r="H533"/>
      <c r="I533"/>
      <c r="J533"/>
      <c r="K533"/>
      <c r="L533"/>
      <c r="M533"/>
      <c r="N533"/>
      <c r="O533"/>
    </row>
    <row r="534" spans="1:15" x14ac:dyDescent="0.2">
      <c r="A534" s="49" t="str">
        <f t="shared" si="8"/>
        <v/>
      </c>
      <c r="E534"/>
      <c r="F534"/>
      <c r="G534"/>
      <c r="H534"/>
      <c r="I534"/>
      <c r="J534"/>
      <c r="K534"/>
      <c r="L534"/>
      <c r="M534"/>
      <c r="N534"/>
      <c r="O534"/>
    </row>
    <row r="535" spans="1:15" x14ac:dyDescent="0.2">
      <c r="A535" s="49" t="str">
        <f t="shared" si="8"/>
        <v/>
      </c>
      <c r="E535"/>
      <c r="F535"/>
      <c r="G535"/>
      <c r="H535"/>
      <c r="I535"/>
      <c r="J535"/>
      <c r="K535"/>
      <c r="L535"/>
      <c r="M535"/>
      <c r="N535"/>
      <c r="O535"/>
    </row>
    <row r="536" spans="1:15" x14ac:dyDescent="0.2">
      <c r="A536" s="49" t="str">
        <f t="shared" si="8"/>
        <v/>
      </c>
    </row>
    <row r="537" spans="1:15" x14ac:dyDescent="0.2">
      <c r="A537" s="49" t="str">
        <f t="shared" si="8"/>
        <v/>
      </c>
      <c r="E537"/>
      <c r="F537"/>
      <c r="G537"/>
      <c r="H537"/>
      <c r="I537"/>
      <c r="J537"/>
      <c r="K537"/>
      <c r="L537"/>
      <c r="M537"/>
      <c r="N537"/>
      <c r="O537"/>
    </row>
    <row r="538" spans="1:15" x14ac:dyDescent="0.2">
      <c r="A538" s="49" t="str">
        <f t="shared" si="8"/>
        <v/>
      </c>
      <c r="E538"/>
      <c r="F538"/>
      <c r="G538"/>
      <c r="H538"/>
      <c r="I538"/>
      <c r="J538"/>
      <c r="K538"/>
      <c r="L538"/>
      <c r="M538"/>
      <c r="N538"/>
      <c r="O538"/>
    </row>
    <row r="539" spans="1:15" x14ac:dyDescent="0.2">
      <c r="A539" s="49" t="str">
        <f t="shared" si="8"/>
        <v/>
      </c>
    </row>
    <row r="540" spans="1:15" x14ac:dyDescent="0.2">
      <c r="A540" s="49" t="str">
        <f t="shared" si="8"/>
        <v/>
      </c>
    </row>
    <row r="541" spans="1:15" x14ac:dyDescent="0.2">
      <c r="A541" s="49" t="str">
        <f t="shared" si="8"/>
        <v/>
      </c>
    </row>
    <row r="542" spans="1:15" x14ac:dyDescent="0.2">
      <c r="A542" s="49" t="str">
        <f t="shared" si="8"/>
        <v/>
      </c>
    </row>
    <row r="543" spans="1:15" x14ac:dyDescent="0.2">
      <c r="A543" s="49" t="str">
        <f t="shared" si="8"/>
        <v/>
      </c>
    </row>
    <row r="544" spans="1:15" x14ac:dyDescent="0.2">
      <c r="A544" s="49" t="str">
        <f t="shared" si="8"/>
        <v/>
      </c>
    </row>
    <row r="545" spans="1:1" x14ac:dyDescent="0.2">
      <c r="A545" s="49" t="str">
        <f t="shared" ref="A545:A547" si="9">B545&amp;C545&amp;D545</f>
        <v/>
      </c>
    </row>
    <row r="546" spans="1:1" x14ac:dyDescent="0.2">
      <c r="A546" s="49" t="str">
        <f t="shared" si="9"/>
        <v/>
      </c>
    </row>
    <row r="547" spans="1:1" x14ac:dyDescent="0.2">
      <c r="A547" s="49" t="str">
        <f t="shared" si="9"/>
        <v/>
      </c>
    </row>
  </sheetData>
  <sortState ref="A4:Q471">
    <sortCondition ref="B4:B471"/>
    <sortCondition ref="C4:C471"/>
    <sortCondition ref="D4:D471"/>
  </sortState>
  <phoneticPr fontId="13" type="noConversion"/>
  <pageMargins left="0.70866141732283472" right="0.70866141732283472" top="0.74803149606299213" bottom="0.74803149606299213" header="0.31496062992125984" footer="0.31496062992125984"/>
  <pageSetup scale="62"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2:N47"/>
  <sheetViews>
    <sheetView topLeftCell="A7" workbookViewId="0">
      <selection activeCell="K50" sqref="K50"/>
    </sheetView>
  </sheetViews>
  <sheetFormatPr defaultRowHeight="12.75" x14ac:dyDescent="0.2"/>
  <cols>
    <col min="2" max="2" width="20.28515625" customWidth="1"/>
  </cols>
  <sheetData>
    <row r="2" spans="2:14" x14ac:dyDescent="0.2">
      <c r="B2" s="2" t="s">
        <v>21</v>
      </c>
      <c r="E2" s="2" t="s">
        <v>9</v>
      </c>
      <c r="H2" s="2" t="s">
        <v>22</v>
      </c>
      <c r="K2" s="2" t="s">
        <v>8</v>
      </c>
      <c r="N2" s="46" t="s">
        <v>60</v>
      </c>
    </row>
    <row r="3" spans="2:14" x14ac:dyDescent="0.2">
      <c r="B3" s="4" t="s">
        <v>7</v>
      </c>
      <c r="E3">
        <v>2008</v>
      </c>
      <c r="H3" s="17" t="s">
        <v>10</v>
      </c>
      <c r="K3" s="46" t="s">
        <v>80</v>
      </c>
      <c r="L3" s="2" t="s">
        <v>1</v>
      </c>
      <c r="N3" s="36" t="s">
        <v>29</v>
      </c>
    </row>
    <row r="4" spans="2:14" x14ac:dyDescent="0.2">
      <c r="B4" s="5" t="s">
        <v>3</v>
      </c>
      <c r="E4">
        <v>2009</v>
      </c>
      <c r="H4" s="17" t="s">
        <v>20</v>
      </c>
      <c r="K4" s="2" t="s">
        <v>32</v>
      </c>
      <c r="L4" s="2" t="s">
        <v>2</v>
      </c>
      <c r="N4" s="47" t="s">
        <v>34</v>
      </c>
    </row>
    <row r="5" spans="2:14" x14ac:dyDescent="0.2">
      <c r="B5" s="1" t="s">
        <v>4</v>
      </c>
      <c r="E5">
        <v>2010</v>
      </c>
      <c r="H5" s="17" t="s">
        <v>19</v>
      </c>
      <c r="K5" s="2" t="s">
        <v>33</v>
      </c>
      <c r="L5" s="2" t="s">
        <v>0</v>
      </c>
      <c r="N5" s="47" t="s">
        <v>35</v>
      </c>
    </row>
    <row r="6" spans="2:14" x14ac:dyDescent="0.2">
      <c r="B6" s="1" t="s">
        <v>5</v>
      </c>
      <c r="E6">
        <v>2011</v>
      </c>
      <c r="H6" s="17" t="s">
        <v>18</v>
      </c>
      <c r="K6" s="46" t="s">
        <v>86</v>
      </c>
      <c r="L6" s="46" t="s">
        <v>86</v>
      </c>
      <c r="N6" s="47" t="s">
        <v>36</v>
      </c>
    </row>
    <row r="7" spans="2:14" x14ac:dyDescent="0.2">
      <c r="B7" s="57" t="s">
        <v>65</v>
      </c>
      <c r="E7">
        <v>2012</v>
      </c>
      <c r="H7" s="17" t="s">
        <v>17</v>
      </c>
      <c r="N7" s="49" t="s">
        <v>66</v>
      </c>
    </row>
    <row r="8" spans="2:14" x14ac:dyDescent="0.2">
      <c r="E8">
        <v>2013</v>
      </c>
      <c r="H8" s="17" t="s">
        <v>16</v>
      </c>
      <c r="N8" s="47" t="s">
        <v>37</v>
      </c>
    </row>
    <row r="9" spans="2:14" x14ac:dyDescent="0.2">
      <c r="E9">
        <v>2014</v>
      </c>
      <c r="H9" s="17" t="s">
        <v>15</v>
      </c>
      <c r="N9" s="47" t="s">
        <v>38</v>
      </c>
    </row>
    <row r="10" spans="2:14" x14ac:dyDescent="0.2">
      <c r="E10">
        <v>2015</v>
      </c>
      <c r="H10" s="17" t="s">
        <v>14</v>
      </c>
      <c r="N10" s="49" t="s">
        <v>67</v>
      </c>
    </row>
    <row r="11" spans="2:14" x14ac:dyDescent="0.2">
      <c r="E11">
        <v>2016</v>
      </c>
      <c r="H11" s="17" t="s">
        <v>13</v>
      </c>
      <c r="N11" s="47" t="s">
        <v>39</v>
      </c>
    </row>
    <row r="12" spans="2:14" x14ac:dyDescent="0.2">
      <c r="E12">
        <v>2017</v>
      </c>
      <c r="H12" s="17" t="s">
        <v>12</v>
      </c>
      <c r="N12" s="47" t="s">
        <v>40</v>
      </c>
    </row>
    <row r="13" spans="2:14" x14ac:dyDescent="0.2">
      <c r="E13">
        <v>2018</v>
      </c>
      <c r="H13" s="17" t="s">
        <v>11</v>
      </c>
      <c r="N13" s="47" t="s">
        <v>41</v>
      </c>
    </row>
    <row r="14" spans="2:14" x14ac:dyDescent="0.2">
      <c r="N14" s="47" t="s">
        <v>42</v>
      </c>
    </row>
    <row r="15" spans="2:14" x14ac:dyDescent="0.2">
      <c r="N15" s="47" t="s">
        <v>43</v>
      </c>
    </row>
    <row r="16" spans="2:14" x14ac:dyDescent="0.2">
      <c r="N16" s="47" t="s">
        <v>44</v>
      </c>
    </row>
    <row r="17" spans="2:14" x14ac:dyDescent="0.2">
      <c r="N17" s="48" t="s">
        <v>27</v>
      </c>
    </row>
    <row r="18" spans="2:14" x14ac:dyDescent="0.2">
      <c r="N18" s="48" t="s">
        <v>45</v>
      </c>
    </row>
    <row r="19" spans="2:14" x14ac:dyDescent="0.2">
      <c r="B19" s="46" t="s">
        <v>70</v>
      </c>
      <c r="N19" s="48" t="s">
        <v>28</v>
      </c>
    </row>
    <row r="20" spans="2:14" x14ac:dyDescent="0.2">
      <c r="B20">
        <v>1</v>
      </c>
      <c r="C20" s="58" t="str">
        <f ca="1">OFFSET(L2,B20,0)</f>
        <v>All</v>
      </c>
      <c r="N20" s="48" t="s">
        <v>46</v>
      </c>
    </row>
    <row r="21" spans="2:14" x14ac:dyDescent="0.2">
      <c r="B21">
        <v>1</v>
      </c>
      <c r="C21" t="str">
        <f ca="1">OFFSET(B2,B21,0)</f>
        <v>All GPs</v>
      </c>
      <c r="N21" s="48" t="s">
        <v>47</v>
      </c>
    </row>
    <row r="22" spans="2:14" x14ac:dyDescent="0.2">
      <c r="B22">
        <v>1</v>
      </c>
      <c r="C22" t="str">
        <f ca="1">OFFSET(N2,B22,0)</f>
        <v>Scotland</v>
      </c>
      <c r="N22" s="48" t="s">
        <v>48</v>
      </c>
    </row>
    <row r="23" spans="2:14" x14ac:dyDescent="0.2">
      <c r="N23" s="49" t="s">
        <v>68</v>
      </c>
    </row>
    <row r="24" spans="2:14" x14ac:dyDescent="0.2">
      <c r="B24" s="46" t="s">
        <v>71</v>
      </c>
      <c r="N24" s="48" t="s">
        <v>49</v>
      </c>
    </row>
    <row r="25" spans="2:14" x14ac:dyDescent="0.2">
      <c r="B25">
        <v>3</v>
      </c>
      <c r="C25" s="58" t="str">
        <f ca="1">OFFSET(L2,B25,0)</f>
        <v>Female</v>
      </c>
      <c r="N25" s="48" t="s">
        <v>50</v>
      </c>
    </row>
    <row r="26" spans="2:14" x14ac:dyDescent="0.2">
      <c r="B26">
        <v>3</v>
      </c>
      <c r="C26" t="str">
        <f ca="1">OFFSET(B2,B26,0)</f>
        <v>Performer Salaried</v>
      </c>
      <c r="N26" s="48" t="s">
        <v>51</v>
      </c>
    </row>
    <row r="27" spans="2:14" x14ac:dyDescent="0.2">
      <c r="B27">
        <v>14</v>
      </c>
      <c r="C27" t="str">
        <f ca="1">OFFSET(N2,B27,0)</f>
        <v>Falkirk</v>
      </c>
      <c r="N27" s="17" t="s">
        <v>69</v>
      </c>
    </row>
    <row r="28" spans="2:14" x14ac:dyDescent="0.2">
      <c r="N28" s="48" t="s">
        <v>52</v>
      </c>
    </row>
    <row r="29" spans="2:14" x14ac:dyDescent="0.2">
      <c r="N29" s="48" t="s">
        <v>53</v>
      </c>
    </row>
    <row r="30" spans="2:14" x14ac:dyDescent="0.2">
      <c r="N30" s="48" t="s">
        <v>59</v>
      </c>
    </row>
    <row r="31" spans="2:14" x14ac:dyDescent="0.2">
      <c r="N31" s="48" t="s">
        <v>54</v>
      </c>
    </row>
    <row r="32" spans="2:14" x14ac:dyDescent="0.2">
      <c r="N32" s="48" t="s">
        <v>55</v>
      </c>
    </row>
    <row r="33" spans="3:14" x14ac:dyDescent="0.2">
      <c r="N33" s="48" t="s">
        <v>56</v>
      </c>
    </row>
    <row r="34" spans="3:14" x14ac:dyDescent="0.2">
      <c r="N34" s="48" t="s">
        <v>57</v>
      </c>
    </row>
    <row r="35" spans="3:14" x14ac:dyDescent="0.2">
      <c r="N35" s="48" t="s">
        <v>58</v>
      </c>
    </row>
    <row r="36" spans="3:14" x14ac:dyDescent="0.2">
      <c r="N36" s="36"/>
    </row>
    <row r="38" spans="3:14" x14ac:dyDescent="0.2">
      <c r="C38" t="s">
        <v>30</v>
      </c>
    </row>
    <row r="39" spans="3:14" x14ac:dyDescent="0.2">
      <c r="D39">
        <f>'Table &amp; Chart'!B9</f>
        <v>2011</v>
      </c>
      <c r="E39">
        <f>'Table &amp; Chart'!C9</f>
        <v>2012</v>
      </c>
      <c r="F39">
        <f>'Table &amp; Chart'!D9</f>
        <v>2013</v>
      </c>
      <c r="G39">
        <f>'Table &amp; Chart'!E9</f>
        <v>2014</v>
      </c>
      <c r="H39">
        <f>'Table &amp; Chart'!F9</f>
        <v>2015</v>
      </c>
      <c r="I39">
        <f>'Table &amp; Chart'!G9</f>
        <v>2016</v>
      </c>
      <c r="J39">
        <f>'Table &amp; Chart'!H9</f>
        <v>2017</v>
      </c>
      <c r="K39">
        <f>'Table &amp; Chart'!I9</f>
        <v>2018</v>
      </c>
      <c r="L39">
        <f>'Table &amp; Chart'!J9</f>
        <v>2019</v>
      </c>
      <c r="M39">
        <f>'Table &amp; Chart'!K9</f>
        <v>2020</v>
      </c>
      <c r="N39">
        <f>'Table &amp; Chart'!L9</f>
        <v>2021</v>
      </c>
    </row>
    <row r="40" spans="3:14" x14ac:dyDescent="0.2">
      <c r="D40">
        <f ca="1">IFERROR(VLOOKUP($C22,'Table &amp; Chart'!$A$9:$K$42,2+D39-$D$39,FALSE),0)</f>
        <v>4893</v>
      </c>
      <c r="E40">
        <f ca="1">IFERROR(VLOOKUP($C22,'Table &amp; Chart'!$A$9:$K$42,2+E39-$D$39,FALSE),0)</f>
        <v>4873</v>
      </c>
      <c r="F40">
        <f ca="1">IFERROR(VLOOKUP($C22,'Table &amp; Chart'!$A$9:$K$42,2+F39-$D$39,FALSE),0)</f>
        <v>4885</v>
      </c>
      <c r="G40">
        <f ca="1">IFERROR(VLOOKUP($C22,'Table &amp; Chart'!$A$9:$K$42,2+G39-$D$39,FALSE),0)</f>
        <v>4922</v>
      </c>
      <c r="H40">
        <f ca="1">IFERROR(VLOOKUP($C22,'Table &amp; Chart'!$A$9:$K$42,2+H39-$D$39,FALSE),0)</f>
        <v>4927</v>
      </c>
      <c r="I40">
        <f ca="1">IFERROR(VLOOKUP($C22,'Table &amp; Chart'!$A$9:$K$42,2+I39-$D$39,FALSE),0)</f>
        <v>4884</v>
      </c>
      <c r="J40">
        <f ca="1">IFERROR(VLOOKUP($C22,'Table &amp; Chart'!$A$9:$K$42,2+J39-$D$39,FALSE),0)</f>
        <v>4918</v>
      </c>
      <c r="K40">
        <f ca="1">IFERROR(VLOOKUP($C22,'Table &amp; Chart'!$A$9:$K$42,2+K39-$D$39,FALSE),0)</f>
        <v>4986</v>
      </c>
      <c r="L40">
        <f ca="1">IFERROR(VLOOKUP($C22,'Table &amp; Chart'!$A$9:$K$42,2+L39-$D$39,FALSE),0)</f>
        <v>5044</v>
      </c>
      <c r="M40">
        <f ca="1">IFERROR(VLOOKUP($C22,'Table &amp; Chart'!$A$9:$K$42,2+M39-$D$39,FALSE),0)</f>
        <v>5121</v>
      </c>
      <c r="N40">
        <f ca="1">IFERROR(VLOOKUP($C22,'Table &amp; Chart'!$A$9:$L$42,2+N39-$D$39,FALSE),0)</f>
        <v>5195</v>
      </c>
    </row>
    <row r="45" spans="3:14" x14ac:dyDescent="0.2">
      <c r="C45" t="s">
        <v>31</v>
      </c>
    </row>
    <row r="46" spans="3:14" x14ac:dyDescent="0.2">
      <c r="D46">
        <f>'Table &amp; Chart'!B9</f>
        <v>2011</v>
      </c>
      <c r="E46">
        <f>'Table &amp; Chart'!C9</f>
        <v>2012</v>
      </c>
      <c r="F46">
        <f>'Table &amp; Chart'!D9</f>
        <v>2013</v>
      </c>
      <c r="G46">
        <f>'Table &amp; Chart'!E9</f>
        <v>2014</v>
      </c>
      <c r="H46">
        <f>'Table &amp; Chart'!F9</f>
        <v>2015</v>
      </c>
      <c r="I46">
        <f>'Table &amp; Chart'!G9</f>
        <v>2016</v>
      </c>
      <c r="J46">
        <f>'Table &amp; Chart'!H9</f>
        <v>2017</v>
      </c>
      <c r="K46">
        <f>'Table &amp; Chart'!I9</f>
        <v>2018</v>
      </c>
      <c r="L46">
        <f>'Table &amp; Chart'!J9</f>
        <v>2019</v>
      </c>
      <c r="M46">
        <f>'Table &amp; Chart'!K9</f>
        <v>2020</v>
      </c>
      <c r="N46">
        <f>'Table &amp; Chart'!L9</f>
        <v>2021</v>
      </c>
    </row>
    <row r="47" spans="3:14" x14ac:dyDescent="0.2">
      <c r="D47">
        <f ca="1">IFERROR(VLOOKUP($C$27&amp;$C$26&amp;$C$25,Data!$A:$V,D46-$N$46+15,FALSE),0)</f>
        <v>13</v>
      </c>
      <c r="E47">
        <f ca="1">IFERROR(VLOOKUP($C$27&amp;$C$26&amp;$C$25,Data!$A:$V,E46-$N$46+15,FALSE),0)</f>
        <v>11</v>
      </c>
      <c r="F47">
        <f ca="1">IFERROR(VLOOKUP($C$27&amp;$C$26&amp;$C$25,Data!$A:$V,F46-$N$46+15,FALSE),0)</f>
        <v>12</v>
      </c>
      <c r="G47">
        <f ca="1">IFERROR(VLOOKUP($C$27&amp;$C$26&amp;$C$25,Data!$A:$V,G46-$N$46+15,FALSE),0)</f>
        <v>10</v>
      </c>
      <c r="H47">
        <f ca="1">IFERROR(VLOOKUP($C$27&amp;$C$26&amp;$C$25,Data!$A:$V,H46-$N$46+15,FALSE),0)</f>
        <v>14</v>
      </c>
      <c r="I47">
        <f ca="1">IFERROR(VLOOKUP($C$27&amp;$C$26&amp;$C$25,Data!$A:$V,I46-$N$46+15,FALSE),0)</f>
        <v>13</v>
      </c>
      <c r="J47">
        <f ca="1">IFERROR(VLOOKUP($C$27&amp;$C$26&amp;$C$25,Data!$A:$V,J46-$N$46+15,FALSE),0)</f>
        <v>17</v>
      </c>
      <c r="K47">
        <f ca="1">IFERROR(VLOOKUP($C$27&amp;$C$26&amp;$C$25,Data!$A:$V,K46-$N$46+15,FALSE),0)</f>
        <v>13</v>
      </c>
      <c r="L47">
        <f ca="1">IFERROR(VLOOKUP($C$27&amp;$C$26&amp;$C$25,Data!$A:$V,L46-$N$46+15,FALSE),0)</f>
        <v>16</v>
      </c>
      <c r="M47">
        <f ca="1">IFERROR(VLOOKUP($C$27&amp;$C$26&amp;$C$25,Data!$A:$V,M46-$N$46+15,FALSE),0)</f>
        <v>15</v>
      </c>
      <c r="N47">
        <f ca="1">IFERROR(VLOOKUP($C$27&amp;$C$26&amp;$C$25,Data!$A:$V,N46-$N$46+15,FALSE),0)</f>
        <v>19</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Notes</vt:lpstr>
      <vt:lpstr>Table &amp; Chart</vt:lpstr>
      <vt:lpstr>Data</vt:lpstr>
      <vt:lpstr>LKP</vt:lpstr>
      <vt:lpstr>LKP_Age</vt:lpstr>
      <vt:lpstr>LKP_Des</vt:lpstr>
      <vt:lpstr>LKP_Gender</vt:lpstr>
      <vt:lpstr>LKP_HB</vt:lpstr>
      <vt:lpstr>LKP_Year</vt:lpstr>
      <vt:lpstr>Data!Print_Area</vt:lpstr>
      <vt:lpstr>Notes!Print_Area</vt:lpstr>
      <vt:lpstr>'Table &amp; Chart'!Print_Area</vt:lpstr>
      <vt:lpstr>Data!Print_Titles</vt:lpstr>
    </vt:vector>
  </TitlesOfParts>
  <Company>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NSS user</dc:creator>
  <cp:lastModifiedBy>Claire Howitt</cp:lastModifiedBy>
  <cp:lastPrinted>2017-11-10T11:34:08Z</cp:lastPrinted>
  <dcterms:created xsi:type="dcterms:W3CDTF">2007-01-17T16:35:47Z</dcterms:created>
  <dcterms:modified xsi:type="dcterms:W3CDTF">2021-11-29T14:21:56Z</dcterms:modified>
</cp:coreProperties>
</file>