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095" windowHeight="12210"/>
  </bookViews>
  <sheets>
    <sheet name="保证金调整标准" sheetId="1" r:id="rId1"/>
    <sheet name="保证金调整记录" sheetId="2" r:id="rId2"/>
  </sheets>
  <definedNames>
    <definedName name="_xlnm.Print_Area" localSheetId="0">保证金调整标准!$A$1:$BB$38</definedName>
  </definedNames>
  <calcPr calcId="125725"/>
</workbook>
</file>

<file path=xl/calcChain.xml><?xml version="1.0" encoding="utf-8"?>
<calcChain xmlns="http://schemas.openxmlformats.org/spreadsheetml/2006/main">
  <c r="J5" i="1"/>
  <c r="K5"/>
  <c r="L5"/>
  <c r="M5"/>
  <c r="N5"/>
  <c r="O5"/>
  <c r="P5"/>
  <c r="P11" s="1"/>
  <c r="Q5"/>
  <c r="R5"/>
  <c r="S5"/>
  <c r="T5"/>
  <c r="T11" s="1"/>
  <c r="U5"/>
  <c r="V5"/>
  <c r="S11"/>
  <c r="O11"/>
  <c r="Q11"/>
  <c r="M11"/>
  <c r="I5"/>
  <c r="I11" s="1"/>
  <c r="L11"/>
  <c r="N11"/>
  <c r="U11"/>
  <c r="V11"/>
  <c r="W5"/>
  <c r="W11" s="1"/>
  <c r="X5"/>
  <c r="Y5"/>
  <c r="Y11" s="1"/>
  <c r="Z5"/>
  <c r="AA5"/>
  <c r="AA11" s="1"/>
  <c r="AB5"/>
  <c r="AC5"/>
  <c r="AC11" s="1"/>
  <c r="AE5"/>
  <c r="AF5"/>
  <c r="AG5"/>
  <c r="AH5"/>
  <c r="AI5"/>
  <c r="AJ5"/>
  <c r="AK5"/>
  <c r="AM5"/>
  <c r="AM11" s="1"/>
  <c r="AN5"/>
  <c r="AO5"/>
  <c r="AQ5"/>
  <c r="AQ11" s="1"/>
  <c r="AR5"/>
  <c r="AS5"/>
  <c r="AU5"/>
  <c r="AU11" s="1"/>
  <c r="AV5"/>
  <c r="AV11" s="1"/>
  <c r="AW5"/>
  <c r="AW11" s="1"/>
  <c r="AZ5"/>
  <c r="BA5"/>
  <c r="BA11" s="1"/>
  <c r="BB5"/>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J11"/>
  <c r="K11"/>
  <c r="R11"/>
  <c r="X11"/>
  <c r="Z11"/>
  <c r="AB11"/>
  <c r="AD11"/>
  <c r="AE11"/>
  <c r="AF11"/>
  <c r="AG11"/>
  <c r="AH11"/>
  <c r="AI11"/>
  <c r="AJ11"/>
  <c r="AK11"/>
  <c r="AL11"/>
  <c r="AN11"/>
  <c r="AO11"/>
  <c r="AP11"/>
  <c r="AR11"/>
  <c r="AS11"/>
  <c r="AT11"/>
  <c r="AX11"/>
  <c r="AY11"/>
  <c r="AZ11"/>
  <c r="BB11"/>
  <c r="I26"/>
  <c r="J26"/>
  <c r="K26"/>
  <c r="L26"/>
  <c r="M26"/>
  <c r="N26"/>
  <c r="O26"/>
  <c r="P26"/>
  <c r="Q26"/>
  <c r="R26"/>
  <c r="S26"/>
  <c r="T26"/>
  <c r="U26"/>
  <c r="V26"/>
  <c r="AJ26"/>
  <c r="AK26"/>
  <c r="U27"/>
  <c r="V27"/>
  <c r="U28"/>
  <c r="V28"/>
  <c r="I34"/>
  <c r="I36" s="1"/>
  <c r="I28" s="1"/>
  <c r="J34"/>
  <c r="J35" s="1"/>
  <c r="J27" s="1"/>
  <c r="K34"/>
  <c r="K36" s="1"/>
  <c r="K28" s="1"/>
  <c r="L34"/>
  <c r="L35" s="1"/>
  <c r="L27" s="1"/>
  <c r="M34"/>
  <c r="M35" s="1"/>
  <c r="M27" s="1"/>
  <c r="N34"/>
  <c r="N35" s="1"/>
  <c r="N27" s="1"/>
  <c r="O34"/>
  <c r="P34"/>
  <c r="P36" s="1"/>
  <c r="P28" s="1"/>
  <c r="Q34"/>
  <c r="Q36" s="1"/>
  <c r="Q28" s="1"/>
  <c r="R34"/>
  <c r="R35" s="1"/>
  <c r="R27" s="1"/>
  <c r="S34"/>
  <c r="T34"/>
  <c r="T35" s="1"/>
  <c r="T27" s="1"/>
  <c r="U34"/>
  <c r="V34"/>
  <c r="V35" s="1"/>
  <c r="O35"/>
  <c r="O27" s="1"/>
  <c r="P35"/>
  <c r="P27" s="1"/>
  <c r="Q35"/>
  <c r="Q27" s="1"/>
  <c r="S35"/>
  <c r="S27" s="1"/>
  <c r="U35"/>
  <c r="W35"/>
  <c r="W27" s="1"/>
  <c r="X35"/>
  <c r="X36" s="1"/>
  <c r="X28" s="1"/>
  <c r="Y35"/>
  <c r="Y27" s="1"/>
  <c r="Z35"/>
  <c r="Z27" s="1"/>
  <c r="AA35"/>
  <c r="AA36" s="1"/>
  <c r="AB35"/>
  <c r="AB36" s="1"/>
  <c r="AC35"/>
  <c r="AC27" s="1"/>
  <c r="AD35"/>
  <c r="AD27" s="1"/>
  <c r="AE35"/>
  <c r="AE27" s="1"/>
  <c r="AF35"/>
  <c r="AF36" s="1"/>
  <c r="AF28" s="1"/>
  <c r="AG35"/>
  <c r="AG27" s="1"/>
  <c r="AH35"/>
  <c r="AH27" s="1"/>
  <c r="AI35"/>
  <c r="AI27" s="1"/>
  <c r="AJ35"/>
  <c r="AJ36" s="1"/>
  <c r="AK35"/>
  <c r="AL35"/>
  <c r="AL27" s="1"/>
  <c r="J36"/>
  <c r="J28" s="1"/>
  <c r="O36"/>
  <c r="O28" s="1"/>
  <c r="S36"/>
  <c r="S28" s="1"/>
  <c r="T36"/>
  <c r="T28" s="1"/>
  <c r="U36"/>
  <c r="V36"/>
  <c r="Y36"/>
  <c r="Y28" s="1"/>
  <c r="Z36"/>
  <c r="Z28" s="1"/>
  <c r="AC36"/>
  <c r="AC28" s="1"/>
  <c r="AD36"/>
  <c r="AD28" s="1"/>
  <c r="AE36"/>
  <c r="AE28" s="1"/>
  <c r="AG36"/>
  <c r="AG28" s="1"/>
  <c r="AI36"/>
  <c r="AI28" s="1"/>
  <c r="AK36"/>
  <c r="AL36" l="1"/>
  <c r="AL28" s="1"/>
  <c r="AH36"/>
  <c r="AH28" s="1"/>
  <c r="W36"/>
  <c r="W28" s="1"/>
  <c r="R36"/>
  <c r="R28" s="1"/>
  <c r="N36"/>
  <c r="N28" s="1"/>
  <c r="M36"/>
  <c r="M28" s="1"/>
  <c r="L36"/>
  <c r="L28" s="1"/>
  <c r="K35"/>
  <c r="K27" s="1"/>
  <c r="I35"/>
  <c r="I27" s="1"/>
  <c r="AF27"/>
  <c r="X27"/>
</calcChain>
</file>

<file path=xl/sharedStrings.xml><?xml version="1.0" encoding="utf-8"?>
<sst xmlns="http://schemas.openxmlformats.org/spreadsheetml/2006/main" count="709" uniqueCount="442">
  <si>
    <t>交易所</t>
  </si>
  <si>
    <t>中金所</t>
  </si>
  <si>
    <t>上交所</t>
  </si>
  <si>
    <t>上海期货交易所</t>
  </si>
  <si>
    <t>大连商品交易所</t>
  </si>
  <si>
    <t>郑州商品交易所</t>
  </si>
  <si>
    <t>品种</t>
  </si>
  <si>
    <t>沪深300指数
(IF)</t>
  </si>
  <si>
    <t>上证50指数（IH）</t>
  </si>
  <si>
    <t>中证500指数（IC）</t>
  </si>
  <si>
    <t>国债期货
(TF)</t>
  </si>
  <si>
    <t>10年期国债期货
(T)</t>
  </si>
  <si>
    <t>50ETF期权</t>
  </si>
  <si>
    <t>天然橡胶
(ru)</t>
  </si>
  <si>
    <t>螺纹钢
(rb)</t>
  </si>
  <si>
    <t>热轧卷板
（HC）</t>
  </si>
  <si>
    <t>石油沥青
(bu)</t>
  </si>
  <si>
    <t>铜
(cu)</t>
  </si>
  <si>
    <t>铝
(al)</t>
  </si>
  <si>
    <t>锌
(zn)</t>
  </si>
  <si>
    <t>铅
(pb)</t>
  </si>
  <si>
    <t>镍    （ni）</t>
  </si>
  <si>
    <t>锡   （sn）</t>
  </si>
  <si>
    <t>黄金
(au)</t>
  </si>
  <si>
    <t>白银
(ag)</t>
  </si>
  <si>
    <t>线材
(wr)</t>
  </si>
  <si>
    <t>燃料油 
(fu)</t>
  </si>
  <si>
    <t>黄大豆一号(a)</t>
  </si>
  <si>
    <t>黄大豆二号(b)</t>
  </si>
  <si>
    <t>豆粕
(m)</t>
  </si>
  <si>
    <t>豆油
(y)</t>
  </si>
  <si>
    <t>焦煤
(JM)</t>
  </si>
  <si>
    <t>冶金焦炭(J)</t>
  </si>
  <si>
    <t>棕榈油
(p)</t>
  </si>
  <si>
    <t>铁矿石
(I)</t>
  </si>
  <si>
    <t>玉米
(c)</t>
  </si>
  <si>
    <t>玉米淀粉
（cs）</t>
  </si>
  <si>
    <t>聚乙烯
(l)</t>
  </si>
  <si>
    <t>聚氯
乙烯
(V)</t>
  </si>
  <si>
    <t>聚丙烯（PP）</t>
  </si>
  <si>
    <t>纤维板
（FB）</t>
  </si>
  <si>
    <t>胶合板
（BB）</t>
  </si>
  <si>
    <t>鸡蛋
(JD)</t>
  </si>
  <si>
    <t>棉花
(CF)</t>
  </si>
  <si>
    <t>白糖
(SR)</t>
  </si>
  <si>
    <t>PTA 
(TA)</t>
  </si>
  <si>
    <t>甲醇
（MA）</t>
  </si>
  <si>
    <t>菜籽粕
(RM)</t>
  </si>
  <si>
    <t>菜籽油(OI)</t>
  </si>
  <si>
    <t>玻璃
(FG)</t>
  </si>
  <si>
    <t>强麦  
(WH)</t>
  </si>
  <si>
    <t>普麦
(PM)</t>
  </si>
  <si>
    <t>早籼稻
(RI)</t>
  </si>
  <si>
    <t>粳稻
(JR)</t>
  </si>
  <si>
    <t>油菜籽
(RS)</t>
  </si>
  <si>
    <t>硅铁
(SF)</t>
  </si>
  <si>
    <t>夜盘交易时间</t>
  </si>
  <si>
    <t>无</t>
  </si>
  <si>
    <t>认购</t>
  </si>
  <si>
    <t>认沽</t>
  </si>
  <si>
    <t>21:00——23:00</t>
  </si>
  <si>
    <t>21:00——01:00</t>
  </si>
  <si>
    <t>21:00——
02:30</t>
  </si>
  <si>
    <t>21:00——23:30</t>
  </si>
  <si>
    <t>总保证金比例</t>
  </si>
  <si>
    <r>
      <t xml:space="preserve">42%
</t>
    </r>
    <r>
      <rPr>
        <b/>
        <sz val="36"/>
        <color indexed="8"/>
        <rFont val="Arial Unicode MS"/>
        <family val="2"/>
        <charset val="134"/>
      </rPr>
      <t>（套保持仓22%）</t>
    </r>
  </si>
  <si>
    <r>
      <rPr>
        <b/>
        <sz val="72"/>
        <color indexed="8"/>
        <rFont val="Arial Unicode MS"/>
        <family val="2"/>
        <charset val="134"/>
      </rPr>
      <t xml:space="preserve">42%
</t>
    </r>
    <r>
      <rPr>
        <b/>
        <sz val="36"/>
        <color indexed="8"/>
        <rFont val="Arial Unicode MS"/>
        <family val="2"/>
        <charset val="134"/>
      </rPr>
      <t>（套保持仓22%）</t>
    </r>
  </si>
  <si>
    <t>交易所单位保证金*1.2</t>
  </si>
  <si>
    <t>交易所标准</t>
  </si>
  <si>
    <r>
      <rPr>
        <b/>
        <sz val="72"/>
        <color indexed="8"/>
        <rFont val="Arial Unicode MS"/>
        <family val="2"/>
        <charset val="134"/>
      </rPr>
      <t>40%</t>
    </r>
    <r>
      <rPr>
        <b/>
        <sz val="36"/>
        <color indexed="8"/>
        <rFont val="Arial Unicode MS"/>
        <family val="2"/>
        <charset val="134"/>
      </rPr>
      <t>（套保持仓20%）</t>
    </r>
  </si>
  <si>
    <r>
      <rPr>
        <b/>
        <sz val="72"/>
        <color indexed="8"/>
        <rFont val="Arial Unicode MS"/>
        <family val="2"/>
        <charset val="134"/>
      </rPr>
      <t xml:space="preserve">40%
</t>
    </r>
    <r>
      <rPr>
        <b/>
        <sz val="36"/>
        <color indexed="8"/>
        <rFont val="Arial Unicode MS"/>
        <family val="2"/>
        <charset val="134"/>
      </rPr>
      <t>（套保持仓20%）</t>
    </r>
  </si>
  <si>
    <r>
      <t xml:space="preserve">40%
</t>
    </r>
    <r>
      <rPr>
        <b/>
        <sz val="36"/>
        <color indexed="8"/>
        <rFont val="Arial Unicode MS"/>
        <family val="2"/>
        <charset val="134"/>
      </rPr>
      <t>（套保持仓20%）</t>
    </r>
  </si>
  <si>
    <t>[合约前结算价+Max（12%×合约标的前收盘价-认购期权虚值，7%×合约标的前收盘价）]×合约单位</t>
  </si>
  <si>
    <t>Min[合约前结算价+Max（12%×合约标的前收盘价-认沽期权虚值，7%×行权价格），行权价格] ×合约单位</t>
  </si>
  <si>
    <t>公司浮动标准</t>
  </si>
  <si>
    <t>交易所单位保证金上浮20%</t>
  </si>
  <si>
    <t>涨跌幅度
(标准)</t>
  </si>
  <si>
    <t>最大涨幅＝max｛合约标的前收盘价×0.5%，min [（2×合约标的前收盘价－行权价格），合约标的前收盘价]×10％｝                                
最大跌幅＝合约标的前收盘价×10％</t>
  </si>
  <si>
    <t>最大涨幅＝max｛行权价格×0.5%，min [（2×行权价格－合约标的前收盘价），合约标的前收盘价]×10％｝                                最大跌幅＝合约标的前收盘价×10％</t>
  </si>
  <si>
    <t>当前价格</t>
  </si>
  <si>
    <t>1手占用的交易所保证金</t>
  </si>
  <si>
    <t>39.8万元</t>
  </si>
  <si>
    <t>26.6万元</t>
  </si>
  <si>
    <t>52.1万元</t>
  </si>
  <si>
    <t>1.2万元</t>
  </si>
  <si>
    <t>2万元</t>
  </si>
  <si>
    <r>
      <t>1.1</t>
    </r>
    <r>
      <rPr>
        <b/>
        <sz val="48"/>
        <color indexed="8"/>
        <rFont val="宋体"/>
        <family val="3"/>
        <charset val="134"/>
      </rPr>
      <t>万元</t>
    </r>
  </si>
  <si>
    <t>1手占用的公司保证金</t>
  </si>
  <si>
    <t>41.8万元</t>
  </si>
  <si>
    <t>27.9万元</t>
  </si>
  <si>
    <t>54.7万元</t>
  </si>
  <si>
    <t>2.2万元</t>
  </si>
  <si>
    <t>2.8万元</t>
  </si>
  <si>
    <t>交易单位
(每手)</t>
  </si>
  <si>
    <t>每手合约乘数为300</t>
  </si>
  <si>
    <t>每手合约乘数为200</t>
  </si>
  <si>
    <t>每手合约乘数为10000</t>
  </si>
  <si>
    <t>10000份</t>
  </si>
  <si>
    <r>
      <rPr>
        <sz val="72"/>
        <color indexed="8"/>
        <rFont val="Arial"/>
        <family val="2"/>
      </rPr>
      <t>10</t>
    </r>
    <r>
      <rPr>
        <sz val="72"/>
        <color indexed="8"/>
        <rFont val="宋体"/>
        <family val="3"/>
        <charset val="134"/>
      </rPr>
      <t>吨</t>
    </r>
  </si>
  <si>
    <t>10 吨</t>
  </si>
  <si>
    <t>60吨</t>
  </si>
  <si>
    <t>100吨</t>
  </si>
  <si>
    <t>10吨</t>
  </si>
  <si>
    <t>5 吨</t>
  </si>
  <si>
    <t>500张</t>
  </si>
  <si>
    <t>5吨</t>
  </si>
  <si>
    <t>20吨</t>
  </si>
  <si>
    <t>20 吨</t>
  </si>
  <si>
    <t>50吨</t>
  </si>
  <si>
    <t>最小变动价位</t>
  </si>
  <si>
    <t>0.2点</t>
  </si>
  <si>
    <t>0.005元</t>
  </si>
  <si>
    <t>0.0001</t>
  </si>
  <si>
    <r>
      <rPr>
        <sz val="48"/>
        <color indexed="8"/>
        <rFont val="Arial"/>
        <family val="2"/>
      </rPr>
      <t xml:space="preserve">5  </t>
    </r>
    <r>
      <rPr>
        <sz val="48"/>
        <color indexed="8"/>
        <rFont val="宋体"/>
        <family val="3"/>
        <charset val="134"/>
      </rPr>
      <t>元</t>
    </r>
    <r>
      <rPr>
        <sz val="48"/>
        <color indexed="8"/>
        <rFont val="Arial"/>
        <family val="2"/>
      </rPr>
      <t>/</t>
    </r>
    <r>
      <rPr>
        <sz val="48"/>
        <color indexed="8"/>
        <rFont val="宋体"/>
        <family val="3"/>
        <charset val="134"/>
      </rPr>
      <t>吨</t>
    </r>
  </si>
  <si>
    <r>
      <rPr>
        <sz val="48"/>
        <color indexed="8"/>
        <rFont val="Arial"/>
        <family val="2"/>
      </rPr>
      <t xml:space="preserve">5 </t>
    </r>
    <r>
      <rPr>
        <sz val="48"/>
        <color indexed="8"/>
        <rFont val="宋体"/>
        <family val="3"/>
        <charset val="134"/>
      </rPr>
      <t>元</t>
    </r>
    <r>
      <rPr>
        <sz val="48"/>
        <color indexed="8"/>
        <rFont val="Arial"/>
        <family val="2"/>
      </rPr>
      <t>/</t>
    </r>
    <r>
      <rPr>
        <sz val="48"/>
        <color indexed="8"/>
        <rFont val="宋体"/>
        <family val="3"/>
        <charset val="134"/>
      </rPr>
      <t>吨</t>
    </r>
  </si>
  <si>
    <r>
      <rPr>
        <sz val="48"/>
        <color indexed="8"/>
        <rFont val="Arial"/>
        <family val="2"/>
      </rPr>
      <t xml:space="preserve">1 </t>
    </r>
    <r>
      <rPr>
        <sz val="48"/>
        <color indexed="8"/>
        <rFont val="宋体"/>
        <family val="3"/>
        <charset val="134"/>
      </rPr>
      <t>元</t>
    </r>
    <r>
      <rPr>
        <sz val="48"/>
        <color indexed="8"/>
        <rFont val="Arial"/>
        <family val="2"/>
      </rPr>
      <t>/</t>
    </r>
    <r>
      <rPr>
        <sz val="48"/>
        <color indexed="8"/>
        <rFont val="宋体"/>
        <family val="3"/>
        <charset val="134"/>
      </rPr>
      <t>吨</t>
    </r>
  </si>
  <si>
    <r>
      <rPr>
        <sz val="48"/>
        <color indexed="8"/>
        <rFont val="Arial"/>
        <family val="2"/>
      </rPr>
      <t xml:space="preserve">1 </t>
    </r>
    <r>
      <rPr>
        <sz val="48"/>
        <color indexed="8"/>
        <rFont val="宋体"/>
        <family val="3"/>
        <charset val="134"/>
      </rPr>
      <t>元</t>
    </r>
    <r>
      <rPr>
        <sz val="48"/>
        <color indexed="8"/>
        <rFont val="Arial"/>
        <family val="2"/>
      </rPr>
      <t xml:space="preserve"> / </t>
    </r>
    <r>
      <rPr>
        <sz val="48"/>
        <color indexed="8"/>
        <rFont val="宋体"/>
        <family val="3"/>
        <charset val="134"/>
      </rPr>
      <t>吨</t>
    </r>
  </si>
  <si>
    <r>
      <rPr>
        <sz val="48"/>
        <color indexed="8"/>
        <rFont val="Arial"/>
        <family val="2"/>
      </rPr>
      <t xml:space="preserve">2 </t>
    </r>
    <r>
      <rPr>
        <sz val="48"/>
        <color indexed="8"/>
        <rFont val="宋体"/>
        <family val="3"/>
        <charset val="134"/>
      </rPr>
      <t>元</t>
    </r>
    <r>
      <rPr>
        <sz val="48"/>
        <color indexed="8"/>
        <rFont val="Arial"/>
        <family val="2"/>
      </rPr>
      <t>/</t>
    </r>
    <r>
      <rPr>
        <sz val="48"/>
        <color indexed="8"/>
        <rFont val="宋体"/>
        <family val="3"/>
        <charset val="134"/>
      </rPr>
      <t>吨</t>
    </r>
  </si>
  <si>
    <t>2元/吨</t>
  </si>
  <si>
    <t>限价指令每次最大下单数量(手)</t>
  </si>
  <si>
    <t>限价：10     市价：5</t>
  </si>
  <si>
    <t>是否支持市价、FOK和FAK指令</t>
  </si>
  <si>
    <t>1、股指期货的当月、下月合约，国债期货的当月合约支持市价指令；
2、股指期货的随后两个季月合约，国债期货的2个季月合约仅支持限价指令
3、支持FOK、FAK指令</t>
  </si>
  <si>
    <t>支持市价指令
支持FOK、FAK指令</t>
  </si>
  <si>
    <t>不支持市价指令
支持FOK、FAK指令</t>
  </si>
  <si>
    <t>支持市价指令
不支持FOK、FAK指令</t>
  </si>
  <si>
    <t>交易所手续费</t>
  </si>
  <si>
    <t>万分之0.23（申报费每笔1元），平今仓万分之23</t>
  </si>
  <si>
    <t>万分之0.23（申报费每笔1元），平今仓万分23</t>
  </si>
  <si>
    <t>3元</t>
  </si>
  <si>
    <t>3元（平今免收）</t>
  </si>
  <si>
    <t>每张2元；
暂免收取卖出开仓交易经手费</t>
  </si>
  <si>
    <t>万分之1</t>
  </si>
  <si>
    <t>万分之1.2(当日开平仓手续费万分之3)</t>
  </si>
  <si>
    <t>万分之0.6(当日开平仓手续费万分之2.4)</t>
  </si>
  <si>
    <t>万分之1.5</t>
  </si>
  <si>
    <r>
      <t>6</t>
    </r>
    <r>
      <rPr>
        <sz val="48"/>
        <rFont val="宋体"/>
        <family val="3"/>
        <charset val="134"/>
      </rPr>
      <t>元</t>
    </r>
  </si>
  <si>
    <r>
      <t>3元</t>
    </r>
    <r>
      <rPr>
        <sz val="72"/>
        <color indexed="8"/>
        <rFont val="宋体"/>
        <family val="3"/>
        <charset val="134"/>
      </rPr>
      <t xml:space="preserve">
</t>
    </r>
    <r>
      <rPr>
        <sz val="48"/>
        <color indexed="8"/>
        <rFont val="宋体"/>
        <family val="3"/>
        <charset val="134"/>
      </rPr>
      <t>(当日开平仓手续费减半)</t>
    </r>
  </si>
  <si>
    <r>
      <t>3</t>
    </r>
    <r>
      <rPr>
        <sz val="48"/>
        <color indexed="8"/>
        <rFont val="宋体"/>
        <family val="3"/>
        <charset val="134"/>
      </rPr>
      <t>元（平今免收）</t>
    </r>
  </si>
  <si>
    <r>
      <t>2</t>
    </r>
    <r>
      <rPr>
        <sz val="48"/>
        <rFont val="宋体"/>
        <family val="3"/>
        <charset val="134"/>
      </rPr>
      <t>元（日内平今仓</t>
    </r>
    <r>
      <rPr>
        <sz val="48"/>
        <rFont val="Arial"/>
        <family val="2"/>
      </rPr>
      <t>6</t>
    </r>
    <r>
      <rPr>
        <sz val="48"/>
        <rFont val="宋体"/>
        <family val="3"/>
        <charset val="134"/>
      </rPr>
      <t>元）</t>
    </r>
  </si>
  <si>
    <r>
      <t>2.5</t>
    </r>
    <r>
      <rPr>
        <sz val="48"/>
        <rFont val="宋体"/>
        <family val="3"/>
        <charset val="134"/>
      </rPr>
      <t>元（平今免收）</t>
    </r>
  </si>
  <si>
    <r>
      <t>6</t>
    </r>
    <r>
      <rPr>
        <sz val="48"/>
        <rFont val="宋体"/>
        <family val="3"/>
        <charset val="134"/>
      </rPr>
      <t>元（日内平今仓</t>
    </r>
    <r>
      <rPr>
        <sz val="48"/>
        <rFont val="Arial"/>
        <family val="2"/>
      </rPr>
      <t>30</t>
    </r>
    <r>
      <rPr>
        <sz val="48"/>
        <rFont val="宋体"/>
        <family val="3"/>
        <charset val="134"/>
      </rPr>
      <t>元）</t>
    </r>
  </si>
  <si>
    <t>合约交割月份</t>
  </si>
  <si>
    <t>1-12月</t>
  </si>
  <si>
    <t>3、6、9、12</t>
  </si>
  <si>
    <r>
      <rPr>
        <sz val="48"/>
        <color indexed="8"/>
        <rFont val="Arial"/>
        <family val="2"/>
      </rPr>
      <t>1</t>
    </r>
    <r>
      <rPr>
        <sz val="48"/>
        <color indexed="8"/>
        <rFont val="宋体"/>
        <family val="3"/>
        <charset val="134"/>
      </rPr>
      <t>、</t>
    </r>
    <r>
      <rPr>
        <sz val="48"/>
        <color indexed="8"/>
        <rFont val="Arial"/>
        <family val="2"/>
      </rPr>
      <t>3-12</t>
    </r>
  </si>
  <si>
    <t>24个月以内，其中最近1-6个月为连续月份合约，6个月以后为季月合约。</t>
  </si>
  <si>
    <t>1-12
 (春节月除外)</t>
  </si>
  <si>
    <r>
      <rPr>
        <sz val="60"/>
        <color indexed="8"/>
        <rFont val="Arial"/>
        <family val="2"/>
      </rPr>
      <t>1</t>
    </r>
    <r>
      <rPr>
        <sz val="60"/>
        <color indexed="8"/>
        <rFont val="宋体"/>
        <family val="3"/>
        <charset val="134"/>
      </rPr>
      <t>、</t>
    </r>
    <r>
      <rPr>
        <sz val="60"/>
        <color indexed="8"/>
        <rFont val="Arial"/>
        <family val="2"/>
      </rPr>
      <t>3</t>
    </r>
    <r>
      <rPr>
        <sz val="60"/>
        <color indexed="8"/>
        <rFont val="宋体"/>
        <family val="3"/>
        <charset val="134"/>
      </rPr>
      <t>、</t>
    </r>
    <r>
      <rPr>
        <sz val="60"/>
        <color indexed="8"/>
        <rFont val="Arial"/>
        <family val="2"/>
      </rPr>
      <t>5</t>
    </r>
    <r>
      <rPr>
        <sz val="60"/>
        <color indexed="8"/>
        <rFont val="宋体"/>
        <family val="3"/>
        <charset val="134"/>
      </rPr>
      <t>、</t>
    </r>
    <r>
      <rPr>
        <sz val="60"/>
        <color indexed="8"/>
        <rFont val="Arial"/>
        <family val="2"/>
      </rPr>
      <t>7</t>
    </r>
    <r>
      <rPr>
        <sz val="60"/>
        <color indexed="8"/>
        <rFont val="宋体"/>
        <family val="3"/>
        <charset val="134"/>
      </rPr>
      <t>、</t>
    </r>
    <r>
      <rPr>
        <sz val="60"/>
        <color indexed="8"/>
        <rFont val="Arial"/>
        <family val="2"/>
      </rPr>
      <t>9</t>
    </r>
    <r>
      <rPr>
        <sz val="60"/>
        <color indexed="8"/>
        <rFont val="宋体"/>
        <family val="3"/>
        <charset val="134"/>
      </rPr>
      <t>、</t>
    </r>
    <r>
      <rPr>
        <sz val="60"/>
        <color indexed="8"/>
        <rFont val="Arial"/>
        <family val="2"/>
      </rPr>
      <t xml:space="preserve">11 </t>
    </r>
    <r>
      <rPr>
        <sz val="60"/>
        <color indexed="8"/>
        <rFont val="宋体"/>
        <family val="3"/>
        <charset val="134"/>
      </rPr>
      <t>月</t>
    </r>
  </si>
  <si>
    <r>
      <rPr>
        <sz val="60"/>
        <color indexed="8"/>
        <rFont val="Arial"/>
        <family val="2"/>
      </rPr>
      <t>1</t>
    </r>
    <r>
      <rPr>
        <sz val="60"/>
        <color indexed="8"/>
        <rFont val="宋体"/>
        <family val="3"/>
        <charset val="134"/>
      </rPr>
      <t>、</t>
    </r>
    <r>
      <rPr>
        <sz val="60"/>
        <color indexed="8"/>
        <rFont val="Arial"/>
        <family val="2"/>
      </rPr>
      <t>3</t>
    </r>
    <r>
      <rPr>
        <sz val="60"/>
        <color indexed="8"/>
        <rFont val="宋体"/>
        <family val="3"/>
        <charset val="134"/>
      </rPr>
      <t>、</t>
    </r>
    <r>
      <rPr>
        <sz val="60"/>
        <color indexed="8"/>
        <rFont val="Arial"/>
        <family val="2"/>
      </rPr>
      <t>5</t>
    </r>
    <r>
      <rPr>
        <sz val="60"/>
        <color indexed="8"/>
        <rFont val="宋体"/>
        <family val="3"/>
        <charset val="134"/>
      </rPr>
      <t>、</t>
    </r>
    <r>
      <rPr>
        <sz val="60"/>
        <color indexed="8"/>
        <rFont val="Arial"/>
        <family val="2"/>
      </rPr>
      <t>7</t>
    </r>
    <r>
      <rPr>
        <sz val="60"/>
        <color indexed="8"/>
        <rFont val="宋体"/>
        <family val="3"/>
        <charset val="134"/>
      </rPr>
      <t>、</t>
    </r>
    <r>
      <rPr>
        <sz val="60"/>
        <color indexed="8"/>
        <rFont val="Arial"/>
        <family val="2"/>
      </rPr>
      <t xml:space="preserve">                8</t>
    </r>
    <r>
      <rPr>
        <sz val="60"/>
        <color indexed="8"/>
        <rFont val="宋体"/>
        <family val="3"/>
        <charset val="134"/>
      </rPr>
      <t>、</t>
    </r>
    <r>
      <rPr>
        <sz val="60"/>
        <color indexed="8"/>
        <rFont val="Arial"/>
        <family val="2"/>
      </rPr>
      <t>9</t>
    </r>
    <r>
      <rPr>
        <sz val="60"/>
        <color indexed="8"/>
        <rFont val="宋体"/>
        <family val="3"/>
        <charset val="134"/>
      </rPr>
      <t>、</t>
    </r>
    <r>
      <rPr>
        <sz val="60"/>
        <color indexed="8"/>
        <rFont val="Arial"/>
        <family val="2"/>
      </rPr>
      <t>11</t>
    </r>
    <r>
      <rPr>
        <sz val="60"/>
        <color indexed="8"/>
        <rFont val="宋体"/>
        <family val="3"/>
        <charset val="134"/>
      </rPr>
      <t>、</t>
    </r>
    <r>
      <rPr>
        <sz val="60"/>
        <color indexed="8"/>
        <rFont val="Arial"/>
        <family val="2"/>
      </rPr>
      <t>12</t>
    </r>
    <r>
      <rPr>
        <sz val="60"/>
        <color indexed="8"/>
        <rFont val="宋体"/>
        <family val="3"/>
        <charset val="134"/>
      </rPr>
      <t>月</t>
    </r>
  </si>
  <si>
    <r>
      <rPr>
        <sz val="60"/>
        <color indexed="8"/>
        <rFont val="Arial"/>
        <family val="2"/>
      </rPr>
      <t>1-12</t>
    </r>
    <r>
      <rPr>
        <sz val="60"/>
        <color indexed="8"/>
        <rFont val="宋体"/>
        <family val="3"/>
        <charset val="134"/>
      </rPr>
      <t>月</t>
    </r>
  </si>
  <si>
    <r>
      <rPr>
        <sz val="60"/>
        <color indexed="8"/>
        <rFont val="Arial"/>
        <family val="2"/>
      </rPr>
      <t>1-6</t>
    </r>
    <r>
      <rPr>
        <sz val="60"/>
        <color indexed="8"/>
        <rFont val="宋体"/>
        <family val="3"/>
        <charset val="134"/>
      </rPr>
      <t>、</t>
    </r>
    <r>
      <rPr>
        <sz val="60"/>
        <color indexed="8"/>
        <rFont val="Arial"/>
        <family val="2"/>
      </rPr>
      <t>9-12</t>
    </r>
    <r>
      <rPr>
        <sz val="60"/>
        <color indexed="8"/>
        <rFont val="宋体"/>
        <family val="3"/>
        <charset val="134"/>
      </rPr>
      <t>月</t>
    </r>
  </si>
  <si>
    <r>
      <rPr>
        <sz val="60"/>
        <color indexed="8"/>
        <rFont val="Arial"/>
        <family val="2"/>
      </rPr>
      <t>1</t>
    </r>
    <r>
      <rPr>
        <sz val="60"/>
        <color indexed="8"/>
        <rFont val="宋体"/>
        <family val="3"/>
        <charset val="134"/>
      </rPr>
      <t>、</t>
    </r>
    <r>
      <rPr>
        <sz val="60"/>
        <color indexed="8"/>
        <rFont val="Arial"/>
        <family val="2"/>
      </rPr>
      <t>3</t>
    </r>
    <r>
      <rPr>
        <sz val="60"/>
        <color indexed="8"/>
        <rFont val="宋体"/>
        <family val="3"/>
        <charset val="134"/>
      </rPr>
      <t>、</t>
    </r>
    <r>
      <rPr>
        <sz val="60"/>
        <color indexed="8"/>
        <rFont val="Arial"/>
        <family val="2"/>
      </rPr>
      <t>5</t>
    </r>
    <r>
      <rPr>
        <sz val="60"/>
        <color indexed="8"/>
        <rFont val="宋体"/>
        <family val="3"/>
        <charset val="134"/>
      </rPr>
      <t>、</t>
    </r>
    <r>
      <rPr>
        <sz val="60"/>
        <color indexed="8"/>
        <rFont val="Arial"/>
        <family val="2"/>
      </rPr>
      <t>7</t>
    </r>
    <r>
      <rPr>
        <sz val="60"/>
        <color indexed="8"/>
        <rFont val="宋体"/>
        <family val="3"/>
        <charset val="134"/>
      </rPr>
      <t>、</t>
    </r>
    <r>
      <rPr>
        <sz val="60"/>
        <color indexed="8"/>
        <rFont val="Arial"/>
        <family val="2"/>
      </rPr>
      <t>9</t>
    </r>
    <r>
      <rPr>
        <sz val="60"/>
        <color indexed="8"/>
        <rFont val="宋体"/>
        <family val="3"/>
        <charset val="134"/>
      </rPr>
      <t>、</t>
    </r>
    <r>
      <rPr>
        <sz val="60"/>
        <color indexed="8"/>
        <rFont val="Arial"/>
        <family val="2"/>
      </rPr>
      <t>11</t>
    </r>
    <r>
      <rPr>
        <sz val="60"/>
        <color indexed="8"/>
        <rFont val="宋体"/>
        <family val="3"/>
        <charset val="134"/>
      </rPr>
      <t>月</t>
    </r>
  </si>
  <si>
    <t>1、3、5、7、8、9、11月</t>
  </si>
  <si>
    <t>最小交割单位(手)</t>
  </si>
  <si>
    <t>自然人临近交割月调整手数要求</t>
  </si>
  <si>
    <t>无需调整</t>
  </si>
  <si>
    <t>30手整数倍</t>
  </si>
  <si>
    <t>5手整数倍</t>
  </si>
  <si>
    <t>6手的整数倍</t>
  </si>
  <si>
    <t>2手的整数倍</t>
  </si>
  <si>
    <t>3手整数倍</t>
  </si>
  <si>
    <t>2手整数倍</t>
  </si>
  <si>
    <t>自然人不能持仓进入交割月</t>
  </si>
  <si>
    <t>最后交易日</t>
  </si>
  <si>
    <t>合约到期月份第三个周五</t>
  </si>
  <si>
    <t>到期月份的第四个星期三（遇法定节假日顺延）</t>
  </si>
  <si>
    <t>合约交割月份的15日</t>
  </si>
  <si>
    <t>合约月份第 10 个交易日</t>
  </si>
  <si>
    <t>合约交割月份第 10 个交易日</t>
  </si>
  <si>
    <t>最后交割日
(现金交割)</t>
  </si>
  <si>
    <t>最后交易日后连续 5 个工作日</t>
  </si>
  <si>
    <t>合约交割月的16日至20日(遇法定假日顺延)</t>
  </si>
  <si>
    <r>
      <rPr>
        <b/>
        <sz val="72"/>
        <color indexed="8"/>
        <rFont val="宋体"/>
        <family val="3"/>
        <charset val="134"/>
      </rPr>
      <t>最后交易日后第</t>
    </r>
    <r>
      <rPr>
        <b/>
        <sz val="72"/>
        <color indexed="8"/>
        <rFont val="Arial"/>
        <family val="2"/>
      </rPr>
      <t xml:space="preserve"> 3 </t>
    </r>
    <r>
      <rPr>
        <b/>
        <sz val="72"/>
        <color indexed="8"/>
        <rFont val="宋体"/>
        <family val="3"/>
        <charset val="134"/>
      </rPr>
      <t>个交易日（自</t>
    </r>
    <r>
      <rPr>
        <b/>
        <sz val="72"/>
        <color indexed="8"/>
        <rFont val="Arial"/>
        <family val="2"/>
      </rPr>
      <t>08</t>
    </r>
    <r>
      <rPr>
        <b/>
        <sz val="72"/>
        <color indexed="8"/>
        <rFont val="宋体"/>
        <family val="3"/>
        <charset val="134"/>
      </rPr>
      <t>合约开始执行；无</t>
    </r>
    <r>
      <rPr>
        <b/>
        <sz val="72"/>
        <color indexed="8"/>
        <rFont val="Arial"/>
        <family val="2"/>
      </rPr>
      <t>08</t>
    </r>
    <r>
      <rPr>
        <b/>
        <sz val="72"/>
        <color indexed="8"/>
        <rFont val="宋体"/>
        <family val="3"/>
        <charset val="134"/>
      </rPr>
      <t>合约品种，自</t>
    </r>
    <r>
      <rPr>
        <b/>
        <sz val="72"/>
        <color indexed="8"/>
        <rFont val="Arial"/>
        <family val="2"/>
      </rPr>
      <t>09</t>
    </r>
    <r>
      <rPr>
        <b/>
        <sz val="72"/>
        <color indexed="8"/>
        <rFont val="宋体"/>
        <family val="3"/>
        <charset val="134"/>
      </rPr>
      <t>合约开始执行。）</t>
    </r>
  </si>
  <si>
    <r>
      <rPr>
        <sz val="48"/>
        <color indexed="8"/>
        <rFont val="宋体"/>
        <family val="3"/>
        <charset val="134"/>
      </rPr>
      <t>仓单交割：合约交割月份第</t>
    </r>
    <r>
      <rPr>
        <sz val="48"/>
        <color indexed="8"/>
        <rFont val="Arial"/>
        <family val="2"/>
      </rPr>
      <t xml:space="preserve"> 12</t>
    </r>
    <r>
      <rPr>
        <sz val="48"/>
        <color indexed="8"/>
        <rFont val="宋体"/>
        <family val="3"/>
        <charset val="134"/>
      </rPr>
      <t>个交易日</t>
    </r>
    <r>
      <rPr>
        <sz val="48"/>
        <color indexed="8"/>
        <rFont val="Arial"/>
        <family val="2"/>
      </rPr>
      <t xml:space="preserve">
</t>
    </r>
    <r>
      <rPr>
        <sz val="48"/>
        <color indexed="8"/>
        <rFont val="宋体"/>
        <family val="3"/>
        <charset val="134"/>
      </rPr>
      <t>车船板交割：合约交割月份的次月</t>
    </r>
    <r>
      <rPr>
        <sz val="48"/>
        <color indexed="8"/>
        <rFont val="Arial"/>
        <family val="2"/>
      </rPr>
      <t>20</t>
    </r>
    <r>
      <rPr>
        <sz val="48"/>
        <color indexed="8"/>
        <rFont val="宋体"/>
        <family val="3"/>
        <charset val="134"/>
      </rPr>
      <t>日</t>
    </r>
  </si>
  <si>
    <t>合约交割月份第 12个交易日</t>
  </si>
  <si>
    <t>仓单交割：合约交割月份第 12个交易日
车船板交割：合约交割月份的次月20日</t>
  </si>
  <si>
    <t>交易所单边市保证金调整
(注：括号内的数值为交易所规则中规定的标准，当合约的基础保证金被临时提高后，相关风控中合约保证金也作相应调整)</t>
  </si>
  <si>
    <t>热轧卷板（HC）</t>
  </si>
  <si>
    <t>锡     （sn）</t>
  </si>
  <si>
    <t>聚氯乙烯
(V)</t>
  </si>
  <si>
    <r>
      <t xml:space="preserve">胶合板
</t>
    </r>
    <r>
      <rPr>
        <sz val="48"/>
        <color indexed="8"/>
        <rFont val="Arial Unicode MS"/>
        <family val="2"/>
        <charset val="134"/>
      </rPr>
      <t>（BB）</t>
    </r>
  </si>
  <si>
    <t>PTA
(TA)</t>
  </si>
  <si>
    <t>甲醇
(MA)</t>
  </si>
  <si>
    <t>菜籽油
(OI)</t>
  </si>
  <si>
    <t>动力煤(ZC)</t>
  </si>
  <si>
    <t>强麦
(WH)</t>
  </si>
  <si>
    <t>早籼稻(RI)</t>
  </si>
  <si>
    <r>
      <t>d1</t>
    </r>
    <r>
      <rPr>
        <b/>
        <sz val="48"/>
        <rFont val="宋体"/>
        <family val="3"/>
        <charset val="134"/>
      </rPr>
      <t>结算时和</t>
    </r>
    <r>
      <rPr>
        <b/>
        <sz val="48"/>
        <rFont val="Times New Roman"/>
        <family val="1"/>
      </rPr>
      <t xml:space="preserve">d2 </t>
    </r>
  </si>
  <si>
    <t xml:space="preserve">
(1)连续两个交易日出现同方向单边市，D2为最后交易日，直接进行交割结算；
(2)D2交易日不是最后交易日的，交易所有权根据市场情况采取风险控制措施中的一种或者多种(包括强制减仓)
</t>
  </si>
  <si>
    <r>
      <t>d2</t>
    </r>
    <r>
      <rPr>
        <b/>
        <sz val="48"/>
        <rFont val="宋体"/>
        <family val="3"/>
        <charset val="134"/>
      </rPr>
      <t>结算时和</t>
    </r>
    <r>
      <rPr>
        <b/>
        <sz val="48"/>
        <rFont val="Times New Roman"/>
        <family val="1"/>
      </rPr>
      <t>d3</t>
    </r>
  </si>
  <si>
    <r>
      <t>d3</t>
    </r>
    <r>
      <rPr>
        <b/>
        <sz val="48"/>
        <rFont val="宋体"/>
        <family val="3"/>
        <charset val="134"/>
      </rPr>
      <t>结算时</t>
    </r>
    <r>
      <rPr>
        <b/>
        <sz val="48"/>
        <rFont val="Times New Roman"/>
        <family val="1"/>
      </rPr>
      <t>(</t>
    </r>
    <r>
      <rPr>
        <b/>
        <sz val="48"/>
        <rFont val="宋体"/>
        <family val="3"/>
        <charset val="134"/>
      </rPr>
      <t>为最后交易日上海</t>
    </r>
    <r>
      <rPr>
        <b/>
        <sz val="48"/>
        <rFont val="Times New Roman"/>
        <family val="1"/>
      </rPr>
      <t>)</t>
    </r>
  </si>
  <si>
    <t>交易所有权根据市场情况采取风险控制措施中的一种或者多种(包括强制减仓)</t>
  </si>
  <si>
    <t>交易所单边市涨跌幅</t>
  </si>
  <si>
    <t>大连商品交易所
(新上市合约为8%、交割月份为6%)</t>
  </si>
  <si>
    <t>郑州商品交易所
 (新挂牌合约成交首日不受此限制，为一般涨跌幅的2倍，新品种为3倍；交割月前一个月的中旬起，合约不受此限制)</t>
  </si>
  <si>
    <t>(季月合约上市首日、最后交易日：20%)</t>
  </si>
  <si>
    <t>（上市首日涨跌停板幅度3%）</t>
  </si>
  <si>
    <t>（上市首日涨跌停板幅度4%）</t>
  </si>
  <si>
    <r>
      <t xml:space="preserve">胶合板
</t>
    </r>
    <r>
      <rPr>
        <sz val="48"/>
        <rFont val="Arial Unicode MS"/>
        <family val="2"/>
        <charset val="134"/>
      </rPr>
      <t>（BB）</t>
    </r>
  </si>
  <si>
    <t>动力煤
(ZC)</t>
  </si>
  <si>
    <r>
      <t xml:space="preserve">晚籼稻
</t>
    </r>
    <r>
      <rPr>
        <sz val="48"/>
        <rFont val="Arial Unicode MS"/>
        <family val="2"/>
        <charset val="134"/>
      </rPr>
      <t>（LR）</t>
    </r>
  </si>
  <si>
    <r>
      <t xml:space="preserve">锰硅
</t>
    </r>
    <r>
      <rPr>
        <sz val="48"/>
        <rFont val="Arial Unicode MS"/>
        <family val="2"/>
        <charset val="134"/>
      </rPr>
      <t>（SM）</t>
    </r>
  </si>
  <si>
    <t>涨跌幅度(标准)</t>
  </si>
  <si>
    <r>
      <t>d2</t>
    </r>
    <r>
      <rPr>
        <b/>
        <sz val="48"/>
        <rFont val="宋体"/>
        <family val="3"/>
        <charset val="134"/>
      </rPr>
      <t>交易日</t>
    </r>
  </si>
  <si>
    <r>
      <t>d3</t>
    </r>
    <r>
      <rPr>
        <b/>
        <sz val="48"/>
        <rFont val="宋体"/>
        <family val="3"/>
        <charset val="134"/>
      </rPr>
      <t>交易日</t>
    </r>
  </si>
  <si>
    <t xml:space="preserve">小结：截至目前，共51个期货品种，其中5个金融期货品种，46个商品期货品种；各交易所品种分布：中金所：5个；上期所14个（夜盘12个）；大商所16个（夜盘8个）；郑商所16个（夜盘8个）。夜盘交易的品种合计28个。  </t>
  </si>
  <si>
    <t>注：（1）请关注公司的每日交易提示和公司保证金调整情况，并据此进行相应调整。（2）市价指令是指交易所计算机撮合系统执行指令时以涨（跌）停板价格参与交易的买（卖）指令；FOK指令是指限价指令中所有数量必须同时成交，否则该指令自动撤销；FAK指令是指限价指令中无法立即成交部分自动撤销。</t>
  </si>
  <si>
    <t>日期</t>
  </si>
  <si>
    <t>备注</t>
  </si>
  <si>
    <t>新合约焦炭上市</t>
  </si>
  <si>
    <t>上海交易所、公司</t>
  </si>
  <si>
    <t>上海下调保证金及铝、黄金涨跌停板，公司全面下调保证金</t>
  </si>
  <si>
    <t>铝、锌、螺纹钢、线材下调保证金，铝下调涨跌停板幅度</t>
  </si>
  <si>
    <t>修改涨跌停板单边无连续报价的保证金和涨跌幅</t>
  </si>
  <si>
    <t>铅下调保证金</t>
  </si>
  <si>
    <t>郑商所修改硬麦、强麦、白糖合约的保证金比例和涨跌幅度</t>
  </si>
  <si>
    <t>郑商所修改菜籽油、早籼稻、强麦合约</t>
  </si>
  <si>
    <t>大商所修改豆粕保证金比例和涨跌停板幅度</t>
  </si>
  <si>
    <t>调低豆粕最低保证金比例和涨跌停板幅度</t>
  </si>
  <si>
    <t>加入玻璃期货合约</t>
  </si>
  <si>
    <t>加入油菜籽、菜籽粕期货合约</t>
  </si>
  <si>
    <t>上海、大连</t>
  </si>
  <si>
    <t>调整ru cu zn pb al m j的交易所保证金或涨跌幅</t>
  </si>
  <si>
    <t>增加焦煤期货合约</t>
  </si>
  <si>
    <t>修改部分品种涨跌幅与保证金比例</t>
  </si>
  <si>
    <t>提高铜、线材的保证金及涨跌幅度限制</t>
  </si>
  <si>
    <t>上期所调整黄金最小变动价位</t>
  </si>
  <si>
    <t>上期所调整铅期货合约乘数</t>
  </si>
  <si>
    <t>增加国债期货合约</t>
  </si>
  <si>
    <t>增加动力煤合约</t>
  </si>
  <si>
    <t>增加沥青合约，调整螺纹钢、铅保证金率及涨跌幅度</t>
  </si>
  <si>
    <t>我司</t>
  </si>
  <si>
    <t>2013年10月10日结算时起，
公司调整燃料油品种的公司保证金上浮标准</t>
  </si>
  <si>
    <t>铁矿石新品种上市</t>
  </si>
  <si>
    <t>鸡蛋新品种上市</t>
  </si>
  <si>
    <t>国债期货保证金</t>
  </si>
  <si>
    <t>郑商所</t>
  </si>
  <si>
    <t>PTA保证金下调</t>
  </si>
  <si>
    <t>大商所</t>
  </si>
  <si>
    <t>纤维板、胶合板涨跌幅由4%扩大为5%</t>
  </si>
  <si>
    <t>聚丙烯新品种上市</t>
  </si>
  <si>
    <t>2014-3.20</t>
  </si>
  <si>
    <t>热轧卷板品种上市</t>
  </si>
  <si>
    <t>2014-4.9</t>
  </si>
  <si>
    <t>调低甲醇保证金比例</t>
  </si>
  <si>
    <t>自2014年4月14日结算时起执行：焦煤、焦炭、铁矿石头交易所保
证金上调至7%；焦煤、焦炭、铁矿石、鸡蛋品种涨跌停板幅度由4%调整为5%；自2014年4月15日起，减半收取豆粕和线型低密度聚乙烯当日同一合约先开仓后平仓交易手续费</t>
  </si>
  <si>
    <t>2014年5月5日结算时起，大商所下调焦炭、焦煤、铁矿石交易
保证金及涨跌幅度</t>
  </si>
  <si>
    <t>上期所部分品种的交易保证金比例调整如下：锌、铅期货合约的交易保证金比例由11%调整为10%；石油沥青期货合约的交易保证金比例由10%调整为9%；螺纹钢、热轧卷板期货合约的交易保证金比例由9%调整为8%；上述品种的涨跌幅度限制仍为4%；其他期货合约的交易保证金标准和涨跌停板幅度限制维持不变。</t>
  </si>
  <si>
    <t>自2014年6月5日结算时起，胶合板品种最低交易保证金标准调整至14%，涨跌停板幅度维持5%不变。</t>
  </si>
  <si>
    <t>国泰君安期货公司期货各品种交易参数表(基本标准)(郑商发【2014】115号：
自 MA1506 合约起，甲醇期货合约交易单位由 50 吨/手改为 10 吨/手，
每手交易手续费收取标准为现行标准的五分之一，最低交易保证金由 6%改为 5%，
交易代码由 ME 改为 MA。动力煤期货交割单位由 5000 吨改为 20000 吨， 自 TC1506 合约执行</t>
  </si>
  <si>
    <t>国泰君安期货公司期货各品种交易参数表(基本标准)(郑商发〔2014〕116 号：关于公布
《郑州商品交易所期货交易风险控制管理办法》(修订案)的通知,修改详情请查看郑商所项下红色字体)</t>
  </si>
  <si>
    <r>
      <rPr>
        <sz val="12"/>
        <rFont val="宋体"/>
        <family val="3"/>
        <charset val="134"/>
      </rPr>
      <t>2</t>
    </r>
    <r>
      <rPr>
        <sz val="12"/>
        <rFont val="宋体"/>
        <family val="3"/>
        <charset val="134"/>
      </rPr>
      <t>014.7.8</t>
    </r>
  </si>
  <si>
    <t>新品种晚籼稻上市</t>
  </si>
  <si>
    <r>
      <rPr>
        <sz val="12"/>
        <rFont val="宋体"/>
        <family val="3"/>
        <charset val="134"/>
      </rPr>
      <t>2</t>
    </r>
    <r>
      <rPr>
        <sz val="12"/>
        <rFont val="宋体"/>
        <family val="3"/>
        <charset val="134"/>
      </rPr>
      <t>014.7.11</t>
    </r>
  </si>
  <si>
    <r>
      <rPr>
        <sz val="12"/>
        <rFont val="宋体"/>
        <family val="3"/>
        <charset val="134"/>
      </rPr>
      <t>自08合约开始</t>
    </r>
    <r>
      <rPr>
        <sz val="12"/>
        <rFont val="宋体"/>
        <family val="3"/>
        <charset val="134"/>
      </rPr>
      <t>实施“三步交割法”，各品种最后交割日统一为：最后交易日后第三个交易日。</t>
    </r>
  </si>
  <si>
    <r>
      <rPr>
        <sz val="12"/>
        <rFont val="宋体"/>
        <family val="3"/>
        <charset val="134"/>
      </rPr>
      <t>2014.8.</t>
    </r>
    <r>
      <rPr>
        <sz val="12"/>
        <rFont val="宋体"/>
        <family val="3"/>
        <charset val="134"/>
      </rPr>
      <t>8</t>
    </r>
  </si>
  <si>
    <t>硅铁、锰硅新品种上市</t>
  </si>
  <si>
    <r>
      <rPr>
        <sz val="12"/>
        <rFont val="宋体"/>
        <family val="3"/>
        <charset val="134"/>
      </rPr>
      <t>2</t>
    </r>
    <r>
      <rPr>
        <sz val="12"/>
        <rFont val="宋体"/>
        <family val="3"/>
        <charset val="134"/>
      </rPr>
      <t>014.8.25</t>
    </r>
  </si>
  <si>
    <t>上期所</t>
  </si>
  <si>
    <t>自2014年8月25日起，我所对热轧卷板期货合约的交易手续费标准从成交金额的万分之零点八下调为成交金额的万分之零点四</t>
  </si>
  <si>
    <t>2014.9.1</t>
  </si>
  <si>
    <t>自2014年9月1 日（星期一）结算时起，沪深300股指期货所有合约的交易保证金标准统一调整为10%。</t>
  </si>
  <si>
    <t>2014.10.8</t>
  </si>
  <si>
    <t>上期发〔2014〕131号：2014年10月8日恢复交易后，自第一个未出现涨跌停板的交易日收盘结算时起的交易保证金比例和下一交易日起的涨跌幅度限制执行</t>
  </si>
  <si>
    <t>2014.11.3</t>
  </si>
  <si>
    <t>中金所修改国债期货最低交易保证金及涨跌停板幅度。</t>
  </si>
  <si>
    <t>2014.11.26</t>
  </si>
  <si>
    <t>上期办发〔2014〕135号：自2014年11月26日至2015年3月31日，上期所铜品种交易手续费减半收取。</t>
  </si>
  <si>
    <r>
      <rPr>
        <sz val="12"/>
        <rFont val="宋体"/>
        <family val="3"/>
        <charset val="134"/>
      </rPr>
      <t>2</t>
    </r>
    <r>
      <rPr>
        <sz val="12"/>
        <rFont val="宋体"/>
        <family val="3"/>
        <charset val="134"/>
      </rPr>
      <t>014.12.23</t>
    </r>
  </si>
  <si>
    <t>大商所玉米淀粉新品种上市</t>
  </si>
  <si>
    <t>2015.01.05</t>
  </si>
  <si>
    <t>上期所、大商所</t>
  </si>
  <si>
    <r>
      <rPr>
        <sz val="12"/>
        <rFont val="宋体"/>
        <family val="3"/>
        <charset val="134"/>
      </rPr>
      <t>上期发〔2014〕180号《关于做好2015</t>
    </r>
    <r>
      <rPr>
        <sz val="12"/>
        <rFont val="宋体"/>
        <family val="3"/>
        <charset val="134"/>
      </rPr>
      <t>年元旦期间市场风险控制工作的通知》：</t>
    </r>
    <r>
      <rPr>
        <sz val="12"/>
        <rFont val="宋体"/>
        <family val="3"/>
        <charset val="134"/>
      </rPr>
      <t>2015</t>
    </r>
    <r>
      <rPr>
        <sz val="12"/>
        <rFont val="宋体"/>
        <family val="3"/>
        <charset val="134"/>
      </rPr>
      <t>年</t>
    </r>
    <r>
      <rPr>
        <sz val="12"/>
        <rFont val="宋体"/>
        <family val="3"/>
        <charset val="134"/>
      </rPr>
      <t>1</t>
    </r>
    <r>
      <rPr>
        <sz val="12"/>
        <rFont val="宋体"/>
        <family val="3"/>
        <charset val="134"/>
      </rPr>
      <t>月</t>
    </r>
    <r>
      <rPr>
        <sz val="12"/>
        <rFont val="宋体"/>
        <family val="3"/>
        <charset val="134"/>
      </rPr>
      <t>5</t>
    </r>
    <r>
      <rPr>
        <sz val="12"/>
        <rFont val="宋体"/>
        <family val="3"/>
        <charset val="134"/>
      </rPr>
      <t>日恢复交易后，自第一个未出现涨跌停板的交易日收盘结算时起的交易保证金比例和下一交易日起的涨跌幅度限制调整如下：
螺纹钢、热轧卷板期货合约的交易保证金比例仍为</t>
    </r>
    <r>
      <rPr>
        <sz val="12"/>
        <rFont val="宋体"/>
        <family val="3"/>
        <charset val="134"/>
      </rPr>
      <t>6%</t>
    </r>
    <r>
      <rPr>
        <sz val="12"/>
        <rFont val="宋体"/>
        <family val="3"/>
        <charset val="134"/>
      </rPr>
      <t>，涨跌幅度限制仍为</t>
    </r>
    <r>
      <rPr>
        <sz val="12"/>
        <rFont val="宋体"/>
        <family val="3"/>
        <charset val="134"/>
      </rPr>
      <t>4%</t>
    </r>
    <r>
      <rPr>
        <sz val="12"/>
        <rFont val="宋体"/>
        <family val="3"/>
        <charset val="134"/>
      </rPr>
      <t>；
石油沥青期货合约的交易保证金比例仍为</t>
    </r>
    <r>
      <rPr>
        <sz val="12"/>
        <rFont val="宋体"/>
        <family val="3"/>
        <charset val="134"/>
      </rPr>
      <t>7%</t>
    </r>
    <r>
      <rPr>
        <sz val="12"/>
        <rFont val="宋体"/>
        <family val="3"/>
        <charset val="134"/>
      </rPr>
      <t>，涨跌幅度限制仍为</t>
    </r>
    <r>
      <rPr>
        <sz val="12"/>
        <rFont val="宋体"/>
        <family val="3"/>
        <charset val="134"/>
      </rPr>
      <t>5%</t>
    </r>
    <r>
      <rPr>
        <sz val="12"/>
        <rFont val="宋体"/>
        <family val="3"/>
        <charset val="134"/>
      </rPr>
      <t>；
白银和天胶期货合约的交易保证金比例仍为</t>
    </r>
    <r>
      <rPr>
        <sz val="12"/>
        <rFont val="宋体"/>
        <family val="3"/>
        <charset val="134"/>
      </rPr>
      <t>8%</t>
    </r>
    <r>
      <rPr>
        <sz val="12"/>
        <rFont val="宋体"/>
        <family val="3"/>
        <charset val="134"/>
      </rPr>
      <t>，涨跌幅度限制仍为</t>
    </r>
    <r>
      <rPr>
        <sz val="12"/>
        <rFont val="宋体"/>
        <family val="3"/>
        <charset val="134"/>
      </rPr>
      <t>6%</t>
    </r>
    <r>
      <rPr>
        <sz val="12"/>
        <rFont val="宋体"/>
        <family val="3"/>
        <charset val="134"/>
      </rPr>
      <t>。
上期发〔</t>
    </r>
    <r>
      <rPr>
        <sz val="12"/>
        <rFont val="宋体"/>
        <family val="3"/>
        <charset val="134"/>
      </rPr>
      <t>2014</t>
    </r>
    <r>
      <rPr>
        <sz val="12"/>
        <rFont val="宋体"/>
        <family val="3"/>
        <charset val="134"/>
      </rPr>
      <t>〕</t>
    </r>
    <r>
      <rPr>
        <sz val="12"/>
        <rFont val="宋体"/>
        <family val="3"/>
        <charset val="134"/>
      </rPr>
      <t>182</t>
    </r>
    <r>
      <rPr>
        <sz val="12"/>
        <rFont val="宋体"/>
        <family val="3"/>
        <charset val="134"/>
      </rPr>
      <t>号《关于调整线材和燃料油期货交易保证金标准的通知》：根据《上海期货交易所风险控制管理办法》第四条规定，经研究决定，线材和燃料油</t>
    </r>
    <r>
      <rPr>
        <sz val="12"/>
        <rFont val="宋体"/>
        <family val="3"/>
        <charset val="134"/>
      </rPr>
      <t>1601</t>
    </r>
    <r>
      <rPr>
        <sz val="12"/>
        <rFont val="宋体"/>
        <family val="3"/>
        <charset val="134"/>
      </rPr>
      <t>合约及以后新上市合约的交易保证金标准调整为</t>
    </r>
    <r>
      <rPr>
        <sz val="12"/>
        <rFont val="宋体"/>
        <family val="3"/>
        <charset val="134"/>
      </rPr>
      <t>20%
上期所、大商所第二批夜盘品种上市</t>
    </r>
  </si>
  <si>
    <r>
      <rPr>
        <sz val="12"/>
        <rFont val="宋体"/>
        <family val="3"/>
        <charset val="134"/>
      </rPr>
      <t>2</t>
    </r>
    <r>
      <rPr>
        <sz val="12"/>
        <rFont val="宋体"/>
        <family val="3"/>
        <charset val="134"/>
      </rPr>
      <t>015.01.07</t>
    </r>
  </si>
  <si>
    <t>上期所、中金所、郑商所、大商所</t>
  </si>
  <si>
    <t>上期所、中金所加入自然人临近交割月需调整手数倍数，大商所、郑商所加入自然人客户不允许持仓进入交割月</t>
  </si>
  <si>
    <t>2015.02.11</t>
  </si>
  <si>
    <t>根据大商所发[2015]6号，修改纤维板、胶合板的交易所保证金标准为20%</t>
  </si>
  <si>
    <t>2015.02.25</t>
  </si>
  <si>
    <t>根据上期发〔2015〕30号，修改铜的交易所保证金率为8%，修改铜的涨跌停板幅度为6%、螺纹钢、热轧卷板的涨跌停板幅度为5%。</t>
  </si>
  <si>
    <t>2015.03.11</t>
  </si>
  <si>
    <t>根据大商所发〔2015〕49号，修改豆粕、聚乙烯、铁矿石、焦煤、焦炭、豆油、棕榈油、豆一的交易手续费标准</t>
  </si>
  <si>
    <t>2015.03.19</t>
  </si>
  <si>
    <t>中金所：2015年3月10号通知《关于5年期国债期货最小变动价位和交易保证金有关事项的通知》；中金所法字[2015]012号通知中《中国金融期货交易所10年期国债期货合约交易细则》附件</t>
  </si>
  <si>
    <r>
      <rPr>
        <sz val="12"/>
        <rFont val="宋体"/>
        <family val="3"/>
        <charset val="134"/>
      </rPr>
      <t>2</t>
    </r>
    <r>
      <rPr>
        <sz val="12"/>
        <rFont val="宋体"/>
        <family val="3"/>
        <charset val="134"/>
      </rPr>
      <t>015.3.24</t>
    </r>
  </si>
  <si>
    <t>根据上期所〔2015〕4号通知，2015年3月27日上市镍、锡新品种</t>
  </si>
  <si>
    <r>
      <rPr>
        <sz val="12"/>
        <rFont val="宋体"/>
        <family val="3"/>
        <charset val="134"/>
      </rPr>
      <t>2</t>
    </r>
    <r>
      <rPr>
        <sz val="12"/>
        <rFont val="宋体"/>
        <family val="3"/>
        <charset val="134"/>
      </rPr>
      <t>015.3.31</t>
    </r>
  </si>
  <si>
    <t>4家交易所</t>
  </si>
  <si>
    <r>
      <rPr>
        <sz val="12"/>
        <rFont val="宋体"/>
        <family val="3"/>
        <charset val="134"/>
      </rPr>
      <t>更新市价指令、F</t>
    </r>
    <r>
      <rPr>
        <sz val="12"/>
        <rFont val="宋体"/>
        <family val="3"/>
        <charset val="134"/>
      </rPr>
      <t>OK和FAK指令</t>
    </r>
  </si>
  <si>
    <t>2015.4.9</t>
  </si>
  <si>
    <t>根据郑商发〔2015〕68 号，修改PTA、玻璃、白糖期货合约的保证金率</t>
  </si>
  <si>
    <r>
      <rPr>
        <sz val="12"/>
        <rFont val="宋体"/>
        <family val="3"/>
        <charset val="134"/>
      </rPr>
      <t>2</t>
    </r>
    <r>
      <rPr>
        <sz val="12"/>
        <rFont val="宋体"/>
        <family val="3"/>
        <charset val="134"/>
      </rPr>
      <t>015.4.10</t>
    </r>
  </si>
  <si>
    <t>根据大商所发〔2015〕95号文，自2015年4月17日21:00起，调整焦炭、焦煤、铁矿石品种合约最小变动价位为0.5元/吨。</t>
  </si>
  <si>
    <t>2015.4.13</t>
  </si>
  <si>
    <t>根据中金所法字[2015]022号，自2015年4月16日起，上市交易上证50和中证500股指期货</t>
  </si>
  <si>
    <r>
      <rPr>
        <sz val="12"/>
        <rFont val="宋体"/>
        <family val="3"/>
        <charset val="134"/>
      </rPr>
      <t>2</t>
    </r>
    <r>
      <rPr>
        <sz val="12"/>
        <rFont val="宋体"/>
        <family val="3"/>
        <charset val="134"/>
      </rPr>
      <t>015.5.12</t>
    </r>
  </si>
  <si>
    <t>大商所、郑商所</t>
  </si>
  <si>
    <t xml:space="preserve">根据大商所发〔2015〕114号，自2015年5月8日21:00起调整夜盘交易时间为21:00—23:30；
根据郑商发〔2015〕86 号，修改动力煤交易代码、交易单位、手续费 </t>
  </si>
  <si>
    <r>
      <rPr>
        <sz val="12"/>
        <rFont val="宋体"/>
        <family val="3"/>
        <charset val="134"/>
      </rPr>
      <t>2</t>
    </r>
    <r>
      <rPr>
        <sz val="12"/>
        <rFont val="宋体"/>
        <family val="3"/>
        <charset val="134"/>
      </rPr>
      <t>015.06.08</t>
    </r>
  </si>
  <si>
    <r>
      <rPr>
        <sz val="12"/>
        <rFont val="宋体"/>
        <family val="3"/>
        <charset val="134"/>
      </rPr>
      <t>根据郑商所发〔2015〕93</t>
    </r>
    <r>
      <rPr>
        <sz val="12"/>
        <rFont val="宋体"/>
        <family val="3"/>
        <charset val="134"/>
      </rPr>
      <t>号，自2015年</t>
    </r>
    <r>
      <rPr>
        <sz val="12"/>
        <rFont val="宋体"/>
        <family val="3"/>
        <charset val="134"/>
      </rPr>
      <t>6</t>
    </r>
    <r>
      <rPr>
        <sz val="12"/>
        <rFont val="宋体"/>
        <family val="3"/>
        <charset val="134"/>
      </rPr>
      <t>月</t>
    </r>
    <r>
      <rPr>
        <sz val="12"/>
        <rFont val="宋体"/>
        <family val="3"/>
        <charset val="134"/>
      </rPr>
      <t>11</t>
    </r>
    <r>
      <rPr>
        <sz val="12"/>
        <rFont val="宋体"/>
        <family val="3"/>
        <charset val="134"/>
      </rPr>
      <t>日21:00起开始菜籽油、玻璃和动力煤的期货夜盘交易，夜盘交易时间为21:00—23:30</t>
    </r>
  </si>
  <si>
    <t>2015.07.09</t>
  </si>
  <si>
    <t>中证500股指期货各合约的卖出持仓交易保证金调整为合约价值的30%（套期保值持仓除外）</t>
  </si>
  <si>
    <t>2015.07.14</t>
  </si>
  <si>
    <t>公司调低铜、橡胶、螺纹钢、沥青、焦煤、焦炭、PTA、甲醇公司浮动保证金标准</t>
  </si>
  <si>
    <t>2015.08.03</t>
  </si>
  <si>
    <t>中金所调低股指期货手续费率至万分之0.23，同时加收申报手续费每笔1元</t>
  </si>
  <si>
    <t>2015.8.26</t>
  </si>
  <si>
    <t>中金所提高非套期保值持仓交易保证金，由10%逐步提高至12%，15%，20%，平今仓交易手续费提高至成交金额的万分之一点一五</t>
  </si>
  <si>
    <t>2015.8.31</t>
  </si>
  <si>
    <t>中金所提高非套期保值持仓交易保证金至30%</t>
  </si>
  <si>
    <t>中金所、大商所</t>
  </si>
  <si>
    <t>中金所提高股指非套期保值持仓保证金至40%，提高股指套期保值持仓保证金至20%，提高股指平今仓手续费至万分之23，大商所提高铁矿石保证金至6%，涨跌幅至5%</t>
  </si>
  <si>
    <t>2015.9.18</t>
  </si>
  <si>
    <t>根据《郑商发（2015）148号》通知：自2015年9月18日结算时起，甲醇期货合约交易保证金标准由5%调整为7%，涨跌停板幅度由4%调整为5%；我司的公司保证金标准由目前的9%调整为11%。</t>
  </si>
  <si>
    <r>
      <rPr>
        <sz val="12"/>
        <rFont val="宋体"/>
        <family val="3"/>
        <charset val="134"/>
      </rPr>
      <t>2</t>
    </r>
    <r>
      <rPr>
        <sz val="12"/>
        <rFont val="宋体"/>
        <family val="3"/>
        <charset val="134"/>
      </rPr>
      <t>015.10.08</t>
    </r>
  </si>
  <si>
    <t>根据上期发〔2015〕135号，镍、沥青的交易所保证金比例调整为8%，涨跌幅度限制调整为6%</t>
  </si>
  <si>
    <t>根据上期所发[2015]27号，铜品种交易手续费减半收取执行至2015年9月30日，即铜品种自10月8日交易起恢复原手续费标准，由每手按金额0.000025调整为0.00005。</t>
  </si>
  <si>
    <t>根据郑商所9月24日发布的《关于调整甲醇、菜粕品种手续费减收标准的通知》（郑商发〔2015〕155号），自2015年10月8日起，郑州商品交易所对甲醇、菜粕品种恢复收取平今仓交易手续费。</t>
  </si>
  <si>
    <t>根据上期所9月21日发布的《关于做好2015年国庆节期间市场风险控制工作的通知》，自2015年9月22日收盘结算时起，对镍、白银和石油沥青期货合约恢复收取当日平今仓交易手续费。</t>
  </si>
  <si>
    <t>2015.12.1</t>
  </si>
  <si>
    <t>大商所发〔2015〕260号、261，聚丙烯平今仓不再减半收取手续费，聚乙烯和聚丙烯品种涨跌停板幅度调整至5%，最低交易所保证金标准调整至6%。</t>
  </si>
  <si>
    <t>2015.12.29</t>
  </si>
  <si>
    <t>根据中金所指数熔断机制的相关规定，修改股指期货的涨跌幅为7%</t>
  </si>
  <si>
    <t>2016.1.13</t>
  </si>
  <si>
    <t>根据中金所《关于暂停实施股指期货熔断制度的通知》，恢复股指涨跌幅标准为10%</t>
  </si>
  <si>
    <t>根据大商所发〔2016〕58号，自2016年3月9日结算时起，铁矿石品种涨跌停板幅度调整至6%，最低交易保证金标准调整至7%</t>
  </si>
  <si>
    <t>自3月14日结算时起，取消铁矿石平今仓手续费优惠。</t>
  </si>
  <si>
    <t>根据上期所通知，自2016年3月15日收盘结算时起，石油沥青期货1606合约交易保证金标准调整到10%；自2016年3月15日起，取消螺纹钢平今仓手续费优惠。</t>
  </si>
  <si>
    <t>2016.4.5</t>
  </si>
  <si>
    <t>根据上期所通知，自2016年3月29日起，螺纹钢品种的交易所手续费从成交金额的万分之零点四五调整为成交金额的万分之零点六。
根据清明节风控公司发文，修改锡、热轧卷板交易所保证金率及涨跌幅，修改螺纹钢公司保证金率上浮部分及涨跌幅。</t>
  </si>
  <si>
    <t>2016.4.8</t>
  </si>
  <si>
    <t>根据公司保证金修改通知，自4月8日结算时起，螺纹钢保证金公司浮动标准修改为3%，铁矿石保证金公司浮动标准修改为4%。</t>
  </si>
  <si>
    <t>2016.4.19</t>
  </si>
  <si>
    <t>根据大商所发〔2016〕97号，自4月18日结算时起，焦炭、焦煤品种涨跌停板幅度调整为6%，最低交易保证金标准调整为8%</t>
  </si>
  <si>
    <r>
      <t>2016.4.</t>
    </r>
    <r>
      <rPr>
        <sz val="12"/>
        <rFont val="宋体"/>
        <family val="3"/>
        <charset val="134"/>
      </rPr>
      <t>22</t>
    </r>
  </si>
  <si>
    <t>大商所
上期所
郑商所</t>
  </si>
  <si>
    <r>
      <t xml:space="preserve">    根据大商所发（2016）107号通知，自2016</t>
    </r>
    <r>
      <rPr>
        <sz val="12"/>
        <rFont val="宋体"/>
        <family val="3"/>
        <charset val="134"/>
      </rPr>
      <t>年</t>
    </r>
    <r>
      <rPr>
        <sz val="12"/>
        <rFont val="宋体"/>
        <family val="3"/>
        <charset val="134"/>
      </rPr>
      <t>4</t>
    </r>
    <r>
      <rPr>
        <sz val="12"/>
        <rFont val="宋体"/>
        <family val="3"/>
        <charset val="134"/>
      </rPr>
      <t>月</t>
    </r>
    <r>
      <rPr>
        <sz val="12"/>
        <rFont val="宋体"/>
        <family val="3"/>
        <charset val="134"/>
      </rPr>
      <t>25</t>
    </r>
    <r>
      <rPr>
        <sz val="12"/>
        <rFont val="宋体"/>
        <family val="3"/>
        <charset val="134"/>
      </rPr>
      <t>日结算时起，豆一、豆粕、玉米、玉米淀粉、聚氯乙烯品种涨跌停板幅度调整至</t>
    </r>
    <r>
      <rPr>
        <sz val="12"/>
        <rFont val="宋体"/>
        <family val="3"/>
        <charset val="134"/>
      </rPr>
      <t>5%</t>
    </r>
    <r>
      <rPr>
        <sz val="12"/>
        <rFont val="宋体"/>
        <family val="3"/>
        <charset val="134"/>
      </rPr>
      <t>，最低交易保证金标准调整至</t>
    </r>
    <r>
      <rPr>
        <sz val="12"/>
        <rFont val="宋体"/>
        <family val="3"/>
        <charset val="134"/>
      </rPr>
      <t>7%</t>
    </r>
    <r>
      <rPr>
        <sz val="12"/>
        <rFont val="宋体"/>
        <family val="3"/>
        <charset val="134"/>
      </rPr>
      <t>。聚乙烯、聚丙烯最低交易保证金标准调整至</t>
    </r>
    <r>
      <rPr>
        <sz val="12"/>
        <rFont val="宋体"/>
        <family val="3"/>
        <charset val="134"/>
      </rPr>
      <t>7%</t>
    </r>
    <r>
      <rPr>
        <sz val="12"/>
        <rFont val="宋体"/>
        <family val="3"/>
        <charset val="134"/>
      </rPr>
      <t>。铁矿石品种最低交易保证金标准调整至</t>
    </r>
    <r>
      <rPr>
        <sz val="12"/>
        <rFont val="宋体"/>
        <family val="3"/>
        <charset val="134"/>
      </rPr>
      <t>8%</t>
    </r>
    <r>
      <rPr>
        <sz val="12"/>
        <rFont val="宋体"/>
        <family val="3"/>
        <charset val="134"/>
      </rPr>
      <t xml:space="preserve">。
</t>
    </r>
    <r>
      <rPr>
        <sz val="12"/>
        <rFont val="宋体"/>
        <family val="3"/>
        <charset val="134"/>
      </rPr>
      <t xml:space="preserve">    </t>
    </r>
    <r>
      <rPr>
        <sz val="12"/>
        <rFont val="宋体"/>
        <family val="3"/>
        <charset val="134"/>
      </rPr>
      <t>根据大商所发〔</t>
    </r>
    <r>
      <rPr>
        <sz val="12"/>
        <rFont val="宋体"/>
        <family val="3"/>
        <charset val="134"/>
      </rPr>
      <t>2016</t>
    </r>
    <r>
      <rPr>
        <sz val="12"/>
        <rFont val="宋体"/>
        <family val="3"/>
        <charset val="134"/>
      </rPr>
      <t>〕</t>
    </r>
    <r>
      <rPr>
        <sz val="12"/>
        <rFont val="宋体"/>
        <family val="3"/>
        <charset val="134"/>
      </rPr>
      <t>109</t>
    </r>
    <r>
      <rPr>
        <sz val="12"/>
        <rFont val="宋体"/>
        <family val="3"/>
        <charset val="134"/>
      </rPr>
      <t>号通知，自</t>
    </r>
    <r>
      <rPr>
        <sz val="12"/>
        <rFont val="宋体"/>
        <family val="3"/>
        <charset val="134"/>
      </rPr>
      <t>2016年4月25日起，铁矿石和聚丙烯品种手续费标准调整为成交金额的万分之0.9。
根据大商所发〔2016〕113号通知，自2016年4月26日起，焦炭和焦煤品种手续费标准由成交金额的万分之0.6调整为成交金额的万分之1.8。
    根据上期发〔2016〕65号通知，自2016年4月25日起：一、恢复收取热轧卷板品种当日平今仓交易手续费；二、热轧卷板品种的交易手续费从成交金额的万分之零点四调整为成交金额的万分之一；三、螺纹钢品种的交易手续费从成交金额的万分之零点六调整为成交金额的万分之一；四、石油沥青品种的交易手续费从成交金额的万分之零点八调整为成交金额的万分之一。
    根据郑商发〔2016〕54号通知，自2016年4月26日起，对棉花品种恢复收取平今仓交易手续费。
    根据郑商发〔2016〕54号通知，自2016年4月26日结算时起，棉花期货合约交易保证金标准由5%调整为7%，涨跌停板幅度由4%调整为5%；菜粕、动力煤期货合约交易保证金标准由5%调整为6%，涨跌停板幅度由4%调整为5%。</t>
    </r>
  </si>
  <si>
    <r>
      <t>2</t>
    </r>
    <r>
      <rPr>
        <sz val="12"/>
        <rFont val="宋体"/>
        <family val="3"/>
        <charset val="134"/>
      </rPr>
      <t>016.4.25</t>
    </r>
  </si>
  <si>
    <t>根据大商所发（2016）114号通知，自4月26日起，调整铁矿石、聚丙烯手续费为成交金额的万分之1.8，调整豆一、聚乙烯的手续费为2元/手（平今不再免收）。</t>
  </si>
  <si>
    <r>
      <t>2</t>
    </r>
    <r>
      <rPr>
        <sz val="12"/>
        <rFont val="宋体"/>
        <family val="3"/>
        <charset val="134"/>
      </rPr>
      <t>016.4.27</t>
    </r>
  </si>
  <si>
    <t>大商所
郑商所</t>
  </si>
  <si>
    <t>大商所发〔2016〕115号通知：自2016.4.27起，提高焦炭、焦煤、铁矿石、聚丙烯四品种交易手续费；郑商发〔2016〕58号、59号：自2016 年4月27日结算时起，PTA 合约交易保证金标准调整为 6%， 涨跌停板幅度调整为 5%；自2016 年4月27日起，棉花品种交易手续费标准由 4.3 元/手调整为6元/手。</t>
  </si>
  <si>
    <r>
      <t>2016.4.2</t>
    </r>
    <r>
      <rPr>
        <sz val="12"/>
        <rFont val="宋体"/>
        <family val="3"/>
        <charset val="134"/>
      </rPr>
      <t>7</t>
    </r>
  </si>
  <si>
    <t>上期发〔2016〕67号通知：自2016年5月3日当晚连续交易起，将螺纹钢、热轧卷板、石油沥青品种连续交易时间调整为每周一至周五的21:00至23:00。</t>
  </si>
  <si>
    <t>2016.4.28</t>
  </si>
  <si>
    <t>大商所
上期所</t>
  </si>
  <si>
    <t>根据上期发〔2016〕69号、大商所发〔2016〕118号通知、修改螺纹、热轧卷板交易保证金率，修改焦煤、焦炭交易保证金率、涨跌停板幅度、手续费标准。</t>
  </si>
  <si>
    <r>
      <t>2</t>
    </r>
    <r>
      <rPr>
        <sz val="12"/>
        <rFont val="宋体"/>
        <family val="3"/>
        <charset val="134"/>
      </rPr>
      <t>016.5.18</t>
    </r>
  </si>
  <si>
    <t>大商所（自2016年5月10日起，焦炭、焦煤、铁矿石和聚丙烯品种非日内交易手续费标准调整为成交金额的万分之0.6，同一合约当日先开仓后平仓交易手续费标准维持不变。自2016年5月16日交易时（即13日晚夜盘交易小节时）起：1．豆粕、玉米淀粉品种同一合约当日先开仓后平仓交易不再减半收取手续费，手续费标准恢复至1.5元/手。2．豆油、棕榈油品种同一合约当日先开仓后平仓交易不再减半收取手续费，手续费标准恢复至2.5元/手）。郑商所（自 2016 年 5 月 9 日起，郑州商品交易所对菜粕品种恢复收取平今仓交易手续费）。</t>
  </si>
  <si>
    <r>
      <t>2016.</t>
    </r>
    <r>
      <rPr>
        <sz val="12"/>
        <rFont val="宋体"/>
        <family val="3"/>
        <charset val="134"/>
      </rPr>
      <t>6</t>
    </r>
    <r>
      <rPr>
        <sz val="12"/>
        <rFont val="宋体"/>
        <family val="3"/>
        <charset val="134"/>
      </rPr>
      <t>.1</t>
    </r>
    <r>
      <rPr>
        <sz val="12"/>
        <rFont val="宋体"/>
        <family val="3"/>
        <charset val="134"/>
      </rPr>
      <t>6</t>
    </r>
  </si>
  <si>
    <t>根据大商所发〔2016〕153号通知:修改豆粕最低交易保证金标准和涨跌停板幅度</t>
  </si>
  <si>
    <t>2016.7.14</t>
  </si>
  <si>
    <t>根据郑商所发〔2016〕84号通知:修改菜粕交易手续费标准</t>
  </si>
  <si>
    <t>2016.8.15</t>
  </si>
  <si>
    <t>根据郑商发〔2016〕97号通知:自2016年8月3日结算时起，锰硅期货合约交易保证金标准由5%调整为7%，涨跌停板幅度由4%调整为6%。</t>
  </si>
  <si>
    <t>2016.8.23</t>
  </si>
  <si>
    <t>根据大商所发〔2016〕221号通知:自8月24日结算时起，大商所修改涨跌停板单边市的交易保证金标准和涨跌停板幅度规则</t>
  </si>
  <si>
    <t>2016.10.10</t>
  </si>
  <si>
    <t>根据大商所发〔2016〕250号通知:自10月10日结算时起，大商所修改豆油、豆粕、棕榈油涨跌停板单边市的交易保证金标准和涨跌停板幅度</t>
  </si>
  <si>
    <t>2016.10.25</t>
  </si>
  <si>
    <t xml:space="preserve">根据10月24日郑商发 〔2016〕135 号通知，修改了郑商所动力煤手续费，同时校对了所有品种的手续费标准。
</t>
  </si>
  <si>
    <r>
      <t>2</t>
    </r>
    <r>
      <rPr>
        <sz val="12"/>
        <rFont val="宋体"/>
        <family val="3"/>
        <charset val="134"/>
      </rPr>
      <t>016.10.27</t>
    </r>
  </si>
  <si>
    <t>根据郑商发〔2016〕140 号通知，修改玻璃、动力煤手续费标准</t>
  </si>
  <si>
    <r>
      <t>2016.1</t>
    </r>
    <r>
      <rPr>
        <sz val="12"/>
        <rFont val="宋体"/>
        <family val="3"/>
        <charset val="134"/>
      </rPr>
      <t>1</t>
    </r>
    <r>
      <rPr>
        <sz val="12"/>
        <rFont val="宋体"/>
        <family val="3"/>
        <charset val="134"/>
      </rPr>
      <t>.</t>
    </r>
    <r>
      <rPr>
        <sz val="12"/>
        <rFont val="宋体"/>
        <family val="3"/>
        <charset val="134"/>
      </rPr>
      <t>1</t>
    </r>
  </si>
  <si>
    <t>根据郑商发〔2016〕143 号通知，修改动力煤手续费标准</t>
  </si>
  <si>
    <r>
      <t>2</t>
    </r>
    <r>
      <rPr>
        <sz val="12"/>
        <rFont val="宋体"/>
        <family val="3"/>
        <charset val="134"/>
      </rPr>
      <t>016.11.8</t>
    </r>
  </si>
  <si>
    <r>
      <t>根据大商所发〔2016〕281号：自2016</t>
    </r>
    <r>
      <rPr>
        <sz val="12"/>
        <rFont val="宋体"/>
        <family val="3"/>
        <charset val="134"/>
      </rPr>
      <t>年</t>
    </r>
    <r>
      <rPr>
        <sz val="12"/>
        <rFont val="宋体"/>
        <family val="3"/>
        <charset val="134"/>
      </rPr>
      <t>11</t>
    </r>
    <r>
      <rPr>
        <sz val="12"/>
        <rFont val="宋体"/>
        <family val="3"/>
        <charset val="134"/>
      </rPr>
      <t>月</t>
    </r>
    <r>
      <rPr>
        <sz val="12"/>
        <rFont val="宋体"/>
        <family val="3"/>
        <charset val="134"/>
      </rPr>
      <t>8</t>
    </r>
    <r>
      <rPr>
        <sz val="12"/>
        <rFont val="宋体"/>
        <family val="3"/>
        <charset val="134"/>
      </rPr>
      <t>日结算时起，焦炭、焦煤品种最低交易保证金标准提高至</t>
    </r>
    <r>
      <rPr>
        <sz val="12"/>
        <rFont val="宋体"/>
        <family val="3"/>
        <charset val="134"/>
      </rPr>
      <t>11%</t>
    </r>
    <r>
      <rPr>
        <sz val="12"/>
        <rFont val="宋体"/>
        <family val="3"/>
        <charset val="134"/>
      </rPr>
      <t>，涨跌停板幅度调整至</t>
    </r>
    <r>
      <rPr>
        <sz val="12"/>
        <rFont val="宋体"/>
        <family val="3"/>
        <charset val="134"/>
      </rPr>
      <t>9%；</t>
    </r>
    <r>
      <rPr>
        <sz val="12"/>
        <rFont val="宋体"/>
        <family val="3"/>
        <charset val="134"/>
      </rPr>
      <t>自</t>
    </r>
    <r>
      <rPr>
        <sz val="12"/>
        <rFont val="宋体"/>
        <family val="3"/>
        <charset val="134"/>
      </rPr>
      <t>2016</t>
    </r>
    <r>
      <rPr>
        <sz val="12"/>
        <rFont val="宋体"/>
        <family val="3"/>
        <charset val="134"/>
      </rPr>
      <t>年</t>
    </r>
    <r>
      <rPr>
        <sz val="12"/>
        <rFont val="宋体"/>
        <family val="3"/>
        <charset val="134"/>
      </rPr>
      <t>11</t>
    </r>
    <r>
      <rPr>
        <sz val="12"/>
        <rFont val="宋体"/>
        <family val="3"/>
        <charset val="134"/>
      </rPr>
      <t>月</t>
    </r>
    <r>
      <rPr>
        <sz val="12"/>
        <rFont val="宋体"/>
        <family val="3"/>
        <charset val="134"/>
      </rPr>
      <t>9</t>
    </r>
    <r>
      <rPr>
        <sz val="12"/>
        <rFont val="宋体"/>
        <family val="3"/>
        <charset val="134"/>
      </rPr>
      <t>日交易时（即</t>
    </r>
    <r>
      <rPr>
        <sz val="12"/>
        <rFont val="宋体"/>
        <family val="3"/>
        <charset val="134"/>
      </rPr>
      <t>8</t>
    </r>
    <r>
      <rPr>
        <sz val="12"/>
        <rFont val="宋体"/>
        <family val="3"/>
        <charset val="134"/>
      </rPr>
      <t>日晚夜盘交易小节时）起，焦炭和焦煤品种非日内交易手续费标准由成交金额的万分之</t>
    </r>
    <r>
      <rPr>
        <sz val="12"/>
        <rFont val="宋体"/>
        <family val="3"/>
        <charset val="134"/>
      </rPr>
      <t>0.6</t>
    </r>
    <r>
      <rPr>
        <sz val="12"/>
        <rFont val="宋体"/>
        <family val="3"/>
        <charset val="134"/>
      </rPr>
      <t>提高至万分之</t>
    </r>
    <r>
      <rPr>
        <sz val="12"/>
        <rFont val="宋体"/>
        <family val="3"/>
        <charset val="134"/>
      </rPr>
      <t>1.2</t>
    </r>
    <r>
      <rPr>
        <sz val="12"/>
        <rFont val="宋体"/>
        <family val="3"/>
        <charset val="134"/>
      </rPr>
      <t>，日内交易手续费标准维持成交金额的万分之</t>
    </r>
    <r>
      <rPr>
        <sz val="12"/>
        <rFont val="宋体"/>
        <family val="3"/>
        <charset val="134"/>
      </rPr>
      <t>7.2</t>
    </r>
    <r>
      <rPr>
        <sz val="12"/>
        <rFont val="宋体"/>
        <family val="3"/>
        <charset val="134"/>
      </rPr>
      <t>不变。</t>
    </r>
  </si>
  <si>
    <t>2016.11.8</t>
  </si>
  <si>
    <t>上期发〔2016〕150号：自2016年11月9日起：一、螺纹钢1701合约日内平今仓交易手续费从成交金额的万分之一调整为成交金额的万分之二；二、天然橡胶1701合约日内平今仓交易手续费从成交金额的万分之零点四五调整为成交金额的万分之一。以上合约非日内平今仓交易手续费收取标准维持不变。</t>
  </si>
  <si>
    <t>郑商发 〔2016〕146 号：1.动力煤。自 2016 年 11 月 8 日晚夜盘交易时起，动力煤品种日内先开仓后平仓的平仓交易（以下简称日内平今仓交易）手续费标准按 30 元/手计收。自 2016 年 11 月 11 日晚夜盘交易时起，若某客户当日在动力煤单一合约交易量超过 8000 手（含本数），且日内平今仓交易量超过 2000 手（含本数） ，对该客户该合约当日交易手续费加收 30 元/手。
2.玻璃。自 2016 年 11 月 8 日晚夜盘交易时起，玻璃品种日内平今仓交易手续费标准按 12 元/手计收。
3.甲醇。自 2016 年 ：11 月 8 日晚夜盘交易时起，甲醇品种交易手续费标准由 1.4 元/手调整为 2 元/手，对日内平今仓交易，甲醇品种按 6 元/手计收；对非日内平今仓交易，甲醇品种按 2 元/手计收。</t>
  </si>
  <si>
    <t>2016.11.10</t>
  </si>
  <si>
    <t>大商所
郑商所
上期所</t>
  </si>
  <si>
    <t xml:space="preserve"> 一、焦炭、焦煤品种自2016年11月10日结算时起，最低交易保证金标准提高至13%；2016年11月11日结算时起，最低交易保证金标准提高至15%。
二、自2016年11月11日交易时（即11月10日晚夜盘交易小节时）起，铁矿石品种非日内交易手续费标准由成交金额的万分之0.6调整为成交金额的万分之1.2，日内交易手续费标准维持成交金额的万分之3不变。
自 2016年11月11日结算时起，动力煤期货合约交易保证金标准由原比例调整为8%，涨跌停板幅度由原比例调整为6%。按规则规定执行的交易保证金标准和涨跌停板幅度高于上述标准的合约，仍按原规定执行。
自2016年11月11日结算时起，玻璃和硅铁期货合约交易保证金标准由原比例调整为7%，涨跌停板幅度由原比例调整为5%。 按规则规定执行的交易保证金标准和涨跌停板幅度高于上述标准的合约，仍按原规定执行。 
一、螺纹钢1701合约、1705合约日内平今仓交易手续费调整为成交金额的万分之四；
二、天然橡胶1701合约、1705合约日内平今仓交易手续费调整为成交金额的万分之二点二五
三、锡1701合约日内平今仓交易手续费调整为6元/手。</t>
  </si>
  <si>
    <r>
      <t xml:space="preserve">晚籼稻
</t>
    </r>
    <r>
      <rPr>
        <b/>
        <sz val="48"/>
        <rFont val="宋体"/>
        <family val="3"/>
        <charset val="134"/>
      </rPr>
      <t>（LR）</t>
    </r>
  </si>
  <si>
    <r>
      <t xml:space="preserve">锰硅
</t>
    </r>
    <r>
      <rPr>
        <b/>
        <sz val="48"/>
        <rFont val="宋体"/>
        <family val="3"/>
        <charset val="134"/>
      </rPr>
      <t>（SM）</t>
    </r>
  </si>
  <si>
    <r>
      <t>2</t>
    </r>
    <r>
      <rPr>
        <sz val="12"/>
        <rFont val="宋体"/>
        <family val="3"/>
        <charset val="134"/>
      </rPr>
      <t>016.11.11</t>
    </r>
    <phoneticPr fontId="41" type="noConversion"/>
  </si>
  <si>
    <t>经研究决定，铝、铅、锌和锡品种自2016年11月11日收盘结算时起的交易保证金标准和下一交易日起的涨跌幅度限制调整如下：铝、铅期货合约的交易保证金标准由5%调整为8%，涨跌幅度限制由4%调整为6%；锌、锡期货合约的交易保证金标准由6%调整为8%，涨跌幅度限制由5%调整为6%；</t>
    <phoneticPr fontId="41" type="noConversion"/>
  </si>
  <si>
    <t>上期所</t>
    <phoneticPr fontId="41" type="noConversion"/>
  </si>
  <si>
    <r>
      <t>动力煤</t>
    </r>
    <r>
      <rPr>
        <b/>
        <sz val="48"/>
        <rFont val="宋体"/>
        <family val="3"/>
        <charset val="134"/>
      </rPr>
      <t>（ZC）</t>
    </r>
  </si>
  <si>
    <r>
      <t xml:space="preserve">5 </t>
    </r>
    <r>
      <rPr>
        <sz val="48"/>
        <rFont val="宋体"/>
        <family val="3"/>
        <charset val="134"/>
      </rPr>
      <t>元</t>
    </r>
    <r>
      <rPr>
        <sz val="48"/>
        <rFont val="Arial"/>
        <family val="2"/>
      </rPr>
      <t>/</t>
    </r>
    <r>
      <rPr>
        <sz val="48"/>
        <rFont val="宋体"/>
        <family val="3"/>
        <charset val="134"/>
      </rPr>
      <t>吨</t>
    </r>
  </si>
  <si>
    <r>
      <t xml:space="preserve">1 </t>
    </r>
    <r>
      <rPr>
        <sz val="48"/>
        <rFont val="宋体"/>
        <family val="3"/>
        <charset val="134"/>
      </rPr>
      <t>元</t>
    </r>
    <r>
      <rPr>
        <sz val="48"/>
        <rFont val="Arial"/>
        <family val="2"/>
      </rPr>
      <t>/</t>
    </r>
    <r>
      <rPr>
        <sz val="48"/>
        <rFont val="宋体"/>
        <family val="3"/>
        <charset val="134"/>
      </rPr>
      <t>吨</t>
    </r>
  </si>
  <si>
    <r>
      <t>2 </t>
    </r>
    <r>
      <rPr>
        <sz val="48"/>
        <rFont val="宋体"/>
        <family val="3"/>
        <charset val="134"/>
      </rPr>
      <t>元</t>
    </r>
    <r>
      <rPr>
        <sz val="48"/>
        <rFont val="Arial"/>
        <family val="2"/>
      </rPr>
      <t>/</t>
    </r>
    <r>
      <rPr>
        <sz val="48"/>
        <rFont val="宋体"/>
        <family val="3"/>
        <charset val="134"/>
      </rPr>
      <t>吨</t>
    </r>
  </si>
  <si>
    <r>
      <t xml:space="preserve">0.5 </t>
    </r>
    <r>
      <rPr>
        <sz val="48"/>
        <rFont val="宋体"/>
        <family val="3"/>
        <charset val="134"/>
      </rPr>
      <t>元</t>
    </r>
    <r>
      <rPr>
        <sz val="48"/>
        <rFont val="Arial"/>
        <family val="2"/>
      </rPr>
      <t>/</t>
    </r>
    <r>
      <rPr>
        <sz val="48"/>
        <rFont val="宋体"/>
        <family val="3"/>
        <charset val="134"/>
      </rPr>
      <t>吨</t>
    </r>
  </si>
  <si>
    <r>
      <t>0.5</t>
    </r>
    <r>
      <rPr>
        <sz val="48"/>
        <rFont val="宋体"/>
        <family val="3"/>
        <charset val="134"/>
      </rPr>
      <t>元</t>
    </r>
    <r>
      <rPr>
        <sz val="48"/>
        <rFont val="Arial"/>
        <family val="2"/>
      </rPr>
      <t>/</t>
    </r>
    <r>
      <rPr>
        <sz val="48"/>
        <rFont val="宋体"/>
        <family val="3"/>
        <charset val="134"/>
      </rPr>
      <t>吨</t>
    </r>
  </si>
  <si>
    <r>
      <t>0.05</t>
    </r>
    <r>
      <rPr>
        <sz val="48"/>
        <rFont val="宋体"/>
        <family val="3"/>
        <charset val="134"/>
      </rPr>
      <t>元</t>
    </r>
    <r>
      <rPr>
        <sz val="48"/>
        <rFont val="Arial"/>
        <family val="2"/>
      </rPr>
      <t>/</t>
    </r>
    <r>
      <rPr>
        <sz val="48"/>
        <rFont val="宋体"/>
        <family val="3"/>
        <charset val="134"/>
      </rPr>
      <t>张</t>
    </r>
  </si>
  <si>
    <r>
      <t>1</t>
    </r>
    <r>
      <rPr>
        <sz val="48"/>
        <rFont val="宋体"/>
        <family val="3"/>
        <charset val="134"/>
      </rPr>
      <t>元</t>
    </r>
    <r>
      <rPr>
        <sz val="48"/>
        <rFont val="Arial"/>
        <family val="2"/>
      </rPr>
      <t>/500</t>
    </r>
    <r>
      <rPr>
        <sz val="48"/>
        <rFont val="宋体"/>
        <family val="3"/>
        <charset val="134"/>
      </rPr>
      <t>千克</t>
    </r>
  </si>
  <si>
    <r>
      <t>2</t>
    </r>
    <r>
      <rPr>
        <sz val="48"/>
        <rFont val="宋体"/>
        <family val="3"/>
        <charset val="134"/>
      </rPr>
      <t>元</t>
    </r>
  </si>
  <si>
    <r>
      <t>1.5</t>
    </r>
    <r>
      <rPr>
        <sz val="48"/>
        <rFont val="宋体"/>
        <family val="3"/>
        <charset val="134"/>
      </rPr>
      <t>元</t>
    </r>
  </si>
  <si>
    <r>
      <t>2.5</t>
    </r>
    <r>
      <rPr>
        <sz val="48"/>
        <rFont val="宋体"/>
        <family val="3"/>
        <charset val="134"/>
      </rPr>
      <t>元</t>
    </r>
  </si>
  <si>
    <r>
      <t>万分之</t>
    </r>
    <r>
      <rPr>
        <sz val="48"/>
        <rFont val="Arial"/>
        <family val="2"/>
      </rPr>
      <t>1.2(</t>
    </r>
    <r>
      <rPr>
        <sz val="48"/>
        <rFont val="宋体"/>
        <family val="3"/>
        <charset val="134"/>
      </rPr>
      <t>当日开平仓手续费万分之</t>
    </r>
    <r>
      <rPr>
        <sz val="48"/>
        <rFont val="Arial"/>
        <family val="2"/>
      </rPr>
      <t xml:space="preserve">7.2)
</t>
    </r>
  </si>
  <si>
    <r>
      <t>1.2</t>
    </r>
    <r>
      <rPr>
        <sz val="48"/>
        <rFont val="宋体"/>
        <family val="3"/>
        <charset val="134"/>
      </rPr>
      <t>元</t>
    </r>
    <r>
      <rPr>
        <sz val="48"/>
        <rFont val="Arial"/>
        <family val="2"/>
      </rPr>
      <t>(</t>
    </r>
    <r>
      <rPr>
        <sz val="48"/>
        <rFont val="宋体"/>
        <family val="3"/>
        <charset val="134"/>
      </rPr>
      <t>当日开平仓手续费减半</t>
    </r>
    <r>
      <rPr>
        <sz val="48"/>
        <rFont val="Arial"/>
        <family val="2"/>
      </rPr>
      <t>)</t>
    </r>
  </si>
  <si>
    <r>
      <t>2</t>
    </r>
    <r>
      <rPr>
        <sz val="48"/>
        <rFont val="宋体"/>
        <family val="3"/>
        <charset val="134"/>
      </rPr>
      <t>元</t>
    </r>
    <r>
      <rPr>
        <sz val="48"/>
        <rFont val="Arial"/>
        <family val="2"/>
      </rPr>
      <t>(</t>
    </r>
    <r>
      <rPr>
        <sz val="48"/>
        <rFont val="宋体"/>
        <family val="3"/>
        <charset val="134"/>
      </rPr>
      <t>平今免收</t>
    </r>
    <r>
      <rPr>
        <sz val="48"/>
        <rFont val="Arial"/>
        <family val="2"/>
      </rPr>
      <t>)</t>
    </r>
  </si>
  <si>
    <r>
      <t>万分之</t>
    </r>
    <r>
      <rPr>
        <sz val="48"/>
        <rFont val="Arial"/>
        <family val="2"/>
      </rPr>
      <t>1
(</t>
    </r>
    <r>
      <rPr>
        <sz val="48"/>
        <rFont val="宋体"/>
        <family val="3"/>
        <charset val="134"/>
      </rPr>
      <t>当日开平仓手续费减半</t>
    </r>
    <r>
      <rPr>
        <sz val="48"/>
        <rFont val="Arial"/>
        <family val="2"/>
      </rPr>
      <t>)</t>
    </r>
  </si>
  <si>
    <t>自11月11日夜盘交易时起生效：根据郑商发（2016）153号，调整玻璃、菜粕交易手续费；自11月15日结算时起生效：根据上期发〔2016〕159号，调整铜、锌、镍、螺纹钢、沥青交易手续费）</t>
    <phoneticPr fontId="41" type="noConversion"/>
  </si>
  <si>
    <r>
      <t>2</t>
    </r>
    <r>
      <rPr>
        <sz val="12"/>
        <rFont val="宋体"/>
        <family val="3"/>
        <charset val="134"/>
      </rPr>
      <t>016.11.</t>
    </r>
    <r>
      <rPr>
        <sz val="12"/>
        <rFont val="宋体"/>
        <family val="3"/>
        <charset val="134"/>
      </rPr>
      <t>2</t>
    </r>
    <r>
      <rPr>
        <sz val="12"/>
        <rFont val="宋体"/>
        <family val="3"/>
        <charset val="134"/>
      </rPr>
      <t>1</t>
    </r>
    <phoneticPr fontId="41" type="noConversion"/>
  </si>
  <si>
    <t>郑商所、上期所</t>
    <phoneticPr fontId="41" type="noConversion"/>
  </si>
  <si>
    <r>
      <t xml:space="preserve">10 </t>
    </r>
    <r>
      <rPr>
        <sz val="72"/>
        <rFont val="宋体"/>
        <family val="3"/>
        <charset val="134"/>
      </rPr>
      <t>吨</t>
    </r>
  </si>
  <si>
    <r>
      <t>10</t>
    </r>
    <r>
      <rPr>
        <sz val="72"/>
        <rFont val="宋体"/>
        <family val="3"/>
        <charset val="134"/>
      </rPr>
      <t>吨</t>
    </r>
  </si>
  <si>
    <r>
      <t xml:space="preserve">5 </t>
    </r>
    <r>
      <rPr>
        <sz val="72"/>
        <rFont val="宋体"/>
        <family val="3"/>
        <charset val="134"/>
      </rPr>
      <t>吨</t>
    </r>
  </si>
  <si>
    <r>
      <t>5</t>
    </r>
    <r>
      <rPr>
        <sz val="72"/>
        <rFont val="宋体"/>
        <family val="3"/>
        <charset val="134"/>
      </rPr>
      <t>吨</t>
    </r>
  </si>
  <si>
    <r>
      <t>1</t>
    </r>
    <r>
      <rPr>
        <sz val="72"/>
        <rFont val="宋体"/>
        <family val="3"/>
        <charset val="134"/>
      </rPr>
      <t>吨</t>
    </r>
  </si>
  <si>
    <r>
      <t xml:space="preserve">1000 </t>
    </r>
    <r>
      <rPr>
        <sz val="72"/>
        <rFont val="宋体"/>
        <family val="3"/>
        <charset val="134"/>
      </rPr>
      <t>克</t>
    </r>
  </si>
  <si>
    <r>
      <t>15</t>
    </r>
    <r>
      <rPr>
        <sz val="72"/>
        <rFont val="宋体"/>
        <family val="3"/>
        <charset val="134"/>
      </rPr>
      <t>千克</t>
    </r>
  </si>
  <si>
    <r>
      <t>50</t>
    </r>
    <r>
      <rPr>
        <sz val="72"/>
        <rFont val="宋体"/>
        <family val="3"/>
        <charset val="134"/>
      </rPr>
      <t>吨</t>
    </r>
  </si>
  <si>
    <r>
      <t xml:space="preserve">1  </t>
    </r>
    <r>
      <rPr>
        <sz val="48"/>
        <rFont val="宋体"/>
        <family val="3"/>
        <charset val="134"/>
      </rPr>
      <t>元</t>
    </r>
    <r>
      <rPr>
        <sz val="48"/>
        <rFont val="Arial"/>
        <family val="2"/>
      </rPr>
      <t>/</t>
    </r>
    <r>
      <rPr>
        <sz val="48"/>
        <rFont val="宋体"/>
        <family val="3"/>
        <charset val="134"/>
      </rPr>
      <t>吨</t>
    </r>
  </si>
  <si>
    <r>
      <t xml:space="preserve">2  </t>
    </r>
    <r>
      <rPr>
        <sz val="48"/>
        <rFont val="宋体"/>
        <family val="3"/>
        <charset val="134"/>
      </rPr>
      <t>元</t>
    </r>
    <r>
      <rPr>
        <sz val="48"/>
        <rFont val="Arial"/>
        <family val="2"/>
      </rPr>
      <t>/</t>
    </r>
    <r>
      <rPr>
        <sz val="48"/>
        <rFont val="宋体"/>
        <family val="3"/>
        <charset val="134"/>
      </rPr>
      <t>吨</t>
    </r>
  </si>
  <si>
    <r>
      <t xml:space="preserve">10 </t>
    </r>
    <r>
      <rPr>
        <sz val="48"/>
        <rFont val="宋体"/>
        <family val="3"/>
        <charset val="134"/>
      </rPr>
      <t>元</t>
    </r>
    <r>
      <rPr>
        <sz val="48"/>
        <rFont val="Arial"/>
        <family val="2"/>
      </rPr>
      <t>/</t>
    </r>
    <r>
      <rPr>
        <sz val="48"/>
        <rFont val="宋体"/>
        <family val="3"/>
        <charset val="134"/>
      </rPr>
      <t>吨</t>
    </r>
  </si>
  <si>
    <r>
      <t>10</t>
    </r>
    <r>
      <rPr>
        <sz val="48"/>
        <rFont val="宋体"/>
        <family val="3"/>
        <charset val="134"/>
      </rPr>
      <t>元</t>
    </r>
    <r>
      <rPr>
        <sz val="48"/>
        <rFont val="Arial"/>
        <family val="2"/>
      </rPr>
      <t>/</t>
    </r>
    <r>
      <rPr>
        <sz val="48"/>
        <rFont val="宋体"/>
        <family val="3"/>
        <charset val="134"/>
      </rPr>
      <t>吨</t>
    </r>
  </si>
  <si>
    <r>
      <t>0.05</t>
    </r>
    <r>
      <rPr>
        <sz val="48"/>
        <rFont val="宋体"/>
        <family val="3"/>
        <charset val="134"/>
      </rPr>
      <t>元</t>
    </r>
    <r>
      <rPr>
        <sz val="48"/>
        <rFont val="Arial"/>
        <family val="2"/>
      </rPr>
      <t>/</t>
    </r>
    <r>
      <rPr>
        <sz val="48"/>
        <rFont val="宋体"/>
        <family val="3"/>
        <charset val="134"/>
      </rPr>
      <t>克</t>
    </r>
  </si>
  <si>
    <r>
      <t>1</t>
    </r>
    <r>
      <rPr>
        <sz val="48"/>
        <rFont val="宋体"/>
        <family val="3"/>
        <charset val="134"/>
      </rPr>
      <t>元</t>
    </r>
    <r>
      <rPr>
        <sz val="48"/>
        <rFont val="Arial"/>
        <family val="2"/>
      </rPr>
      <t>/</t>
    </r>
    <r>
      <rPr>
        <sz val="48"/>
        <rFont val="宋体"/>
        <family val="3"/>
        <charset val="134"/>
      </rPr>
      <t>千克</t>
    </r>
  </si>
  <si>
    <r>
      <t>3</t>
    </r>
    <r>
      <rPr>
        <sz val="48"/>
        <rFont val="宋体"/>
        <family val="3"/>
        <charset val="134"/>
      </rPr>
      <t>元</t>
    </r>
    <r>
      <rPr>
        <sz val="48"/>
        <rFont val="Arial"/>
        <family val="2"/>
      </rPr>
      <t xml:space="preserve">
</t>
    </r>
    <r>
      <rPr>
        <sz val="48"/>
        <rFont val="宋体"/>
        <family val="3"/>
        <charset val="134"/>
      </rPr>
      <t>（平今免收）</t>
    </r>
  </si>
  <si>
    <r>
      <t>10</t>
    </r>
    <r>
      <rPr>
        <sz val="48"/>
        <rFont val="宋体"/>
        <family val="3"/>
        <charset val="134"/>
      </rPr>
      <t>元</t>
    </r>
    <r>
      <rPr>
        <sz val="48"/>
        <rFont val="Arial"/>
        <family val="2"/>
      </rPr>
      <t xml:space="preserve">
</t>
    </r>
    <r>
      <rPr>
        <sz val="48"/>
        <rFont val="宋体"/>
        <family val="3"/>
        <charset val="134"/>
      </rPr>
      <t>（平今免收）</t>
    </r>
  </si>
  <si>
    <r>
      <t>万分之</t>
    </r>
    <r>
      <rPr>
        <sz val="48"/>
        <rFont val="Arial"/>
        <family val="2"/>
      </rPr>
      <t xml:space="preserve">0.5
</t>
    </r>
  </si>
  <si>
    <r>
      <t>万分之</t>
    </r>
    <r>
      <rPr>
        <sz val="48"/>
        <rFont val="Arial"/>
        <family val="2"/>
      </rPr>
      <t>0.4</t>
    </r>
  </si>
  <si>
    <r>
      <t>万分之</t>
    </r>
    <r>
      <rPr>
        <sz val="48"/>
        <rFont val="Arial"/>
        <family val="2"/>
      </rPr>
      <t>0.2</t>
    </r>
  </si>
  <si>
    <r>
      <t>万分之</t>
    </r>
    <r>
      <rPr>
        <sz val="48"/>
        <rFont val="Arial"/>
        <family val="2"/>
      </rPr>
      <t xml:space="preserve">0.4
</t>
    </r>
    <r>
      <rPr>
        <sz val="48"/>
        <rFont val="宋体"/>
        <family val="3"/>
        <charset val="134"/>
      </rPr>
      <t>（平今免收）</t>
    </r>
    <phoneticPr fontId="41" type="noConversion"/>
  </si>
  <si>
    <t>6元（1701、1705合约日内平今仓手续费12元）</t>
    <phoneticPr fontId="41" type="noConversion"/>
  </si>
  <si>
    <r>
      <t xml:space="preserve">2 </t>
    </r>
    <r>
      <rPr>
        <sz val="48"/>
        <rFont val="宋体"/>
        <family val="3"/>
        <charset val="134"/>
      </rPr>
      <t>元</t>
    </r>
    <r>
      <rPr>
        <sz val="48"/>
        <rFont val="Arial"/>
        <family val="2"/>
      </rPr>
      <t>/</t>
    </r>
    <r>
      <rPr>
        <sz val="48"/>
        <rFont val="宋体"/>
        <family val="3"/>
        <charset val="134"/>
      </rPr>
      <t>吨</t>
    </r>
  </si>
  <si>
    <r>
      <t>0.2</t>
    </r>
    <r>
      <rPr>
        <sz val="48"/>
        <rFont val="宋体"/>
        <family val="3"/>
        <charset val="134"/>
      </rPr>
      <t>元</t>
    </r>
    <r>
      <rPr>
        <sz val="48"/>
        <rFont val="Arial"/>
        <family val="2"/>
      </rPr>
      <t>/</t>
    </r>
    <r>
      <rPr>
        <sz val="48"/>
        <rFont val="宋体"/>
        <family val="3"/>
        <charset val="134"/>
      </rPr>
      <t>吨</t>
    </r>
  </si>
  <si>
    <r>
      <t>1</t>
    </r>
    <r>
      <rPr>
        <sz val="48"/>
        <rFont val="宋体"/>
        <family val="3"/>
        <charset val="134"/>
      </rPr>
      <t>元</t>
    </r>
    <r>
      <rPr>
        <sz val="48"/>
        <rFont val="Arial"/>
        <family val="2"/>
      </rPr>
      <t>/</t>
    </r>
    <r>
      <rPr>
        <sz val="48"/>
        <rFont val="宋体"/>
        <family val="3"/>
        <charset val="134"/>
      </rPr>
      <t>吨</t>
    </r>
  </si>
  <si>
    <r>
      <t>3</t>
    </r>
    <r>
      <rPr>
        <sz val="48"/>
        <rFont val="宋体"/>
        <family val="3"/>
        <charset val="134"/>
      </rPr>
      <t>元（日内平今仓</t>
    </r>
    <r>
      <rPr>
        <sz val="48"/>
        <rFont val="Arial"/>
        <family val="2"/>
      </rPr>
      <t>6</t>
    </r>
    <r>
      <rPr>
        <sz val="48"/>
        <rFont val="宋体"/>
        <family val="3"/>
        <charset val="134"/>
      </rPr>
      <t>元）</t>
    </r>
    <phoneticPr fontId="41" type="noConversion"/>
  </si>
  <si>
    <r>
      <t>3</t>
    </r>
    <r>
      <rPr>
        <sz val="48"/>
        <rFont val="宋体"/>
        <family val="3"/>
        <charset val="134"/>
      </rPr>
      <t>元（日内平今仓</t>
    </r>
    <r>
      <rPr>
        <sz val="48"/>
        <rFont val="Arial"/>
        <family val="2"/>
      </rPr>
      <t>24</t>
    </r>
    <r>
      <rPr>
        <sz val="48"/>
        <rFont val="宋体"/>
        <family val="3"/>
        <charset val="134"/>
      </rPr>
      <t>元）</t>
    </r>
    <phoneticPr fontId="41" type="noConversion"/>
  </si>
  <si>
    <r>
      <t>2.5</t>
    </r>
    <r>
      <rPr>
        <sz val="48"/>
        <rFont val="宋体"/>
        <family val="3"/>
        <charset val="134"/>
      </rPr>
      <t>元</t>
    </r>
    <r>
      <rPr>
        <sz val="48"/>
        <rFont val="Arial"/>
        <family val="2"/>
      </rPr>
      <t xml:space="preserve">
</t>
    </r>
    <r>
      <rPr>
        <sz val="48"/>
        <rFont val="宋体"/>
        <family val="3"/>
        <charset val="134"/>
      </rPr>
      <t>（平今免收）</t>
    </r>
  </si>
  <si>
    <r>
      <t>5</t>
    </r>
    <r>
      <rPr>
        <sz val="48"/>
        <rFont val="宋体"/>
        <family val="3"/>
        <charset val="134"/>
      </rPr>
      <t>元</t>
    </r>
  </si>
  <si>
    <r>
      <t>3</t>
    </r>
    <r>
      <rPr>
        <sz val="48"/>
        <rFont val="宋体"/>
        <family val="3"/>
        <charset val="134"/>
      </rPr>
      <t>元</t>
    </r>
  </si>
  <si>
    <r>
      <t>3元</t>
    </r>
    <r>
      <rPr>
        <sz val="72"/>
        <rFont val="宋体"/>
        <family val="3"/>
        <charset val="134"/>
      </rPr>
      <t xml:space="preserve">
</t>
    </r>
    <r>
      <rPr>
        <sz val="48"/>
        <rFont val="宋体"/>
        <family val="3"/>
        <charset val="134"/>
      </rPr>
      <t>(当日开平仓手续费减半)</t>
    </r>
  </si>
  <si>
    <r>
      <t>1、</t>
    </r>
    <r>
      <rPr>
        <sz val="50"/>
        <rFont val="Arial"/>
        <family val="2"/>
      </rPr>
      <t>3</t>
    </r>
    <r>
      <rPr>
        <sz val="50"/>
        <rFont val="宋体"/>
        <family val="3"/>
        <charset val="134"/>
      </rPr>
      <t>、</t>
    </r>
    <r>
      <rPr>
        <sz val="50"/>
        <rFont val="Arial"/>
        <family val="2"/>
      </rPr>
      <t>5</t>
    </r>
    <r>
      <rPr>
        <sz val="50"/>
        <rFont val="宋体"/>
        <family val="3"/>
        <charset val="134"/>
      </rPr>
      <t>、</t>
    </r>
    <r>
      <rPr>
        <sz val="50"/>
        <rFont val="Arial"/>
        <family val="2"/>
      </rPr>
      <t>7</t>
    </r>
    <r>
      <rPr>
        <sz val="50"/>
        <rFont val="宋体"/>
        <family val="3"/>
        <charset val="134"/>
      </rPr>
      <t>、</t>
    </r>
    <r>
      <rPr>
        <sz val="50"/>
        <rFont val="Arial"/>
        <family val="2"/>
      </rPr>
      <t>9</t>
    </r>
    <r>
      <rPr>
        <sz val="50"/>
        <rFont val="宋体"/>
        <family val="3"/>
        <charset val="134"/>
      </rPr>
      <t>、</t>
    </r>
    <r>
      <rPr>
        <sz val="50"/>
        <rFont val="Arial"/>
        <family val="2"/>
      </rPr>
      <t>11</t>
    </r>
    <r>
      <rPr>
        <sz val="50"/>
        <rFont val="宋体"/>
        <family val="3"/>
        <charset val="134"/>
      </rPr>
      <t>月</t>
    </r>
  </si>
  <si>
    <r>
      <t>1</t>
    </r>
    <r>
      <rPr>
        <sz val="50"/>
        <rFont val="宋体"/>
        <family val="3"/>
        <charset val="134"/>
      </rPr>
      <t>、</t>
    </r>
    <r>
      <rPr>
        <sz val="50"/>
        <rFont val="Arial"/>
        <family val="2"/>
      </rPr>
      <t>3</t>
    </r>
    <r>
      <rPr>
        <sz val="50"/>
        <rFont val="宋体"/>
        <family val="3"/>
        <charset val="134"/>
      </rPr>
      <t>、</t>
    </r>
    <r>
      <rPr>
        <sz val="50"/>
        <rFont val="Arial"/>
        <family val="2"/>
      </rPr>
      <t>5</t>
    </r>
    <r>
      <rPr>
        <sz val="50"/>
        <rFont val="宋体"/>
        <family val="3"/>
        <charset val="134"/>
      </rPr>
      <t>、</t>
    </r>
    <r>
      <rPr>
        <sz val="50"/>
        <rFont val="Arial"/>
        <family val="2"/>
      </rPr>
      <t>7</t>
    </r>
    <r>
      <rPr>
        <sz val="50"/>
        <rFont val="宋体"/>
        <family val="3"/>
        <charset val="134"/>
      </rPr>
      <t>、</t>
    </r>
    <r>
      <rPr>
        <sz val="50"/>
        <rFont val="Arial"/>
        <family val="2"/>
      </rPr>
      <t>9</t>
    </r>
    <r>
      <rPr>
        <sz val="50"/>
        <rFont val="宋体"/>
        <family val="3"/>
        <charset val="134"/>
      </rPr>
      <t>、</t>
    </r>
    <r>
      <rPr>
        <sz val="50"/>
        <rFont val="Arial"/>
        <family val="2"/>
      </rPr>
      <t>11</t>
    </r>
    <r>
      <rPr>
        <sz val="50"/>
        <rFont val="宋体"/>
        <family val="3"/>
        <charset val="134"/>
      </rPr>
      <t>月</t>
    </r>
  </si>
  <si>
    <r>
      <t>7、</t>
    </r>
    <r>
      <rPr>
        <sz val="50"/>
        <rFont val="Arial"/>
        <family val="2"/>
      </rPr>
      <t>8</t>
    </r>
    <r>
      <rPr>
        <sz val="50"/>
        <rFont val="宋体"/>
        <family val="3"/>
        <charset val="134"/>
      </rPr>
      <t>、</t>
    </r>
    <r>
      <rPr>
        <sz val="50"/>
        <rFont val="Arial"/>
        <family val="2"/>
      </rPr>
      <t>9</t>
    </r>
    <r>
      <rPr>
        <sz val="50"/>
        <rFont val="宋体"/>
        <family val="3"/>
        <charset val="134"/>
      </rPr>
      <t>、</t>
    </r>
    <r>
      <rPr>
        <sz val="50"/>
        <rFont val="Arial"/>
        <family val="2"/>
      </rPr>
      <t>11</t>
    </r>
    <r>
      <rPr>
        <sz val="50"/>
        <rFont val="宋体"/>
        <family val="3"/>
        <charset val="134"/>
      </rPr>
      <t>月</t>
    </r>
  </si>
  <si>
    <r>
      <t>2</t>
    </r>
    <r>
      <rPr>
        <sz val="12"/>
        <rFont val="宋体"/>
        <family val="3"/>
        <charset val="134"/>
      </rPr>
      <t>016.11.23</t>
    </r>
    <phoneticPr fontId="41" type="noConversion"/>
  </si>
  <si>
    <t>上期所</t>
    <phoneticPr fontId="41" type="noConversion"/>
  </si>
  <si>
    <r>
      <t>上期发〔2016〕170号：经研究决定，铜、铝、锌、铅、镍、锡、螺纹钢、热轧卷板、天然橡胶和石油沥青品种自</t>
    </r>
    <r>
      <rPr>
        <sz val="12"/>
        <rFont val="宋体"/>
        <family val="3"/>
        <charset val="134"/>
      </rPr>
      <t>2016</t>
    </r>
    <r>
      <rPr>
        <sz val="12"/>
        <rFont val="宋体"/>
        <charset val="134"/>
      </rPr>
      <t>年</t>
    </r>
    <r>
      <rPr>
        <sz val="12"/>
        <rFont val="宋体"/>
        <family val="3"/>
        <charset val="134"/>
      </rPr>
      <t>11</t>
    </r>
    <r>
      <rPr>
        <sz val="12"/>
        <rFont val="宋体"/>
        <charset val="134"/>
      </rPr>
      <t>月</t>
    </r>
    <r>
      <rPr>
        <sz val="12"/>
        <rFont val="宋体"/>
        <family val="3"/>
        <charset val="134"/>
      </rPr>
      <t>24</t>
    </r>
    <r>
      <rPr>
        <sz val="12"/>
        <rFont val="宋体"/>
        <charset val="134"/>
      </rPr>
      <t>日收盘结算时起，交易保证金标准和下一交易日起的涨跌幅度限制调整如下：</t>
    </r>
    <r>
      <rPr>
        <sz val="12"/>
        <rFont val="宋体"/>
        <charset val="134"/>
      </rPr>
      <t>交易保证金标准由</t>
    </r>
    <r>
      <rPr>
        <sz val="12"/>
        <rFont val="宋体"/>
        <family val="3"/>
        <charset val="134"/>
      </rPr>
      <t>8%</t>
    </r>
    <r>
      <rPr>
        <sz val="12"/>
        <rFont val="宋体"/>
        <charset val="134"/>
      </rPr>
      <t>调整为</t>
    </r>
    <r>
      <rPr>
        <sz val="12"/>
        <rFont val="宋体"/>
        <family val="3"/>
        <charset val="134"/>
      </rPr>
      <t>9%</t>
    </r>
    <r>
      <rPr>
        <sz val="12"/>
        <rFont val="宋体"/>
        <charset val="134"/>
      </rPr>
      <t>，涨跌幅度限制由</t>
    </r>
    <r>
      <rPr>
        <sz val="12"/>
        <rFont val="宋体"/>
        <family val="3"/>
        <charset val="134"/>
      </rPr>
      <t>6%</t>
    </r>
    <r>
      <rPr>
        <sz val="12"/>
        <rFont val="宋体"/>
        <charset val="134"/>
      </rPr>
      <t>调整为</t>
    </r>
    <r>
      <rPr>
        <sz val="12"/>
        <rFont val="宋体"/>
        <family val="3"/>
        <charset val="134"/>
      </rPr>
      <t>7%</t>
    </r>
    <r>
      <rPr>
        <sz val="12"/>
        <rFont val="宋体"/>
        <charset val="134"/>
      </rPr>
      <t>。</t>
    </r>
    <phoneticPr fontId="41" type="noConversion"/>
  </si>
  <si>
    <t>2015.9.7</t>
    <phoneticPr fontId="41" type="noConversion"/>
  </si>
  <si>
    <r>
      <t>3元</t>
    </r>
    <r>
      <rPr>
        <sz val="72"/>
        <rFont val="宋体"/>
        <family val="3"/>
        <charset val="134"/>
      </rPr>
      <t xml:space="preserve">
</t>
    </r>
    <r>
      <rPr>
        <sz val="48"/>
        <rFont val="宋体"/>
        <family val="3"/>
        <charset val="134"/>
      </rPr>
      <t>(当日开平仓手续费减半)</t>
    </r>
    <phoneticPr fontId="41" type="noConversion"/>
  </si>
  <si>
    <t>国泰君安期货公司期货各品种交易参数表（上期发〔2016〕170号：自2016年11月24日结算时起，铜、铝、锌、铅、镍、锡、螺纹钢、热轧卷板、天然橡胶和石油沥青等品种交易保证金标准和下一交易日起的涨跌幅度限制调整如下：交易保证金标准由8%调整为9%，涨跌幅度限制由6%调整为7%。）</t>
    <phoneticPr fontId="41" type="noConversion"/>
  </si>
  <si>
    <t>万分之1（1612、1706平今万分之2）</t>
    <phoneticPr fontId="41" type="noConversion"/>
  </si>
  <si>
    <t>万分之0.5（1701、1702平今仓万分之1）
（平今免收）</t>
    <phoneticPr fontId="41" type="noConversion"/>
  </si>
  <si>
    <r>
      <t>万分之</t>
    </r>
    <r>
      <rPr>
        <sz val="48"/>
        <rFont val="Arial"/>
        <family val="2"/>
      </rPr>
      <t>0.45</t>
    </r>
    <r>
      <rPr>
        <sz val="48"/>
        <rFont val="宋体"/>
        <family val="3"/>
        <charset val="134"/>
      </rPr>
      <t>（</t>
    </r>
    <r>
      <rPr>
        <sz val="48"/>
        <rFont val="Arial"/>
        <family val="2"/>
      </rPr>
      <t>1701</t>
    </r>
    <r>
      <rPr>
        <sz val="48"/>
        <rFont val="宋体"/>
        <family val="3"/>
        <charset val="134"/>
      </rPr>
      <t>、1705平今万分之2.25）</t>
    </r>
    <phoneticPr fontId="41" type="noConversion"/>
  </si>
  <si>
    <t>3元（平今免收，sn1701合约平今仓6元/手）</t>
    <phoneticPr fontId="41" type="noConversion"/>
  </si>
  <si>
    <t>3元（平今免收，1701、1702平今6元）</t>
    <phoneticPr fontId="41" type="noConversion"/>
  </si>
  <si>
    <t>万分之1（1701、1705平今万分之5）</t>
    <phoneticPr fontId="41" type="noConversion"/>
  </si>
</sst>
</file>

<file path=xl/styles.xml><?xml version="1.0" encoding="utf-8"?>
<styleSheet xmlns="http://schemas.openxmlformats.org/spreadsheetml/2006/main">
  <numFmts count="6">
    <numFmt numFmtId="176" formatCode="0_);[Red]\(0\)"/>
    <numFmt numFmtId="177" formatCode="0.0%"/>
    <numFmt numFmtId="178" formatCode="0.000_);[Red]\(0.000\)"/>
    <numFmt numFmtId="179" formatCode="0_ "/>
    <numFmt numFmtId="180" formatCode="0.00_);[Red]\(0.00\)"/>
    <numFmt numFmtId="181" formatCode="0.0_);[Red]\(0.0\)"/>
  </numFmts>
  <fonts count="85">
    <font>
      <sz val="12"/>
      <name val="宋体"/>
      <charset val="134"/>
    </font>
    <font>
      <b/>
      <sz val="12"/>
      <name val="宋体"/>
      <family val="3"/>
      <charset val="134"/>
    </font>
    <font>
      <sz val="12"/>
      <color indexed="12"/>
      <name val="宋体"/>
      <family val="3"/>
      <charset val="134"/>
    </font>
    <font>
      <sz val="56"/>
      <name val="宋体"/>
      <family val="3"/>
      <charset val="134"/>
    </font>
    <font>
      <sz val="48"/>
      <name val="宋体"/>
      <family val="3"/>
      <charset val="134"/>
    </font>
    <font>
      <b/>
      <sz val="48"/>
      <name val="宋体"/>
      <family val="3"/>
      <charset val="134"/>
    </font>
    <font>
      <sz val="12"/>
      <color indexed="8"/>
      <name val="宋体"/>
      <family val="3"/>
      <charset val="134"/>
    </font>
    <font>
      <sz val="12"/>
      <color indexed="10"/>
      <name val="宋体"/>
      <family val="3"/>
      <charset val="134"/>
    </font>
    <font>
      <b/>
      <sz val="88"/>
      <color indexed="10"/>
      <name val="宋体"/>
      <family val="3"/>
      <charset val="134"/>
    </font>
    <font>
      <b/>
      <sz val="72"/>
      <name val="宋体"/>
      <family val="3"/>
      <charset val="134"/>
    </font>
    <font>
      <b/>
      <sz val="40"/>
      <name val="宋体"/>
      <family val="3"/>
      <charset val="134"/>
    </font>
    <font>
      <b/>
      <sz val="72"/>
      <color indexed="8"/>
      <name val="Arial Unicode MS"/>
      <family val="2"/>
      <charset val="134"/>
    </font>
    <font>
      <b/>
      <sz val="48"/>
      <name val="Times New Roman"/>
      <family val="1"/>
    </font>
    <font>
      <sz val="60"/>
      <name val="宋体"/>
      <family val="3"/>
      <charset val="134"/>
    </font>
    <font>
      <b/>
      <sz val="60"/>
      <name val="宋体"/>
      <family val="3"/>
      <charset val="134"/>
    </font>
    <font>
      <b/>
      <sz val="36"/>
      <name val="宋体"/>
      <family val="3"/>
      <charset val="134"/>
    </font>
    <font>
      <sz val="48"/>
      <name val="Arial Unicode MS"/>
      <family val="2"/>
      <charset val="134"/>
    </font>
    <font>
      <sz val="80"/>
      <name val="宋体"/>
      <family val="3"/>
      <charset val="134"/>
    </font>
    <font>
      <b/>
      <sz val="80"/>
      <name val="宋体"/>
      <family val="3"/>
      <charset val="134"/>
    </font>
    <font>
      <sz val="72"/>
      <color indexed="10"/>
      <name val="宋体"/>
      <family val="3"/>
      <charset val="134"/>
    </font>
    <font>
      <b/>
      <sz val="55"/>
      <name val="宋体"/>
      <family val="3"/>
      <charset val="134"/>
    </font>
    <font>
      <sz val="48"/>
      <color indexed="8"/>
      <name val="宋体"/>
      <family val="3"/>
      <charset val="134"/>
    </font>
    <font>
      <sz val="48"/>
      <name val="Arial"/>
      <family val="2"/>
    </font>
    <font>
      <sz val="36"/>
      <name val="宋体"/>
      <family val="3"/>
      <charset val="134"/>
    </font>
    <font>
      <sz val="88"/>
      <name val="宋体"/>
      <family val="3"/>
      <charset val="134"/>
    </font>
    <font>
      <b/>
      <sz val="88"/>
      <name val="宋体"/>
      <family val="3"/>
      <charset val="134"/>
    </font>
    <font>
      <b/>
      <sz val="72"/>
      <color indexed="8"/>
      <name val="宋体"/>
      <family val="3"/>
      <charset val="134"/>
    </font>
    <font>
      <sz val="55"/>
      <name val="Arial Unicode MS"/>
      <family val="2"/>
      <charset val="134"/>
    </font>
    <font>
      <sz val="72"/>
      <name val="宋体"/>
      <family val="3"/>
      <charset val="134"/>
    </font>
    <font>
      <b/>
      <sz val="66"/>
      <color indexed="8"/>
      <name val="宋体"/>
      <family val="3"/>
      <charset val="134"/>
    </font>
    <font>
      <b/>
      <sz val="68"/>
      <name val="宋体"/>
      <family val="3"/>
      <charset val="134"/>
    </font>
    <font>
      <b/>
      <sz val="36"/>
      <color indexed="8"/>
      <name val="Arial Unicode MS"/>
      <family val="2"/>
      <charset val="134"/>
    </font>
    <font>
      <b/>
      <sz val="48"/>
      <color indexed="8"/>
      <name val="宋体"/>
      <family val="3"/>
      <charset val="134"/>
    </font>
    <font>
      <sz val="72"/>
      <color indexed="8"/>
      <name val="Arial"/>
      <family val="2"/>
    </font>
    <font>
      <sz val="72"/>
      <color indexed="8"/>
      <name val="宋体"/>
      <family val="3"/>
      <charset val="134"/>
    </font>
    <font>
      <sz val="48"/>
      <color indexed="8"/>
      <name val="Arial"/>
      <family val="2"/>
    </font>
    <font>
      <sz val="60"/>
      <color indexed="8"/>
      <name val="Arial"/>
      <family val="2"/>
    </font>
    <font>
      <sz val="60"/>
      <color indexed="8"/>
      <name val="宋体"/>
      <family val="3"/>
      <charset val="134"/>
    </font>
    <font>
      <b/>
      <sz val="72"/>
      <color indexed="8"/>
      <name val="Arial"/>
      <family val="2"/>
    </font>
    <font>
      <sz val="48"/>
      <color indexed="8"/>
      <name val="Arial Unicode MS"/>
      <family val="2"/>
      <charset val="134"/>
    </font>
    <font>
      <sz val="12"/>
      <name val="宋体"/>
      <family val="3"/>
      <charset val="134"/>
    </font>
    <font>
      <sz val="9"/>
      <name val="宋体"/>
      <family val="3"/>
      <charset val="134"/>
    </font>
    <font>
      <sz val="12"/>
      <color rgb="FFFF0000"/>
      <name val="宋体"/>
      <family val="3"/>
      <charset val="134"/>
    </font>
    <font>
      <b/>
      <sz val="48"/>
      <color theme="1"/>
      <name val="宋体"/>
      <family val="3"/>
      <charset val="134"/>
    </font>
    <font>
      <b/>
      <sz val="72"/>
      <color theme="1"/>
      <name val="Arial Unicode MS"/>
      <family val="2"/>
      <charset val="134"/>
    </font>
    <font>
      <sz val="50"/>
      <color theme="1"/>
      <name val="Arial Unicode MS"/>
      <family val="2"/>
      <charset val="134"/>
    </font>
    <font>
      <sz val="72"/>
      <color theme="1"/>
      <name val="Arial Unicode MS"/>
      <family val="2"/>
      <charset val="134"/>
    </font>
    <font>
      <sz val="48"/>
      <color theme="1"/>
      <name val="Arial Unicode MS"/>
      <family val="2"/>
      <charset val="134"/>
    </font>
    <font>
      <sz val="60"/>
      <color theme="1"/>
      <name val="Arial Unicode MS"/>
      <family val="2"/>
      <charset val="134"/>
    </font>
    <font>
      <sz val="88"/>
      <color theme="1"/>
      <name val="宋体"/>
      <family val="3"/>
      <charset val="134"/>
    </font>
    <font>
      <sz val="45"/>
      <color theme="1"/>
      <name val="宋体"/>
      <family val="3"/>
      <charset val="134"/>
    </font>
    <font>
      <sz val="36"/>
      <color theme="1"/>
      <name val="宋体"/>
      <family val="3"/>
      <charset val="134"/>
    </font>
    <font>
      <b/>
      <sz val="72"/>
      <color theme="1"/>
      <name val="宋体"/>
      <family val="3"/>
      <charset val="134"/>
    </font>
    <font>
      <b/>
      <sz val="72"/>
      <color theme="1"/>
      <name val="Arial"/>
      <family val="2"/>
    </font>
    <font>
      <sz val="72"/>
      <color theme="1"/>
      <name val="Arial"/>
      <family val="2"/>
    </font>
    <font>
      <b/>
      <sz val="48"/>
      <color theme="1"/>
      <name val="Arial"/>
      <family val="2"/>
    </font>
    <font>
      <sz val="48"/>
      <color theme="1"/>
      <name val="Arial"/>
      <family val="2"/>
    </font>
    <font>
      <sz val="48"/>
      <color rgb="FF000000"/>
      <name val="Arial"/>
      <family val="2"/>
    </font>
    <font>
      <sz val="60"/>
      <color theme="1"/>
      <name val="宋体"/>
      <family val="3"/>
      <charset val="134"/>
    </font>
    <font>
      <sz val="56"/>
      <color theme="1"/>
      <name val="宋体"/>
      <family val="3"/>
      <charset val="134"/>
    </font>
    <font>
      <sz val="72"/>
      <color theme="1"/>
      <name val="宋体"/>
      <family val="3"/>
      <charset val="134"/>
    </font>
    <font>
      <sz val="48"/>
      <color theme="1"/>
      <name val="宋体"/>
      <family val="3"/>
      <charset val="134"/>
    </font>
    <font>
      <sz val="55"/>
      <color theme="1"/>
      <name val="Arial Unicode MS"/>
      <family val="2"/>
      <charset val="134"/>
    </font>
    <font>
      <sz val="48"/>
      <color rgb="FF000000"/>
      <name val="宋体"/>
      <family val="3"/>
      <charset val="134"/>
    </font>
    <font>
      <sz val="60"/>
      <color theme="1"/>
      <name val="Arial"/>
      <family val="2"/>
    </font>
    <font>
      <sz val="72"/>
      <color theme="1"/>
      <name val="微软雅黑"/>
      <family val="2"/>
      <charset val="134"/>
    </font>
    <font>
      <sz val="70"/>
      <color theme="1"/>
      <name val="宋体"/>
      <family val="3"/>
      <charset val="134"/>
    </font>
    <font>
      <b/>
      <sz val="60"/>
      <color theme="1"/>
      <name val="宋体"/>
      <family val="3"/>
      <charset val="134"/>
    </font>
    <font>
      <b/>
      <sz val="48"/>
      <name val="宋体"/>
      <family val="3"/>
      <charset val="134"/>
    </font>
    <font>
      <b/>
      <sz val="55"/>
      <name val="宋体"/>
      <family val="3"/>
      <charset val="134"/>
    </font>
    <font>
      <b/>
      <sz val="72"/>
      <name val="宋体"/>
      <family val="3"/>
      <charset val="134"/>
    </font>
    <font>
      <b/>
      <sz val="72"/>
      <name val="Arial"/>
      <family val="2"/>
    </font>
    <font>
      <b/>
      <sz val="88"/>
      <name val="宋体"/>
      <family val="3"/>
      <charset val="134"/>
    </font>
    <font>
      <sz val="72"/>
      <name val="Arial"/>
      <family val="2"/>
    </font>
    <font>
      <sz val="88"/>
      <name val="宋体"/>
      <family val="3"/>
      <charset val="134"/>
    </font>
    <font>
      <sz val="72"/>
      <name val="宋体"/>
      <family val="3"/>
      <charset val="134"/>
    </font>
    <font>
      <sz val="48"/>
      <name val="宋体"/>
      <family val="3"/>
      <charset val="134"/>
    </font>
    <font>
      <sz val="12"/>
      <name val="宋体"/>
      <family val="3"/>
      <charset val="134"/>
    </font>
    <font>
      <b/>
      <sz val="48"/>
      <name val="Arial"/>
      <family val="2"/>
    </font>
    <font>
      <sz val="44"/>
      <name val="宋体"/>
      <family val="3"/>
      <charset val="134"/>
    </font>
    <font>
      <sz val="40"/>
      <name val="宋体"/>
      <family val="3"/>
      <charset val="134"/>
    </font>
    <font>
      <sz val="50"/>
      <name val="宋体"/>
      <family val="3"/>
      <charset val="134"/>
    </font>
    <font>
      <sz val="50"/>
      <name val="Arial"/>
      <family val="2"/>
    </font>
    <font>
      <b/>
      <sz val="72"/>
      <color rgb="FFFF0000"/>
      <name val="Arial"/>
      <family val="2"/>
    </font>
    <font>
      <b/>
      <sz val="88"/>
      <color rgb="FFFF0000"/>
      <name val="宋体"/>
      <family val="3"/>
      <charset val="134"/>
    </font>
  </fonts>
  <fills count="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26"/>
        <bgColor indexed="64"/>
      </patternFill>
    </fill>
    <fill>
      <patternFill patternType="solid">
        <fgColor indexed="65"/>
        <bgColor indexed="64"/>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9" fontId="40" fillId="0" borderId="0" applyFont="0" applyFill="0" applyBorder="0" applyAlignment="0" applyProtection="0">
      <alignment vertical="center"/>
    </xf>
  </cellStyleXfs>
  <cellXfs count="355">
    <xf numFmtId="0" fontId="0" fillId="0" borderId="0" xfId="0" applyAlignment="1"/>
    <xf numFmtId="0" fontId="0" fillId="0" borderId="0" xfId="0" applyNumberFormat="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xf>
    <xf numFmtId="14" fontId="2" fillId="0" borderId="1" xfId="0" applyNumberFormat="1"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14" fontId="0" fillId="0" borderId="1" xfId="0" applyNumberFormat="1" applyBorder="1" applyAlignment="1">
      <alignment horizontal="center"/>
    </xf>
    <xf numFmtId="0" fontId="0" fillId="0" borderId="1" xfId="0" applyBorder="1" applyAlignment="1">
      <alignment horizontal="center" wrapText="1"/>
    </xf>
    <xf numFmtId="0" fontId="0" fillId="0" borderId="1" xfId="0" applyFont="1" applyBorder="1" applyAlignment="1">
      <alignment horizontal="center"/>
    </xf>
    <xf numFmtId="0" fontId="0" fillId="0" borderId="1" xfId="0" applyFont="1" applyBorder="1" applyAlignment="1">
      <alignment horizontal="center" wrapText="1"/>
    </xf>
    <xf numFmtId="0" fontId="0" fillId="0" borderId="1" xfId="0" applyNumberFormat="1" applyBorder="1" applyAlignment="1">
      <alignment horizontal="center" vertical="center" wrapText="1"/>
    </xf>
    <xf numFmtId="9" fontId="3" fillId="0" borderId="0" xfId="0" applyNumberFormat="1" applyFont="1" applyAlignment="1">
      <alignment horizontal="left" vertical="center" wrapText="1"/>
    </xf>
    <xf numFmtId="9" fontId="4" fillId="0" borderId="0" xfId="0" applyNumberFormat="1" applyFont="1" applyAlignment="1">
      <alignment vertical="center" wrapText="1"/>
    </xf>
    <xf numFmtId="9" fontId="4" fillId="0" borderId="0" xfId="0" applyNumberFormat="1" applyFont="1" applyAlignment="1">
      <alignment horizontal="center" vertical="center" wrapText="1"/>
    </xf>
    <xf numFmtId="9" fontId="5" fillId="0" borderId="0" xfId="0" applyNumberFormat="1" applyFont="1" applyAlignment="1">
      <alignment horizontal="center" vertical="center" wrapText="1"/>
    </xf>
    <xf numFmtId="9" fontId="5" fillId="6" borderId="0" xfId="0" applyNumberFormat="1" applyFont="1" applyFill="1" applyAlignment="1">
      <alignment horizontal="center" vertical="center" wrapText="1"/>
    </xf>
    <xf numFmtId="176" fontId="5" fillId="6" borderId="0" xfId="0" applyNumberFormat="1" applyFont="1" applyFill="1" applyAlignment="1">
      <alignment horizontal="center" vertical="center" wrapText="1"/>
    </xf>
    <xf numFmtId="0" fontId="4" fillId="0" borderId="0" xfId="0" applyFont="1" applyAlignment="1">
      <alignment horizontal="center"/>
    </xf>
    <xf numFmtId="0" fontId="4" fillId="0" borderId="0" xfId="0" applyNumberFormat="1" applyFont="1" applyAlignment="1">
      <alignment vertical="center" wrapText="1"/>
    </xf>
    <xf numFmtId="9" fontId="5" fillId="0" borderId="0" xfId="0" applyNumberFormat="1" applyFont="1" applyAlignment="1">
      <alignment vertical="center" wrapText="1"/>
    </xf>
    <xf numFmtId="9" fontId="0" fillId="0" borderId="0" xfId="0" applyNumberFormat="1" applyFont="1" applyAlignment="1">
      <alignment vertical="center" wrapText="1"/>
    </xf>
    <xf numFmtId="9" fontId="0" fillId="0" borderId="0" xfId="0" applyNumberFormat="1" applyFont="1" applyFill="1" applyAlignment="1">
      <alignment vertical="center" wrapText="1"/>
    </xf>
    <xf numFmtId="9" fontId="42" fillId="0" borderId="0" xfId="0" applyNumberFormat="1" applyFont="1" applyFill="1" applyAlignment="1">
      <alignment vertical="center" wrapText="1"/>
    </xf>
    <xf numFmtId="9" fontId="6" fillId="0" borderId="0" xfId="0" applyNumberFormat="1" applyFont="1" applyFill="1" applyAlignment="1">
      <alignment vertical="center" wrapText="1"/>
    </xf>
    <xf numFmtId="9" fontId="7" fillId="0" borderId="0" xfId="0" applyNumberFormat="1" applyFont="1" applyAlignment="1">
      <alignment vertical="center" wrapText="1"/>
    </xf>
    <xf numFmtId="9" fontId="5" fillId="0" borderId="1"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9" fontId="10" fillId="0" borderId="2"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43" fillId="0" borderId="1" xfId="0" applyNumberFormat="1" applyFont="1" applyFill="1" applyBorder="1" applyAlignment="1">
      <alignment horizontal="center" vertical="center" wrapText="1"/>
    </xf>
    <xf numFmtId="9" fontId="11" fillId="3" borderId="4" xfId="0" applyNumberFormat="1" applyFont="1" applyFill="1" applyBorder="1" applyAlignment="1">
      <alignment horizontal="center" vertical="center" wrapText="1"/>
    </xf>
    <xf numFmtId="177" fontId="44" fillId="3" borderId="4" xfId="0" applyNumberFormat="1" applyFont="1" applyFill="1" applyBorder="1" applyAlignment="1">
      <alignment horizontal="center" vertical="center" wrapText="1"/>
    </xf>
    <xf numFmtId="177" fontId="44" fillId="7" borderId="4" xfId="0" applyNumberFormat="1" applyFont="1" applyFill="1" applyBorder="1" applyAlignment="1">
      <alignment horizontal="center" vertical="center" wrapText="1"/>
    </xf>
    <xf numFmtId="9" fontId="43" fillId="6" borderId="1" xfId="0" applyNumberFormat="1" applyFont="1" applyFill="1" applyBorder="1" applyAlignment="1">
      <alignment horizontal="center" vertical="center" wrapText="1"/>
    </xf>
    <xf numFmtId="9" fontId="45" fillId="7" borderId="4" xfId="0" applyNumberFormat="1" applyFont="1" applyFill="1" applyBorder="1" applyAlignment="1">
      <alignment horizontal="center" vertical="center" wrapText="1"/>
    </xf>
    <xf numFmtId="9" fontId="46" fillId="3" borderId="1" xfId="0" applyNumberFormat="1" applyFont="1" applyFill="1" applyBorder="1" applyAlignment="1">
      <alignment horizontal="center" vertical="center" wrapText="1"/>
    </xf>
    <xf numFmtId="177" fontId="46" fillId="3" borderId="1" xfId="0" applyNumberFormat="1" applyFont="1" applyFill="1" applyBorder="1" applyAlignment="1">
      <alignment horizontal="center" vertical="center" wrapText="1"/>
    </xf>
    <xf numFmtId="9" fontId="44" fillId="3" borderId="4" xfId="0" applyNumberFormat="1" applyFont="1" applyFill="1" applyBorder="1" applyAlignment="1">
      <alignment horizontal="center" vertical="center" wrapText="1"/>
    </xf>
    <xf numFmtId="176" fontId="43" fillId="6" borderId="1" xfId="0" applyNumberFormat="1" applyFont="1" applyFill="1" applyBorder="1" applyAlignment="1">
      <alignment horizontal="center" vertical="center" wrapText="1"/>
    </xf>
    <xf numFmtId="176" fontId="47" fillId="3" borderId="1" xfId="0" applyNumberFormat="1" applyFont="1" applyFill="1" applyBorder="1" applyAlignment="1">
      <alignment horizontal="center" vertical="center" wrapText="1"/>
    </xf>
    <xf numFmtId="178" fontId="47" fillId="3" borderId="1" xfId="0" applyNumberFormat="1" applyFont="1" applyFill="1" applyBorder="1" applyAlignment="1">
      <alignment horizontal="center" vertical="center" wrapText="1"/>
    </xf>
    <xf numFmtId="176" fontId="47" fillId="7" borderId="4" xfId="0" applyNumberFormat="1" applyFont="1" applyFill="1" applyBorder="1" applyAlignment="1">
      <alignment horizontal="center" vertical="center" wrapText="1"/>
    </xf>
    <xf numFmtId="176" fontId="47" fillId="7" borderId="1" xfId="0" applyNumberFormat="1" applyFont="1" applyFill="1" applyBorder="1" applyAlignment="1">
      <alignment horizontal="center" vertical="center" wrapText="1"/>
    </xf>
    <xf numFmtId="178" fontId="47" fillId="3" borderId="4" xfId="0" applyNumberFormat="1" applyFont="1" applyFill="1" applyBorder="1" applyAlignment="1">
      <alignment horizontal="center" vertical="center" wrapText="1"/>
    </xf>
    <xf numFmtId="176" fontId="46" fillId="3" borderId="1" xfId="0" applyNumberFormat="1" applyFont="1" applyFill="1" applyBorder="1" applyAlignment="1">
      <alignment horizontal="center" vertical="center" wrapText="1"/>
    </xf>
    <xf numFmtId="178" fontId="46" fillId="3" borderId="4" xfId="0" applyNumberFormat="1" applyFont="1" applyFill="1" applyBorder="1" applyAlignment="1">
      <alignment horizontal="center" vertical="center" wrapText="1"/>
    </xf>
    <xf numFmtId="176" fontId="44" fillId="7" borderId="4" xfId="0" applyNumberFormat="1" applyFont="1" applyFill="1" applyBorder="1" applyAlignment="1">
      <alignment horizontal="center" vertical="center" wrapText="1"/>
    </xf>
    <xf numFmtId="176" fontId="44" fillId="7" borderId="3" xfId="0" applyNumberFormat="1" applyFont="1" applyFill="1" applyBorder="1" applyAlignment="1">
      <alignment horizontal="center" vertical="center" wrapText="1"/>
    </xf>
    <xf numFmtId="0" fontId="47" fillId="3" borderId="1" xfId="0" applyNumberFormat="1" applyFont="1" applyFill="1" applyBorder="1" applyAlignment="1">
      <alignment horizontal="center" vertical="center" wrapText="1"/>
    </xf>
    <xf numFmtId="9" fontId="47" fillId="3" borderId="1" xfId="0" applyNumberFormat="1" applyFont="1" applyFill="1" applyBorder="1" applyAlignment="1">
      <alignment horizontal="center" vertical="center" wrapText="1"/>
    </xf>
    <xf numFmtId="49" fontId="47" fillId="3" borderId="1" xfId="0" applyNumberFormat="1" applyFont="1" applyFill="1" applyBorder="1" applyAlignment="1">
      <alignment horizontal="center" vertical="center" wrapText="1"/>
    </xf>
    <xf numFmtId="0" fontId="46" fillId="3" borderId="1" xfId="1" applyNumberFormat="1" applyFont="1" applyFill="1" applyBorder="1" applyAlignment="1">
      <alignment horizontal="center" vertical="center" wrapText="1"/>
    </xf>
    <xf numFmtId="0" fontId="47" fillId="3" borderId="2" xfId="0" applyNumberFormat="1" applyFont="1" applyFill="1" applyBorder="1" applyAlignment="1">
      <alignment horizontal="center" vertical="center" wrapText="1"/>
    </xf>
    <xf numFmtId="0" fontId="48" fillId="3" borderId="2" xfId="0" applyNumberFormat="1" applyFont="1" applyFill="1" applyBorder="1" applyAlignment="1">
      <alignment horizontal="center" vertical="center" wrapText="1"/>
    </xf>
    <xf numFmtId="9" fontId="48" fillId="3" borderId="1" xfId="0" applyNumberFormat="1" applyFont="1" applyFill="1" applyBorder="1" applyAlignment="1">
      <alignment horizontal="center" vertical="center" wrapText="1"/>
    </xf>
    <xf numFmtId="9" fontId="48" fillId="3" borderId="4" xfId="0" applyNumberFormat="1" applyFont="1" applyFill="1" applyBorder="1" applyAlignment="1">
      <alignment horizontal="center" vertical="center" wrapText="1"/>
    </xf>
    <xf numFmtId="0" fontId="43" fillId="0" borderId="1" xfId="0" applyNumberFormat="1" applyFont="1" applyFill="1" applyBorder="1" applyAlignment="1">
      <alignment horizontal="center" vertical="center" wrapText="1"/>
    </xf>
    <xf numFmtId="0" fontId="49" fillId="3" borderId="1" xfId="0" applyNumberFormat="1" applyFont="1" applyFill="1" applyBorder="1" applyAlignment="1">
      <alignment horizontal="center" vertical="center" wrapText="1"/>
    </xf>
    <xf numFmtId="0" fontId="43" fillId="0" borderId="1" xfId="0" applyFont="1" applyFill="1" applyBorder="1" applyAlignment="1">
      <alignment horizontal="center" vertical="center" wrapText="1"/>
    </xf>
    <xf numFmtId="9" fontId="50" fillId="3" borderId="1" xfId="0" applyNumberFormat="1" applyFont="1" applyFill="1" applyBorder="1" applyAlignment="1">
      <alignment horizontal="center" vertical="center" wrapText="1"/>
    </xf>
    <xf numFmtId="9" fontId="50" fillId="3" borderId="4" xfId="0" applyNumberFormat="1" applyFont="1" applyFill="1" applyBorder="1" applyAlignment="1">
      <alignment horizontal="center" vertical="center" wrapText="1"/>
    </xf>
    <xf numFmtId="9" fontId="51" fillId="3" borderId="4" xfId="0" applyNumberFormat="1" applyFont="1" applyFill="1" applyBorder="1" applyAlignment="1">
      <alignment horizontal="center" vertical="center" wrapText="1"/>
    </xf>
    <xf numFmtId="9" fontId="52" fillId="7" borderId="4" xfId="0" applyNumberFormat="1" applyFont="1" applyFill="1" applyBorder="1" applyAlignment="1">
      <alignment horizontal="center" vertical="center" wrapText="1"/>
    </xf>
    <xf numFmtId="9" fontId="47" fillId="3" borderId="4" xfId="0" applyNumberFormat="1" applyFont="1" applyFill="1" applyBorder="1" applyAlignment="1">
      <alignment horizontal="center" vertical="center" wrapText="1"/>
    </xf>
    <xf numFmtId="9" fontId="47" fillId="7" borderId="4" xfId="0" applyNumberFormat="1" applyFont="1" applyFill="1" applyBorder="1" applyAlignment="1">
      <alignment horizontal="center" vertical="center" wrapText="1"/>
    </xf>
    <xf numFmtId="9" fontId="12" fillId="0" borderId="1" xfId="0" applyNumberFormat="1" applyFont="1" applyFill="1" applyBorder="1" applyAlignment="1">
      <alignment horizontal="center" vertical="center" wrapText="1"/>
    </xf>
    <xf numFmtId="9" fontId="13" fillId="7" borderId="5" xfId="0" applyNumberFormat="1" applyFont="1" applyFill="1" applyBorder="1" applyAlignment="1">
      <alignment horizontal="center" vertical="center" wrapText="1"/>
    </xf>
    <xf numFmtId="9" fontId="13" fillId="7" borderId="6" xfId="0" applyNumberFormat="1" applyFont="1" applyFill="1" applyBorder="1" applyAlignment="1">
      <alignment horizontal="center" vertical="center" wrapText="1"/>
    </xf>
    <xf numFmtId="9" fontId="15" fillId="3" borderId="1" xfId="0" applyNumberFormat="1" applyFont="1" applyFill="1" applyBorder="1" applyAlignment="1">
      <alignment horizontal="center" vertical="center" wrapText="1"/>
    </xf>
    <xf numFmtId="9" fontId="16" fillId="3" borderId="1" xfId="0" applyNumberFormat="1" applyFont="1" applyFill="1" applyBorder="1" applyAlignment="1">
      <alignment horizontal="center" vertical="center" wrapText="1"/>
    </xf>
    <xf numFmtId="9" fontId="16" fillId="3" borderId="4" xfId="0" applyNumberFormat="1" applyFont="1" applyFill="1" applyBorder="1" applyAlignment="1">
      <alignment horizontal="center" vertical="center" wrapText="1"/>
    </xf>
    <xf numFmtId="9" fontId="16" fillId="7" borderId="4" xfId="0" applyNumberFormat="1" applyFont="1" applyFill="1" applyBorder="1" applyAlignment="1">
      <alignment horizontal="center" vertical="center" wrapText="1"/>
    </xf>
    <xf numFmtId="177" fontId="17" fillId="7" borderId="5" xfId="0" applyNumberFormat="1" applyFont="1" applyFill="1" applyBorder="1" applyAlignment="1">
      <alignment horizontal="center" vertical="center" wrapText="1"/>
    </xf>
    <xf numFmtId="177" fontId="17" fillId="7" borderId="7" xfId="0" applyNumberFormat="1" applyFont="1" applyFill="1" applyBorder="1" applyAlignment="1">
      <alignment horizontal="center" vertical="center" wrapText="1"/>
    </xf>
    <xf numFmtId="177" fontId="17" fillId="7" borderId="8" xfId="0" applyNumberFormat="1" applyFont="1" applyFill="1" applyBorder="1" applyAlignment="1">
      <alignment horizontal="center" vertical="center" wrapText="1"/>
    </xf>
    <xf numFmtId="9" fontId="20" fillId="0" borderId="1" xfId="0" applyNumberFormat="1" applyFont="1" applyFill="1" applyBorder="1" applyAlignment="1">
      <alignment horizontal="center" vertical="center" wrapText="1"/>
    </xf>
    <xf numFmtId="9" fontId="53" fillId="2" borderId="1" xfId="0" applyNumberFormat="1" applyFont="1" applyFill="1" applyBorder="1" applyAlignment="1">
      <alignment horizontal="center" vertical="center" wrapText="1"/>
    </xf>
    <xf numFmtId="9" fontId="54" fillId="2" borderId="1" xfId="0" applyNumberFormat="1" applyFont="1" applyFill="1" applyBorder="1" applyAlignment="1">
      <alignment horizontal="center" vertical="center" wrapText="1"/>
    </xf>
    <xf numFmtId="176" fontId="55" fillId="2" borderId="1" xfId="0" applyNumberFormat="1" applyFont="1" applyFill="1" applyBorder="1" applyAlignment="1">
      <alignment horizontal="center" vertical="center" wrapText="1"/>
    </xf>
    <xf numFmtId="176" fontId="53" fillId="2" borderId="1" xfId="0" applyNumberFormat="1" applyFont="1" applyFill="1" applyBorder="1" applyAlignment="1">
      <alignment horizontal="center" vertical="center" wrapText="1"/>
    </xf>
    <xf numFmtId="0" fontId="56" fillId="2" borderId="1" xfId="0" applyFont="1" applyFill="1" applyBorder="1" applyAlignment="1">
      <alignment horizontal="center" vertical="center" wrapText="1"/>
    </xf>
    <xf numFmtId="179" fontId="5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77" fontId="56" fillId="2" borderId="1" xfId="0" applyNumberFormat="1" applyFont="1" applyFill="1" applyBorder="1" applyAlignment="1">
      <alignment horizontal="center" vertical="center" wrapText="1"/>
    </xf>
    <xf numFmtId="177" fontId="22" fillId="2" borderId="3" xfId="0" applyNumberFormat="1" applyFont="1" applyFill="1" applyBorder="1" applyAlignment="1">
      <alignment horizontal="center" vertical="center" wrapText="1"/>
    </xf>
    <xf numFmtId="9" fontId="23" fillId="2" borderId="1" xfId="0" applyNumberFormat="1" applyFont="1" applyFill="1" applyBorder="1" applyAlignment="1">
      <alignment horizontal="center" vertical="center" wrapText="1"/>
    </xf>
    <xf numFmtId="0" fontId="49" fillId="2" borderId="1" xfId="0" applyNumberFormat="1" applyFont="1" applyFill="1" applyBorder="1" applyAlignment="1">
      <alignment horizontal="center" vertical="center" wrapText="1"/>
    </xf>
    <xf numFmtId="0" fontId="24" fillId="2" borderId="1" xfId="0" applyNumberFormat="1" applyFont="1" applyFill="1" applyBorder="1" applyAlignment="1">
      <alignment horizontal="center" vertical="center" wrapText="1"/>
    </xf>
    <xf numFmtId="0" fontId="58" fillId="2" borderId="1"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0" fontId="51" fillId="2" borderId="1" xfId="0" applyNumberFormat="1" applyFont="1" applyFill="1" applyBorder="1" applyAlignment="1">
      <alignment horizontal="center" vertical="center" wrapText="1"/>
    </xf>
    <xf numFmtId="177" fontId="59" fillId="2" borderId="1" xfId="0" applyNumberFormat="1" applyFont="1" applyFill="1" applyBorder="1" applyAlignment="1">
      <alignment horizontal="center" vertical="center" wrapText="1"/>
    </xf>
    <xf numFmtId="9" fontId="3" fillId="2" borderId="1" xfId="0" applyNumberFormat="1" applyFont="1" applyFill="1" applyBorder="1" applyAlignment="1">
      <alignment horizontal="center" vertical="center" wrapText="1"/>
    </xf>
    <xf numFmtId="9" fontId="25" fillId="2" borderId="1" xfId="0" applyNumberFormat="1" applyFont="1" applyFill="1" applyBorder="1" applyAlignment="1">
      <alignment horizontal="center" vertical="center" wrapText="1"/>
    </xf>
    <xf numFmtId="9" fontId="24" fillId="2" borderId="1"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9" fontId="25" fillId="4" borderId="1" xfId="0" applyNumberFormat="1" applyFont="1" applyFill="1" applyBorder="1" applyAlignment="1">
      <alignment horizontal="center" vertical="center" wrapText="1"/>
    </xf>
    <xf numFmtId="9" fontId="2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wrapText="1"/>
    </xf>
    <xf numFmtId="0" fontId="49" fillId="4" borderId="1" xfId="0" applyNumberFormat="1" applyFont="1" applyFill="1" applyBorder="1" applyAlignment="1">
      <alignment horizontal="center" vertical="center" wrapText="1"/>
    </xf>
    <xf numFmtId="9" fontId="62" fillId="4" borderId="1" xfId="0" applyNumberFormat="1" applyFont="1" applyFill="1" applyBorder="1" applyAlignment="1">
      <alignment horizontal="center" vertical="center" wrapText="1"/>
    </xf>
    <xf numFmtId="9" fontId="27" fillId="4"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9" fontId="25" fillId="5" borderId="1" xfId="0" applyNumberFormat="1" applyFont="1" applyFill="1" applyBorder="1" applyAlignment="1">
      <alignment horizontal="center" vertical="center" wrapText="1"/>
    </xf>
    <xf numFmtId="9" fontId="24" fillId="5" borderId="1" xfId="0" applyNumberFormat="1" applyFont="1" applyFill="1" applyBorder="1" applyAlignment="1">
      <alignment horizontal="center" vertical="center" wrapText="1"/>
    </xf>
    <xf numFmtId="176" fontId="5" fillId="5" borderId="1" xfId="0" applyNumberFormat="1"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9" fontId="60" fillId="5" borderId="1" xfId="0" applyNumberFormat="1" applyFont="1" applyFill="1" applyBorder="1" applyAlignment="1">
      <alignment horizontal="center" vertical="center" wrapText="1"/>
    </xf>
    <xf numFmtId="0" fontId="56" fillId="5" borderId="1" xfId="0" applyFont="1" applyFill="1" applyBorder="1" applyAlignment="1">
      <alignment horizontal="center" vertical="center" wrapText="1"/>
    </xf>
    <xf numFmtId="0" fontId="60"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63" fillId="5" borderId="1" xfId="0" applyFont="1" applyFill="1" applyBorder="1" applyAlignment="1">
      <alignment horizontal="center" vertical="center" wrapText="1"/>
    </xf>
    <xf numFmtId="9" fontId="64" fillId="4" borderId="1" xfId="0" applyNumberFormat="1" applyFont="1" applyFill="1" applyBorder="1" applyAlignment="1">
      <alignment horizontal="center" vertical="center" wrapText="1"/>
    </xf>
    <xf numFmtId="0" fontId="64" fillId="5" borderId="4" xfId="0" applyFont="1" applyFill="1" applyBorder="1" applyAlignment="1">
      <alignment horizontal="center" vertical="center" wrapText="1"/>
    </xf>
    <xf numFmtId="0" fontId="64" fillId="5" borderId="2" xfId="0" applyFont="1" applyFill="1" applyBorder="1" applyAlignment="1">
      <alignment horizontal="center" vertical="center" wrapText="1"/>
    </xf>
    <xf numFmtId="0" fontId="60" fillId="5" borderId="1" xfId="0" applyNumberFormat="1" applyFont="1" applyFill="1" applyBorder="1" applyAlignment="1">
      <alignment horizontal="center" vertical="center" wrapText="1"/>
    </xf>
    <xf numFmtId="9" fontId="62" fillId="5" borderId="1" xfId="0" applyNumberFormat="1" applyFont="1" applyFill="1" applyBorder="1" applyAlignment="1">
      <alignment horizontal="center" vertical="center" wrapText="1"/>
    </xf>
    <xf numFmtId="9" fontId="24" fillId="5" borderId="2" xfId="0" applyNumberFormat="1" applyFont="1" applyFill="1" applyBorder="1" applyAlignment="1">
      <alignment horizontal="center" vertical="center" wrapText="1"/>
    </xf>
    <xf numFmtId="9" fontId="27" fillId="5" borderId="1" xfId="0" applyNumberFormat="1" applyFont="1" applyFill="1" applyBorder="1" applyAlignment="1">
      <alignment horizontal="center" vertical="center" wrapText="1"/>
    </xf>
    <xf numFmtId="181" fontId="25" fillId="5" borderId="1" xfId="0" applyNumberFormat="1" applyFont="1" applyFill="1" applyBorder="1" applyAlignment="1">
      <alignment horizontal="center" vertical="center" wrapText="1"/>
    </xf>
    <xf numFmtId="0" fontId="57" fillId="5" borderId="1" xfId="0" applyFont="1" applyFill="1" applyBorder="1" applyAlignment="1">
      <alignment horizontal="center" vertical="center" wrapText="1"/>
    </xf>
    <xf numFmtId="9" fontId="28" fillId="5" borderId="1" xfId="0" applyNumberFormat="1" applyFont="1" applyFill="1" applyBorder="1" applyAlignment="1">
      <alignment horizontal="center" vertical="center" wrapText="1"/>
    </xf>
    <xf numFmtId="9" fontId="68" fillId="0" borderId="1" xfId="0" applyNumberFormat="1" applyFont="1" applyFill="1" applyBorder="1" applyAlignment="1">
      <alignment horizontal="center" vertical="center" wrapText="1"/>
    </xf>
    <xf numFmtId="9" fontId="69" fillId="0" borderId="1" xfId="0" applyNumberFormat="1" applyFont="1" applyFill="1" applyBorder="1" applyAlignment="1">
      <alignment horizontal="center" vertical="center" wrapText="1"/>
    </xf>
    <xf numFmtId="9" fontId="71" fillId="2" borderId="1" xfId="0" applyNumberFormat="1" applyFont="1" applyFill="1" applyBorder="1" applyAlignment="1">
      <alignment horizontal="center" vertical="center" wrapText="1"/>
    </xf>
    <xf numFmtId="9" fontId="72" fillId="4" borderId="1" xfId="0" applyNumberFormat="1" applyFont="1" applyFill="1" applyBorder="1" applyAlignment="1">
      <alignment horizontal="center" vertical="center" wrapText="1"/>
    </xf>
    <xf numFmtId="9" fontId="73" fillId="2" borderId="1" xfId="0" applyNumberFormat="1" applyFont="1" applyFill="1" applyBorder="1" applyAlignment="1">
      <alignment horizontal="center" vertical="center" wrapText="1"/>
    </xf>
    <xf numFmtId="9" fontId="74" fillId="4" borderId="1" xfId="0" applyNumberFormat="1" applyFont="1" applyFill="1" applyBorder="1" applyAlignment="1">
      <alignment horizontal="center" vertical="center" wrapText="1"/>
    </xf>
    <xf numFmtId="176" fontId="68" fillId="4" borderId="1" xfId="0" applyNumberFormat="1" applyFont="1" applyFill="1" applyBorder="1" applyAlignment="1">
      <alignment horizontal="center" vertical="center" wrapText="1"/>
    </xf>
    <xf numFmtId="180" fontId="68" fillId="4" borderId="1" xfId="0" applyNumberFormat="1" applyFont="1" applyFill="1" applyBorder="1" applyAlignment="1">
      <alignment horizontal="center" vertical="center" wrapText="1"/>
    </xf>
    <xf numFmtId="176" fontId="72" fillId="4" borderId="1" xfId="0" applyNumberFormat="1" applyFont="1" applyFill="1" applyBorder="1" applyAlignment="1">
      <alignment horizontal="center" vertical="center" wrapText="1"/>
    </xf>
    <xf numFmtId="181" fontId="72" fillId="4" borderId="1" xfId="0" applyNumberFormat="1" applyFont="1" applyFill="1" applyBorder="1" applyAlignment="1">
      <alignment horizontal="center" vertical="center" wrapText="1"/>
    </xf>
    <xf numFmtId="180" fontId="72" fillId="4" borderId="1" xfId="0" applyNumberFormat="1" applyFont="1" applyFill="1" applyBorder="1" applyAlignment="1">
      <alignment horizontal="center" vertical="center" wrapText="1"/>
    </xf>
    <xf numFmtId="9" fontId="75" fillId="4" borderId="1" xfId="0" applyNumberFormat="1" applyFont="1" applyFill="1" applyBorder="1" applyAlignment="1">
      <alignment horizontal="center" vertical="center" wrapText="1"/>
    </xf>
    <xf numFmtId="0" fontId="75" fillId="4" borderId="1" xfId="0" applyNumberFormat="1" applyFont="1" applyFill="1" applyBorder="1" applyAlignment="1">
      <alignment horizontal="center" vertical="center" wrapText="1"/>
    </xf>
    <xf numFmtId="0" fontId="75" fillId="4" borderId="1" xfId="0" applyFont="1" applyFill="1" applyBorder="1" applyAlignment="1">
      <alignment horizontal="center" vertical="center" wrapText="1"/>
    </xf>
    <xf numFmtId="0" fontId="22" fillId="4" borderId="1" xfId="0" applyFont="1" applyFill="1" applyBorder="1" applyAlignment="1">
      <alignment horizontal="center" vertical="center"/>
    </xf>
    <xf numFmtId="0" fontId="76" fillId="4" borderId="1" xfId="0" applyFont="1" applyFill="1" applyBorder="1" applyAlignment="1">
      <alignment horizontal="center" vertical="center" wrapText="1"/>
    </xf>
    <xf numFmtId="0" fontId="77" fillId="0" borderId="1" xfId="0" applyFont="1" applyBorder="1" applyAlignment="1">
      <alignment horizontal="center"/>
    </xf>
    <xf numFmtId="0" fontId="13" fillId="2" borderId="2" xfId="0" applyNumberFormat="1" applyFont="1" applyFill="1" applyBorder="1" applyAlignment="1">
      <alignment horizontal="center" vertical="center" wrapText="1"/>
    </xf>
    <xf numFmtId="176" fontId="78" fillId="2" borderId="1" xfId="0" applyNumberFormat="1" applyFont="1" applyFill="1" applyBorder="1" applyAlignment="1">
      <alignment horizontal="center" vertical="center" wrapText="1"/>
    </xf>
    <xf numFmtId="176" fontId="71" fillId="2" borderId="1" xfId="0" applyNumberFormat="1" applyFont="1" applyFill="1" applyBorder="1" applyAlignment="1">
      <alignment horizontal="center" vertical="center" wrapText="1"/>
    </xf>
    <xf numFmtId="180" fontId="71" fillId="2" borderId="1" xfId="0" applyNumberFormat="1" applyFont="1" applyFill="1" applyBorder="1" applyAlignment="1">
      <alignment horizontal="center" vertical="center" wrapText="1"/>
    </xf>
    <xf numFmtId="177" fontId="73" fillId="2" borderId="1" xfId="0" applyNumberFormat="1" applyFont="1" applyFill="1" applyBorder="1" applyAlignment="1">
      <alignment horizontal="center" vertical="center" wrapText="1"/>
    </xf>
    <xf numFmtId="0" fontId="73"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0" fontId="73" fillId="2" borderId="1" xfId="0" applyFont="1" applyFill="1" applyBorder="1" applyAlignment="1">
      <alignment horizontal="center" vertical="center" wrapText="1"/>
    </xf>
    <xf numFmtId="179" fontId="73" fillId="2" borderId="1" xfId="0" applyNumberFormat="1" applyFont="1" applyFill="1" applyBorder="1" applyAlignment="1">
      <alignment horizontal="center" vertical="center" wrapText="1"/>
    </xf>
    <xf numFmtId="0" fontId="28" fillId="2" borderId="1" xfId="0" applyNumberFormat="1" applyFont="1" applyFill="1" applyBorder="1" applyAlignment="1">
      <alignment horizontal="center" vertical="center" wrapText="1"/>
    </xf>
    <xf numFmtId="0" fontId="23" fillId="2" borderId="1" xfId="0" applyNumberFormat="1" applyFont="1" applyFill="1" applyBorder="1" applyAlignment="1">
      <alignment horizontal="center" vertical="center" wrapText="1"/>
    </xf>
    <xf numFmtId="0" fontId="23" fillId="2" borderId="4" xfId="0" applyNumberFormat="1" applyFont="1" applyFill="1" applyBorder="1" applyAlignment="1">
      <alignment horizontal="center" vertical="center" wrapText="1"/>
    </xf>
    <xf numFmtId="0" fontId="16" fillId="2" borderId="3" xfId="0" applyFont="1" applyFill="1" applyBorder="1" applyAlignment="1">
      <alignment horizontal="center" vertical="center" wrapText="1"/>
    </xf>
    <xf numFmtId="9" fontId="9" fillId="2" borderId="1" xfId="0" applyNumberFormat="1" applyFont="1" applyFill="1" applyBorder="1" applyAlignment="1">
      <alignment horizontal="center" vertical="center" wrapText="1"/>
    </xf>
    <xf numFmtId="9" fontId="18" fillId="2" borderId="1" xfId="0" applyNumberFormat="1" applyFont="1" applyFill="1" applyBorder="1" applyAlignment="1">
      <alignment horizontal="center" vertical="center" wrapText="1"/>
    </xf>
    <xf numFmtId="9" fontId="17" fillId="2" borderId="1" xfId="0" applyNumberFormat="1" applyFont="1" applyFill="1" applyBorder="1" applyAlignment="1">
      <alignment horizontal="center" vertical="center" wrapText="1"/>
    </xf>
    <xf numFmtId="9" fontId="40" fillId="0" borderId="0" xfId="0" applyNumberFormat="1" applyFont="1" applyAlignment="1">
      <alignment vertical="center" wrapText="1"/>
    </xf>
    <xf numFmtId="177" fontId="40" fillId="0" borderId="0" xfId="0" applyNumberFormat="1" applyFont="1" applyAlignment="1">
      <alignment vertical="center" wrapText="1"/>
    </xf>
    <xf numFmtId="0" fontId="4"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80" fillId="5" borderId="1" xfId="0" applyFont="1" applyFill="1" applyBorder="1" applyAlignment="1">
      <alignment horizontal="center" vertical="center" wrapText="1"/>
    </xf>
    <xf numFmtId="0" fontId="81" fillId="5" borderId="1" xfId="0" applyFont="1" applyFill="1" applyBorder="1" applyAlignment="1">
      <alignment horizontal="center" vertical="center" wrapText="1"/>
    </xf>
    <xf numFmtId="0" fontId="81" fillId="5" borderId="4" xfId="0" applyFont="1" applyFill="1" applyBorder="1" applyAlignment="1">
      <alignment horizontal="center" vertical="center" wrapText="1"/>
    </xf>
    <xf numFmtId="0" fontId="28" fillId="5" borderId="1" xfId="0" applyNumberFormat="1" applyFont="1" applyFill="1" applyBorder="1" applyAlignment="1">
      <alignment horizontal="center" vertical="center" wrapText="1"/>
    </xf>
    <xf numFmtId="0" fontId="22" fillId="5" borderId="1" xfId="0" applyNumberFormat="1" applyFont="1" applyFill="1" applyBorder="1" applyAlignment="1">
      <alignment horizontal="center" vertical="center" wrapText="1"/>
    </xf>
    <xf numFmtId="0" fontId="23" fillId="5" borderId="1" xfId="0" applyNumberFormat="1" applyFont="1" applyFill="1" applyBorder="1" applyAlignment="1">
      <alignment horizontal="center" vertical="center" wrapText="1"/>
    </xf>
    <xf numFmtId="0" fontId="23" fillId="5" borderId="4" xfId="0" applyNumberFormat="1" applyFont="1" applyFill="1" applyBorder="1" applyAlignment="1">
      <alignment horizontal="center" vertical="center" wrapText="1"/>
    </xf>
    <xf numFmtId="9" fontId="27" fillId="5" borderId="2" xfId="0" applyNumberFormat="1" applyFont="1" applyFill="1" applyBorder="1" applyAlignment="1">
      <alignment horizontal="center" vertical="center" wrapText="1"/>
    </xf>
    <xf numFmtId="9" fontId="25" fillId="5" borderId="2" xfId="0" applyNumberFormat="1" applyFont="1" applyFill="1" applyBorder="1" applyAlignment="1">
      <alignment horizontal="center" vertical="center" wrapText="1"/>
    </xf>
    <xf numFmtId="0" fontId="40" fillId="0" borderId="1" xfId="0" applyFont="1" applyBorder="1" applyAlignment="1">
      <alignment horizontal="center"/>
    </xf>
    <xf numFmtId="9" fontId="83" fillId="2" borderId="1" xfId="0" applyNumberFormat="1" applyFont="1" applyFill="1" applyBorder="1" applyAlignment="1">
      <alignment horizontal="center" vertical="center" wrapText="1"/>
    </xf>
    <xf numFmtId="9" fontId="8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9" fontId="25" fillId="8" borderId="4" xfId="0" applyNumberFormat="1" applyFont="1" applyFill="1" applyBorder="1" applyAlignment="1">
      <alignment horizontal="center" vertical="center" wrapText="1"/>
    </xf>
    <xf numFmtId="9" fontId="25" fillId="8" borderId="3" xfId="0" applyNumberFormat="1" applyFont="1" applyFill="1" applyBorder="1" applyAlignment="1">
      <alignment horizontal="center" vertical="center" wrapText="1"/>
    </xf>
    <xf numFmtId="9" fontId="25" fillId="8" borderId="2" xfId="0" applyNumberFormat="1" applyFont="1" applyFill="1" applyBorder="1" applyAlignment="1">
      <alignment horizontal="center" vertical="center" wrapText="1"/>
    </xf>
    <xf numFmtId="9" fontId="14" fillId="0" borderId="4" xfId="0" applyNumberFormat="1" applyFont="1" applyFill="1" applyBorder="1" applyAlignment="1">
      <alignment horizontal="center" vertical="center" wrapText="1"/>
    </xf>
    <xf numFmtId="9" fontId="14" fillId="0" borderId="3" xfId="0" applyNumberFormat="1" applyFont="1" applyFill="1" applyBorder="1" applyAlignment="1">
      <alignment horizontal="center" vertical="center" wrapText="1"/>
    </xf>
    <xf numFmtId="9" fontId="14" fillId="0" borderId="2" xfId="0" applyNumberFormat="1" applyFont="1" applyFill="1" applyBorder="1" applyAlignment="1">
      <alignment horizontal="center" vertical="center" wrapText="1"/>
    </xf>
    <xf numFmtId="9" fontId="19" fillId="0" borderId="9" xfId="0" applyNumberFormat="1" applyFont="1" applyBorder="1" applyAlignment="1">
      <alignment horizontal="left" vertical="center" wrapText="1"/>
    </xf>
    <xf numFmtId="9" fontId="19" fillId="0" borderId="0" xfId="0" applyNumberFormat="1" applyFont="1" applyBorder="1" applyAlignment="1">
      <alignment horizontal="left" vertical="center" wrapText="1"/>
    </xf>
    <xf numFmtId="9" fontId="5" fillId="0" borderId="5" xfId="0" applyNumberFormat="1" applyFont="1" applyFill="1" applyBorder="1" applyAlignment="1">
      <alignment horizontal="center" vertical="center" wrapText="1"/>
    </xf>
    <xf numFmtId="9" fontId="5" fillId="0" borderId="8" xfId="0" applyNumberFormat="1" applyFont="1" applyFill="1" applyBorder="1" applyAlignment="1">
      <alignment horizontal="center" vertical="center" wrapText="1"/>
    </xf>
    <xf numFmtId="9" fontId="17" fillId="3" borderId="5" xfId="0" applyNumberFormat="1" applyFont="1" applyFill="1" applyBorder="1" applyAlignment="1">
      <alignment horizontal="center" vertical="center" wrapText="1"/>
    </xf>
    <xf numFmtId="9" fontId="17" fillId="3" borderId="7" xfId="0" applyNumberFormat="1" applyFont="1" applyFill="1" applyBorder="1" applyAlignment="1">
      <alignment horizontal="center" vertical="center" wrapText="1"/>
    </xf>
    <xf numFmtId="9" fontId="17" fillId="3" borderId="8" xfId="0" applyNumberFormat="1" applyFont="1" applyFill="1" applyBorder="1" applyAlignment="1">
      <alignment horizontal="center" vertical="center" wrapText="1"/>
    </xf>
    <xf numFmtId="177" fontId="17" fillId="3" borderId="5" xfId="0" applyNumberFormat="1" applyFont="1" applyFill="1" applyBorder="1" applyAlignment="1">
      <alignment horizontal="center" vertical="center" wrapText="1"/>
    </xf>
    <xf numFmtId="177" fontId="17" fillId="3" borderId="7" xfId="0" applyNumberFormat="1" applyFont="1" applyFill="1" applyBorder="1" applyAlignment="1">
      <alignment horizontal="center" vertical="center" wrapText="1"/>
    </xf>
    <xf numFmtId="177" fontId="17" fillId="3" borderId="8" xfId="0" applyNumberFormat="1" applyFont="1" applyFill="1" applyBorder="1" applyAlignment="1">
      <alignment horizontal="center" vertical="center" wrapText="1"/>
    </xf>
    <xf numFmtId="9" fontId="9" fillId="4" borderId="6" xfId="0" applyNumberFormat="1" applyFont="1" applyFill="1" applyBorder="1" applyAlignment="1">
      <alignment horizontal="center" vertical="center" wrapText="1"/>
    </xf>
    <xf numFmtId="9" fontId="9" fillId="4" borderId="9" xfId="0" applyNumberFormat="1" applyFont="1" applyFill="1" applyBorder="1" applyAlignment="1">
      <alignment horizontal="center" vertical="center" wrapText="1"/>
    </xf>
    <xf numFmtId="9" fontId="9" fillId="4" borderId="10" xfId="0" applyNumberFormat="1" applyFont="1" applyFill="1" applyBorder="1" applyAlignment="1">
      <alignment horizontal="center" vertical="center" wrapText="1"/>
    </xf>
    <xf numFmtId="9" fontId="9" fillId="4" borderId="11" xfId="0" applyNumberFormat="1" applyFont="1" applyFill="1" applyBorder="1" applyAlignment="1">
      <alignment horizontal="center" vertical="center" wrapText="1"/>
    </xf>
    <xf numFmtId="9" fontId="9" fillId="4" borderId="12" xfId="0" applyNumberFormat="1" applyFont="1" applyFill="1" applyBorder="1" applyAlignment="1">
      <alignment horizontal="center" vertical="center" wrapText="1"/>
    </xf>
    <xf numFmtId="9" fontId="9" fillId="4" borderId="13" xfId="0" applyNumberFormat="1" applyFont="1" applyFill="1" applyBorder="1" applyAlignment="1">
      <alignment horizontal="center" vertical="center" wrapText="1"/>
    </xf>
    <xf numFmtId="9" fontId="30" fillId="5" borderId="6" xfId="0" applyNumberFormat="1" applyFont="1" applyFill="1" applyBorder="1" applyAlignment="1">
      <alignment horizontal="center" vertical="center" wrapText="1"/>
    </xf>
    <xf numFmtId="9" fontId="30" fillId="5" borderId="9" xfId="0" applyNumberFormat="1" applyFont="1" applyFill="1" applyBorder="1" applyAlignment="1">
      <alignment horizontal="center" vertical="center" wrapText="1"/>
    </xf>
    <xf numFmtId="9" fontId="30" fillId="5" borderId="10" xfId="0" applyNumberFormat="1" applyFont="1" applyFill="1" applyBorder="1" applyAlignment="1">
      <alignment horizontal="center" vertical="center" wrapText="1"/>
    </xf>
    <xf numFmtId="9" fontId="30" fillId="5" borderId="11" xfId="0" applyNumberFormat="1" applyFont="1" applyFill="1" applyBorder="1" applyAlignment="1">
      <alignment horizontal="center" vertical="center" wrapText="1"/>
    </xf>
    <xf numFmtId="9" fontId="30" fillId="5" borderId="12" xfId="0" applyNumberFormat="1" applyFont="1" applyFill="1" applyBorder="1" applyAlignment="1">
      <alignment horizontal="center" vertical="center" wrapText="1"/>
    </xf>
    <xf numFmtId="9" fontId="30" fillId="5" borderId="13" xfId="0" applyNumberFormat="1" applyFont="1" applyFill="1" applyBorder="1" applyAlignment="1">
      <alignment horizontal="center" vertical="center" wrapText="1"/>
    </xf>
    <xf numFmtId="9" fontId="9" fillId="2" borderId="6" xfId="0" applyNumberFormat="1" applyFont="1" applyFill="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13" fillId="3" borderId="6" xfId="0" applyNumberFormat="1" applyFont="1" applyFill="1" applyBorder="1" applyAlignment="1">
      <alignment horizontal="center" vertical="center" wrapText="1"/>
    </xf>
    <xf numFmtId="9" fontId="13" fillId="3" borderId="9" xfId="0" applyNumberFormat="1" applyFont="1" applyFill="1" applyBorder="1" applyAlignment="1">
      <alignment horizontal="center" vertical="center" wrapText="1"/>
    </xf>
    <xf numFmtId="9" fontId="13" fillId="3" borderId="10" xfId="0" applyNumberFormat="1" applyFont="1" applyFill="1" applyBorder="1" applyAlignment="1">
      <alignment horizontal="center" vertical="center" wrapText="1"/>
    </xf>
    <xf numFmtId="9" fontId="13" fillId="3" borderId="14" xfId="0" applyNumberFormat="1" applyFont="1" applyFill="1" applyBorder="1" applyAlignment="1">
      <alignment horizontal="center" vertical="center" wrapText="1"/>
    </xf>
    <xf numFmtId="9" fontId="13" fillId="3" borderId="0" xfId="0" applyNumberFormat="1" applyFont="1" applyFill="1" applyBorder="1" applyAlignment="1">
      <alignment horizontal="center" vertical="center" wrapText="1"/>
    </xf>
    <xf numFmtId="9" fontId="13" fillId="3" borderId="15" xfId="0" applyNumberFormat="1" applyFont="1" applyFill="1" applyBorder="1" applyAlignment="1">
      <alignment horizontal="center" vertical="center" wrapText="1"/>
    </xf>
    <xf numFmtId="9" fontId="13" fillId="3" borderId="11" xfId="0" applyNumberFormat="1" applyFont="1" applyFill="1" applyBorder="1" applyAlignment="1">
      <alignment horizontal="center" vertical="center" wrapText="1"/>
    </xf>
    <xf numFmtId="9" fontId="13" fillId="3" borderId="12" xfId="0" applyNumberFormat="1" applyFont="1" applyFill="1" applyBorder="1" applyAlignment="1">
      <alignment horizontal="center" vertical="center" wrapText="1"/>
    </xf>
    <xf numFmtId="9" fontId="13" fillId="3" borderId="13" xfId="0" applyNumberFormat="1" applyFont="1" applyFill="1" applyBorder="1" applyAlignment="1">
      <alignment horizontal="center" vertical="center" wrapText="1"/>
    </xf>
    <xf numFmtId="9" fontId="5" fillId="7" borderId="6" xfId="0" applyNumberFormat="1" applyFont="1" applyFill="1" applyBorder="1" applyAlignment="1">
      <alignment horizontal="center" vertical="center" wrapText="1"/>
    </xf>
    <xf numFmtId="9" fontId="5" fillId="7" borderId="10" xfId="0" applyNumberFormat="1" applyFont="1" applyFill="1" applyBorder="1" applyAlignment="1">
      <alignment horizontal="center" vertical="center" wrapText="1"/>
    </xf>
    <xf numFmtId="9" fontId="5" fillId="7" borderId="11" xfId="0" applyNumberFormat="1" applyFont="1" applyFill="1" applyBorder="1" applyAlignment="1">
      <alignment horizontal="center" vertical="center" wrapText="1"/>
    </xf>
    <xf numFmtId="9" fontId="5" fillId="7" borderId="13" xfId="0" applyNumberFormat="1" applyFont="1" applyFill="1" applyBorder="1" applyAlignment="1">
      <alignment horizontal="center" vertical="center" wrapText="1"/>
    </xf>
    <xf numFmtId="9" fontId="5" fillId="3" borderId="4" xfId="0" applyNumberFormat="1" applyFont="1" applyFill="1" applyBorder="1" applyAlignment="1">
      <alignment horizontal="center" vertical="center" wrapText="1"/>
    </xf>
    <xf numFmtId="9" fontId="5" fillId="3" borderId="3" xfId="0" applyNumberFormat="1" applyFont="1" applyFill="1" applyBorder="1" applyAlignment="1">
      <alignment horizontal="center" vertical="center" wrapText="1"/>
    </xf>
    <xf numFmtId="9" fontId="5" fillId="3" borderId="2" xfId="0" applyNumberFormat="1" applyFont="1" applyFill="1" applyBorder="1" applyAlignment="1">
      <alignment horizontal="center" vertical="center" wrapText="1"/>
    </xf>
    <xf numFmtId="9" fontId="18" fillId="0" borderId="4" xfId="0" applyNumberFormat="1" applyFont="1" applyFill="1" applyBorder="1" applyAlignment="1">
      <alignment horizontal="left" vertical="center" wrapText="1"/>
    </xf>
    <xf numFmtId="9" fontId="18" fillId="0" borderId="3" xfId="0" applyNumberFormat="1" applyFont="1" applyFill="1" applyBorder="1" applyAlignment="1">
      <alignment horizontal="left" vertical="center" wrapText="1"/>
    </xf>
    <xf numFmtId="0" fontId="17" fillId="0" borderId="3" xfId="0" applyFont="1" applyBorder="1" applyAlignment="1">
      <alignment horizontal="left" vertical="center" wrapText="1"/>
    </xf>
    <xf numFmtId="9" fontId="18" fillId="0" borderId="2" xfId="0" applyNumberFormat="1" applyFont="1" applyFill="1" applyBorder="1" applyAlignment="1">
      <alignment horizontal="left" vertical="center" wrapText="1"/>
    </xf>
    <xf numFmtId="9" fontId="67" fillId="0" borderId="4" xfId="0" applyNumberFormat="1" applyFont="1" applyBorder="1" applyAlignment="1">
      <alignment horizontal="center" vertical="center" wrapText="1"/>
    </xf>
    <xf numFmtId="9" fontId="67" fillId="0" borderId="3" xfId="0" applyNumberFormat="1" applyFont="1" applyBorder="1" applyAlignment="1">
      <alignment horizontal="center" vertical="center" wrapText="1"/>
    </xf>
    <xf numFmtId="9" fontId="67" fillId="0" borderId="2" xfId="0" applyNumberFormat="1" applyFont="1" applyBorder="1" applyAlignment="1">
      <alignment horizontal="center" vertical="center" wrapText="1"/>
    </xf>
    <xf numFmtId="9" fontId="52" fillId="3" borderId="4" xfId="0" applyNumberFormat="1" applyFont="1" applyFill="1" applyBorder="1" applyAlignment="1">
      <alignment horizontal="center" vertical="center" wrapText="1"/>
    </xf>
    <xf numFmtId="9" fontId="52" fillId="3" borderId="3" xfId="0" applyNumberFormat="1" applyFont="1" applyFill="1" applyBorder="1" applyAlignment="1">
      <alignment horizontal="center" vertical="center" wrapText="1"/>
    </xf>
    <xf numFmtId="9" fontId="52" fillId="3" borderId="2" xfId="0" applyNumberFormat="1" applyFont="1" applyFill="1" applyBorder="1" applyAlignment="1">
      <alignment horizontal="center" vertical="center" wrapText="1"/>
    </xf>
    <xf numFmtId="0" fontId="44" fillId="2" borderId="4" xfId="0" applyFont="1" applyFill="1" applyBorder="1" applyAlignment="1">
      <alignment horizontal="center" vertical="center" wrapText="1"/>
    </xf>
    <xf numFmtId="0" fontId="44" fillId="2" borderId="3" xfId="0" applyFont="1" applyFill="1" applyBorder="1" applyAlignment="1">
      <alignment horizontal="center" vertical="center" wrapText="1"/>
    </xf>
    <xf numFmtId="0" fontId="44" fillId="2" borderId="2" xfId="0" applyFont="1" applyFill="1" applyBorder="1" applyAlignment="1">
      <alignment horizontal="center" vertical="center" wrapText="1"/>
    </xf>
    <xf numFmtId="9" fontId="52" fillId="4" borderId="4" xfId="0" applyNumberFormat="1" applyFont="1" applyFill="1" applyBorder="1" applyAlignment="1">
      <alignment horizontal="center" vertical="center" wrapText="1"/>
    </xf>
    <xf numFmtId="9" fontId="52" fillId="4" borderId="3" xfId="0" applyNumberFormat="1" applyFont="1" applyFill="1" applyBorder="1" applyAlignment="1">
      <alignment horizontal="center" vertical="center" wrapText="1"/>
    </xf>
    <xf numFmtId="9" fontId="52" fillId="4" borderId="2" xfId="0" applyNumberFormat="1" applyFont="1" applyFill="1" applyBorder="1" applyAlignment="1">
      <alignment horizontal="center" vertical="center" wrapText="1"/>
    </xf>
    <xf numFmtId="9" fontId="52" fillId="5" borderId="4" xfId="0" applyNumberFormat="1" applyFont="1" applyFill="1" applyBorder="1" applyAlignment="1">
      <alignment horizontal="center" vertical="center" wrapText="1"/>
    </xf>
    <xf numFmtId="9" fontId="52" fillId="5" borderId="3" xfId="0" applyNumberFormat="1" applyFont="1" applyFill="1" applyBorder="1" applyAlignment="1">
      <alignment horizontal="center" vertical="center" wrapText="1"/>
    </xf>
    <xf numFmtId="9" fontId="52" fillId="5" borderId="2" xfId="0" applyNumberFormat="1" applyFont="1" applyFill="1" applyBorder="1" applyAlignment="1">
      <alignment horizontal="center" vertical="center" wrapText="1"/>
    </xf>
    <xf numFmtId="9" fontId="65" fillId="5" borderId="4" xfId="0" applyNumberFormat="1" applyFont="1" applyFill="1" applyBorder="1" applyAlignment="1">
      <alignment horizontal="center" vertical="center" wrapText="1"/>
    </xf>
    <xf numFmtId="9" fontId="65" fillId="5" borderId="3" xfId="0" applyNumberFormat="1" applyFont="1" applyFill="1" applyBorder="1" applyAlignment="1">
      <alignment horizontal="center" vertical="center" wrapText="1"/>
    </xf>
    <xf numFmtId="9" fontId="65" fillId="5" borderId="2" xfId="0" applyNumberFormat="1" applyFont="1" applyFill="1" applyBorder="1" applyAlignment="1">
      <alignment horizontal="center" vertical="center" wrapText="1"/>
    </xf>
    <xf numFmtId="9" fontId="66" fillId="3" borderId="4" xfId="0" applyNumberFormat="1" applyFont="1" applyFill="1" applyBorder="1" applyAlignment="1">
      <alignment horizontal="center" vertical="center" wrapText="1"/>
    </xf>
    <xf numFmtId="9" fontId="66" fillId="3" borderId="2" xfId="0" applyNumberFormat="1" applyFont="1" applyFill="1" applyBorder="1" applyAlignment="1">
      <alignment horizontal="center" vertical="center" wrapText="1"/>
    </xf>
    <xf numFmtId="0" fontId="79" fillId="2" borderId="4" xfId="0" applyFont="1" applyFill="1" applyBorder="1" applyAlignment="1">
      <alignment horizontal="center" vertical="center" wrapText="1"/>
    </xf>
    <xf numFmtId="0" fontId="79" fillId="2" borderId="2"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52" fillId="4" borderId="4" xfId="0" applyNumberFormat="1" applyFont="1" applyFill="1" applyBorder="1" applyAlignment="1">
      <alignment horizontal="center" vertical="center" wrapText="1"/>
    </xf>
    <xf numFmtId="0" fontId="52" fillId="4" borderId="3" xfId="0" applyNumberFormat="1" applyFont="1" applyFill="1" applyBorder="1" applyAlignment="1">
      <alignment horizontal="center" vertical="center" wrapText="1"/>
    </xf>
    <xf numFmtId="0" fontId="52" fillId="4" borderId="2" xfId="0" applyNumberFormat="1" applyFont="1" applyFill="1" applyBorder="1" applyAlignment="1">
      <alignment horizontal="center" vertical="center" wrapText="1"/>
    </xf>
    <xf numFmtId="0" fontId="61" fillId="5" borderId="4" xfId="0" applyNumberFormat="1" applyFont="1" applyFill="1" applyBorder="1" applyAlignment="1">
      <alignment horizontal="center" vertical="center" wrapText="1"/>
    </xf>
    <xf numFmtId="0" fontId="61" fillId="5" borderId="3" xfId="0" applyNumberFormat="1" applyFont="1" applyFill="1" applyBorder="1" applyAlignment="1">
      <alignment horizontal="center" vertical="center" wrapText="1"/>
    </xf>
    <xf numFmtId="0" fontId="61" fillId="5" borderId="2" xfId="0" applyNumberFormat="1" applyFont="1" applyFill="1" applyBorder="1" applyAlignment="1">
      <alignment horizontal="center" vertical="center" wrapText="1"/>
    </xf>
    <xf numFmtId="9" fontId="61" fillId="3" borderId="4" xfId="0" applyNumberFormat="1" applyFont="1" applyFill="1" applyBorder="1" applyAlignment="1">
      <alignment horizontal="center" vertical="center" wrapText="1"/>
    </xf>
    <xf numFmtId="9" fontId="61" fillId="3" borderId="3" xfId="0" applyNumberFormat="1" applyFont="1" applyFill="1" applyBorder="1" applyAlignment="1">
      <alignment horizontal="center" vertical="center" wrapText="1"/>
    </xf>
    <xf numFmtId="9" fontId="61" fillId="3" borderId="2" xfId="0" applyNumberFormat="1" applyFont="1" applyFill="1" applyBorder="1" applyAlignment="1">
      <alignment horizontal="center" vertical="center" wrapText="1"/>
    </xf>
    <xf numFmtId="9" fontId="61" fillId="7" borderId="4" xfId="0" applyNumberFormat="1" applyFont="1" applyFill="1" applyBorder="1" applyAlignment="1">
      <alignment horizontal="center" vertical="center" wrapText="1"/>
    </xf>
    <xf numFmtId="9" fontId="61" fillId="7" borderId="2" xfId="0" applyNumberFormat="1" applyFont="1" applyFill="1" applyBorder="1" applyAlignment="1">
      <alignment horizontal="center" vertical="center" wrapText="1"/>
    </xf>
    <xf numFmtId="0" fontId="65" fillId="2" borderId="4" xfId="0" applyFont="1" applyFill="1" applyBorder="1" applyAlignment="1">
      <alignment horizontal="center" vertical="center" wrapText="1"/>
    </xf>
    <xf numFmtId="0" fontId="65" fillId="2" borderId="3" xfId="0" applyFont="1" applyFill="1" applyBorder="1" applyAlignment="1">
      <alignment horizontal="center" vertical="center" wrapText="1"/>
    </xf>
    <xf numFmtId="0" fontId="65" fillId="2" borderId="2" xfId="0" applyFont="1" applyFill="1" applyBorder="1" applyAlignment="1">
      <alignment horizontal="center" vertical="center" wrapText="1"/>
    </xf>
    <xf numFmtId="0" fontId="65" fillId="4" borderId="4" xfId="0" applyFont="1" applyFill="1" applyBorder="1" applyAlignment="1">
      <alignment horizontal="center" vertical="center" wrapText="1"/>
    </xf>
    <xf numFmtId="0" fontId="65" fillId="4" borderId="3" xfId="0" applyFont="1" applyFill="1" applyBorder="1" applyAlignment="1">
      <alignment horizontal="center" vertical="center" wrapText="1"/>
    </xf>
    <xf numFmtId="0" fontId="65" fillId="4" borderId="2" xfId="0" applyFont="1" applyFill="1" applyBorder="1" applyAlignment="1">
      <alignment horizontal="center" vertical="center" wrapText="1"/>
    </xf>
    <xf numFmtId="9" fontId="82" fillId="5" borderId="4" xfId="0" applyNumberFormat="1" applyFont="1" applyFill="1" applyBorder="1" applyAlignment="1">
      <alignment horizontal="center" vertical="center" wrapText="1"/>
    </xf>
    <xf numFmtId="9" fontId="82" fillId="5" borderId="3" xfId="0" applyNumberFormat="1" applyFont="1" applyFill="1" applyBorder="1" applyAlignment="1">
      <alignment horizontal="center" vertical="center" wrapText="1"/>
    </xf>
    <xf numFmtId="9" fontId="82" fillId="5" borderId="2" xfId="0" applyNumberFormat="1" applyFont="1" applyFill="1" applyBorder="1" applyAlignment="1">
      <alignment horizontal="center" vertical="center" wrapText="1"/>
    </xf>
    <xf numFmtId="0" fontId="49" fillId="7" borderId="4" xfId="0" applyNumberFormat="1" applyFont="1" applyFill="1" applyBorder="1" applyAlignment="1">
      <alignment horizontal="center" vertical="center" wrapText="1"/>
    </xf>
    <xf numFmtId="0" fontId="49" fillId="7" borderId="2" xfId="0" applyNumberFormat="1" applyFont="1" applyFill="1" applyBorder="1" applyAlignment="1">
      <alignment horizontal="center" vertical="center" wrapText="1"/>
    </xf>
    <xf numFmtId="0" fontId="58" fillId="3" borderId="4" xfId="0" applyNumberFormat="1" applyFont="1" applyFill="1" applyBorder="1" applyAlignment="1">
      <alignment horizontal="center" vertical="center" wrapText="1"/>
    </xf>
    <xf numFmtId="0" fontId="58" fillId="3" borderId="3" xfId="0" applyNumberFormat="1" applyFont="1" applyFill="1" applyBorder="1" applyAlignment="1">
      <alignment horizontal="center" vertical="center" wrapText="1"/>
    </xf>
    <xf numFmtId="0" fontId="58" fillId="3" borderId="2" xfId="0" applyNumberFormat="1" applyFont="1" applyFill="1" applyBorder="1" applyAlignment="1">
      <alignment horizontal="center" vertical="center" wrapText="1"/>
    </xf>
    <xf numFmtId="0" fontId="58" fillId="7" borderId="4" xfId="0" applyNumberFormat="1" applyFont="1" applyFill="1" applyBorder="1" applyAlignment="1">
      <alignment horizontal="center" vertical="center" wrapText="1"/>
    </xf>
    <xf numFmtId="0" fontId="58" fillId="7" borderId="2" xfId="0" applyNumberFormat="1" applyFont="1" applyFill="1" applyBorder="1" applyAlignment="1">
      <alignment horizontal="center" vertical="center" wrapText="1"/>
    </xf>
    <xf numFmtId="0" fontId="13" fillId="2" borderId="4" xfId="0" applyNumberFormat="1" applyFont="1" applyFill="1" applyBorder="1" applyAlignment="1">
      <alignment horizontal="center" vertical="center" wrapText="1"/>
    </xf>
    <xf numFmtId="0" fontId="13" fillId="2" borderId="2" xfId="0" applyNumberFormat="1" applyFont="1" applyFill="1" applyBorder="1" applyAlignment="1">
      <alignment horizontal="center" vertical="center" wrapText="1"/>
    </xf>
    <xf numFmtId="0" fontId="13" fillId="2" borderId="3" xfId="0" applyNumberFormat="1" applyFont="1" applyFill="1" applyBorder="1" applyAlignment="1">
      <alignment horizontal="center" vertical="center" wrapText="1"/>
    </xf>
    <xf numFmtId="0" fontId="64" fillId="4" borderId="4" xfId="0" applyFont="1" applyFill="1" applyBorder="1" applyAlignment="1">
      <alignment horizontal="center" vertical="center" wrapText="1"/>
    </xf>
    <xf numFmtId="0" fontId="64" fillId="4" borderId="2" xfId="0" applyFont="1" applyFill="1" applyBorder="1" applyAlignment="1">
      <alignment horizontal="center" vertical="center" wrapText="1"/>
    </xf>
    <xf numFmtId="9" fontId="64" fillId="4" borderId="4" xfId="0" applyNumberFormat="1" applyFont="1" applyFill="1" applyBorder="1" applyAlignment="1">
      <alignment horizontal="center" vertical="center" wrapText="1"/>
    </xf>
    <xf numFmtId="9" fontId="64" fillId="4" borderId="3" xfId="0" applyNumberFormat="1" applyFont="1" applyFill="1" applyBorder="1" applyAlignment="1">
      <alignment horizontal="center" vertical="center" wrapText="1"/>
    </xf>
    <xf numFmtId="9" fontId="64" fillId="4" borderId="2" xfId="0" applyNumberFormat="1" applyFont="1" applyFill="1" applyBorder="1" applyAlignment="1">
      <alignment horizontal="center" vertical="center" wrapText="1"/>
    </xf>
    <xf numFmtId="9" fontId="64" fillId="4" borderId="4" xfId="0" applyNumberFormat="1" applyFont="1" applyFill="1" applyBorder="1" applyAlignment="1">
      <alignment vertical="center" wrapText="1"/>
    </xf>
    <xf numFmtId="9" fontId="64" fillId="4" borderId="2" xfId="0" applyNumberFormat="1" applyFont="1" applyFill="1" applyBorder="1" applyAlignment="1">
      <alignment vertical="center" wrapText="1"/>
    </xf>
    <xf numFmtId="9" fontId="64" fillId="5" borderId="4" xfId="0" applyNumberFormat="1" applyFont="1" applyFill="1" applyBorder="1" applyAlignment="1">
      <alignment horizontal="center" vertical="center" wrapText="1"/>
    </xf>
    <xf numFmtId="9" fontId="64" fillId="5" borderId="2" xfId="0" applyNumberFormat="1" applyFont="1" applyFill="1" applyBorder="1" applyAlignment="1">
      <alignment horizontal="center" vertical="center" wrapText="1"/>
    </xf>
    <xf numFmtId="0" fontId="48" fillId="7" borderId="4" xfId="0" applyNumberFormat="1" applyFont="1" applyFill="1" applyBorder="1" applyAlignment="1">
      <alignment horizontal="center" vertical="center" wrapText="1"/>
    </xf>
    <xf numFmtId="0" fontId="48" fillId="7" borderId="2" xfId="0" applyNumberFormat="1" applyFont="1" applyFill="1" applyBorder="1" applyAlignment="1">
      <alignment horizontal="center" vertical="center" wrapText="1"/>
    </xf>
    <xf numFmtId="9" fontId="48" fillId="7" borderId="4" xfId="0" applyNumberFormat="1" applyFont="1" applyFill="1" applyBorder="1" applyAlignment="1">
      <alignment horizontal="center" vertical="center" wrapText="1"/>
    </xf>
    <xf numFmtId="9" fontId="48" fillId="7" borderId="2" xfId="0" applyNumberFormat="1" applyFont="1" applyFill="1" applyBorder="1" applyAlignment="1">
      <alignment horizontal="center" vertical="center" wrapText="1"/>
    </xf>
    <xf numFmtId="177" fontId="28" fillId="2" borderId="4" xfId="0" applyNumberFormat="1" applyFont="1" applyFill="1" applyBorder="1" applyAlignment="1">
      <alignment horizontal="center" vertical="center"/>
    </xf>
    <xf numFmtId="177" fontId="28" fillId="2" borderId="3" xfId="0" applyNumberFormat="1" applyFont="1" applyFill="1" applyBorder="1" applyAlignment="1">
      <alignment horizontal="center" vertical="center"/>
    </xf>
    <xf numFmtId="177" fontId="28" fillId="2" borderId="2" xfId="0" applyNumberFormat="1" applyFont="1" applyFill="1" applyBorder="1" applyAlignment="1">
      <alignment horizontal="center" vertical="center"/>
    </xf>
    <xf numFmtId="9" fontId="28" fillId="2" borderId="4" xfId="0" applyNumberFormat="1" applyFont="1" applyFill="1" applyBorder="1" applyAlignment="1">
      <alignment horizontal="center" vertical="center" wrapText="1"/>
    </xf>
    <xf numFmtId="9" fontId="28" fillId="2" borderId="3" xfId="0" applyNumberFormat="1" applyFont="1" applyFill="1" applyBorder="1" applyAlignment="1">
      <alignment horizontal="center" vertical="center" wrapText="1"/>
    </xf>
    <xf numFmtId="9" fontId="28" fillId="2" borderId="2" xfId="0" applyNumberFormat="1" applyFont="1" applyFill="1" applyBorder="1" applyAlignment="1">
      <alignment horizontal="center" vertical="center" wrapText="1"/>
    </xf>
    <xf numFmtId="0" fontId="47" fillId="3" borderId="4" xfId="1" applyNumberFormat="1" applyFont="1" applyFill="1" applyBorder="1" applyAlignment="1">
      <alignment horizontal="center" vertical="center" wrapText="1"/>
    </xf>
    <xf numFmtId="0" fontId="47" fillId="3" borderId="3" xfId="1" applyNumberFormat="1" applyFont="1" applyFill="1" applyBorder="1" applyAlignment="1">
      <alignment horizontal="center" vertical="center" wrapText="1"/>
    </xf>
    <xf numFmtId="0" fontId="47" fillId="3" borderId="2" xfId="1" applyNumberFormat="1" applyFont="1" applyFill="1" applyBorder="1" applyAlignment="1">
      <alignment horizontal="center" vertical="center" wrapText="1"/>
    </xf>
    <xf numFmtId="0" fontId="47" fillId="7" borderId="4" xfId="1" applyNumberFormat="1" applyFont="1" applyFill="1" applyBorder="1" applyAlignment="1">
      <alignment horizontal="center" vertical="center" wrapText="1"/>
    </xf>
    <xf numFmtId="0" fontId="47" fillId="7" borderId="2" xfId="1" applyNumberFormat="1" applyFont="1" applyFill="1" applyBorder="1" applyAlignment="1">
      <alignment horizontal="center" vertical="center" wrapText="1"/>
    </xf>
    <xf numFmtId="179" fontId="60" fillId="2" borderId="4" xfId="0" applyNumberFormat="1" applyFont="1" applyFill="1" applyBorder="1" applyAlignment="1">
      <alignment horizontal="center" vertical="center" wrapText="1"/>
    </xf>
    <xf numFmtId="179" fontId="60" fillId="2" borderId="3" xfId="0" applyNumberFormat="1" applyFont="1" applyFill="1" applyBorder="1" applyAlignment="1">
      <alignment horizontal="center" vertical="center" wrapText="1"/>
    </xf>
    <xf numFmtId="179" fontId="60" fillId="2" borderId="2" xfId="0" applyNumberFormat="1" applyFont="1" applyFill="1" applyBorder="1" applyAlignment="1">
      <alignment horizontal="center" vertical="center" wrapText="1"/>
    </xf>
    <xf numFmtId="0" fontId="75" fillId="4" borderId="4" xfId="0" applyFont="1" applyFill="1" applyBorder="1" applyAlignment="1">
      <alignment horizontal="center" vertical="center" wrapText="1"/>
    </xf>
    <xf numFmtId="0" fontId="75" fillId="4" borderId="3" xfId="0" applyFont="1" applyFill="1" applyBorder="1" applyAlignment="1">
      <alignment horizontal="center" vertical="center" wrapText="1"/>
    </xf>
    <xf numFmtId="0" fontId="75" fillId="4" borderId="2" xfId="0" applyFont="1" applyFill="1" applyBorder="1" applyAlignment="1">
      <alignment horizontal="center" vertical="center" wrapText="1"/>
    </xf>
    <xf numFmtId="0" fontId="60" fillId="5" borderId="4" xfId="0" applyFont="1" applyFill="1" applyBorder="1" applyAlignment="1">
      <alignment horizontal="center" vertical="center" wrapText="1"/>
    </xf>
    <xf numFmtId="0" fontId="60" fillId="5" borderId="3" xfId="0" applyFont="1" applyFill="1" applyBorder="1" applyAlignment="1">
      <alignment horizontal="center" vertical="center" wrapText="1"/>
    </xf>
    <xf numFmtId="0" fontId="60" fillId="5" borderId="2" xfId="0" applyFont="1" applyFill="1" applyBorder="1" applyAlignment="1">
      <alignment horizontal="center" vertical="center" wrapText="1"/>
    </xf>
    <xf numFmtId="177" fontId="44" fillId="7" borderId="4" xfId="0" applyNumberFormat="1" applyFont="1" applyFill="1" applyBorder="1" applyAlignment="1">
      <alignment horizontal="center" vertical="center" wrapText="1"/>
    </xf>
    <xf numFmtId="177" fontId="44" fillId="7" borderId="2" xfId="0" applyNumberFormat="1" applyFont="1" applyFill="1" applyBorder="1" applyAlignment="1">
      <alignment horizontal="center" vertical="center" wrapText="1"/>
    </xf>
    <xf numFmtId="177" fontId="46" fillId="7" borderId="4" xfId="0" applyNumberFormat="1" applyFont="1" applyFill="1" applyBorder="1" applyAlignment="1">
      <alignment horizontal="center" vertical="center" wrapText="1"/>
    </xf>
    <xf numFmtId="177" fontId="46" fillId="7" borderId="2" xfId="0" applyNumberFormat="1" applyFont="1" applyFill="1" applyBorder="1" applyAlignment="1">
      <alignment horizontal="center" vertical="center" wrapText="1"/>
    </xf>
    <xf numFmtId="0" fontId="47" fillId="7" borderId="4" xfId="0" applyNumberFormat="1" applyFont="1" applyFill="1" applyBorder="1" applyAlignment="1">
      <alignment horizontal="center" vertical="center" wrapText="1"/>
    </xf>
    <xf numFmtId="0" fontId="47" fillId="7" borderId="2" xfId="0" applyNumberFormat="1" applyFont="1" applyFill="1" applyBorder="1" applyAlignment="1">
      <alignment horizontal="center" vertical="center" wrapText="1"/>
    </xf>
    <xf numFmtId="49" fontId="47" fillId="7" borderId="4" xfId="0" applyNumberFormat="1" applyFont="1" applyFill="1" applyBorder="1" applyAlignment="1">
      <alignment horizontal="center" vertical="center" wrapText="1"/>
    </xf>
    <xf numFmtId="49" fontId="47" fillId="7" borderId="2" xfId="0" applyNumberFormat="1" applyFont="1" applyFill="1" applyBorder="1" applyAlignment="1">
      <alignment horizontal="center" vertical="center" wrapText="1"/>
    </xf>
    <xf numFmtId="0" fontId="46" fillId="7" borderId="4" xfId="1" applyNumberFormat="1" applyFont="1" applyFill="1" applyBorder="1" applyAlignment="1">
      <alignment horizontal="center" vertical="center" wrapText="1"/>
    </xf>
    <xf numFmtId="0" fontId="46" fillId="7" borderId="2" xfId="1" applyNumberFormat="1" applyFont="1" applyFill="1" applyBorder="1" applyAlignment="1">
      <alignment horizontal="center" vertical="center" wrapText="1"/>
    </xf>
    <xf numFmtId="9" fontId="5" fillId="0" borderId="4"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9" fontId="70" fillId="4" borderId="4" xfId="0" applyNumberFormat="1" applyFont="1" applyFill="1" applyBorder="1" applyAlignment="1">
      <alignment horizontal="center" vertical="center" wrapText="1"/>
    </xf>
    <xf numFmtId="9" fontId="70" fillId="4" borderId="3" xfId="0" applyNumberFormat="1" applyFont="1" applyFill="1" applyBorder="1" applyAlignment="1">
      <alignment horizontal="center" vertical="center" wrapText="1"/>
    </xf>
    <xf numFmtId="9" fontId="70" fillId="4" borderId="2" xfId="0" applyNumberFormat="1" applyFont="1" applyFill="1" applyBorder="1" applyAlignment="1">
      <alignment horizontal="center" vertical="center" wrapText="1"/>
    </xf>
    <xf numFmtId="9" fontId="68" fillId="0" borderId="4" xfId="0" applyNumberFormat="1" applyFont="1" applyFill="1" applyBorder="1" applyAlignment="1">
      <alignment horizontal="center" vertical="center" wrapText="1"/>
    </xf>
    <xf numFmtId="9" fontId="68" fillId="0" borderId="3" xfId="0" applyNumberFormat="1" applyFont="1" applyFill="1" applyBorder="1" applyAlignment="1">
      <alignment horizontal="center" vertical="center" wrapText="1"/>
    </xf>
    <xf numFmtId="9" fontId="68" fillId="0" borderId="2" xfId="0" applyNumberFormat="1" applyFont="1" applyFill="1" applyBorder="1" applyAlignment="1">
      <alignment horizontal="center" vertical="center" wrapText="1"/>
    </xf>
    <xf numFmtId="9" fontId="29" fillId="5" borderId="4" xfId="0" applyNumberFormat="1" applyFont="1" applyFill="1" applyBorder="1" applyAlignment="1">
      <alignment horizontal="center" vertical="center" wrapText="1"/>
    </xf>
    <xf numFmtId="9" fontId="29" fillId="5" borderId="3" xfId="0" applyNumberFormat="1" applyFont="1" applyFill="1" applyBorder="1" applyAlignment="1">
      <alignment horizontal="center" vertical="center" wrapText="1"/>
    </xf>
    <xf numFmtId="9" fontId="29" fillId="5" borderId="2"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9" fontId="5" fillId="2" borderId="3" xfId="0" applyNumberFormat="1" applyFont="1" applyFill="1" applyBorder="1" applyAlignment="1">
      <alignment horizontal="center" vertical="center" wrapText="1"/>
    </xf>
    <xf numFmtId="9" fontId="5" fillId="2" borderId="2" xfId="0" applyNumberFormat="1" applyFont="1" applyFill="1" applyBorder="1" applyAlignment="1">
      <alignment horizontal="center" vertical="center" wrapText="1"/>
    </xf>
    <xf numFmtId="9" fontId="9" fillId="2" borderId="4" xfId="0" applyNumberFormat="1" applyFont="1" applyFill="1" applyBorder="1" applyAlignment="1">
      <alignment horizontal="center" vertical="center" wrapText="1"/>
    </xf>
    <xf numFmtId="9" fontId="9" fillId="2" borderId="3" xfId="0" applyNumberFormat="1" applyFont="1" applyFill="1" applyBorder="1" applyAlignment="1">
      <alignment horizontal="center" vertical="center" wrapText="1"/>
    </xf>
    <xf numFmtId="9" fontId="9" fillId="2" borderId="2" xfId="0" applyNumberFormat="1" applyFont="1" applyFill="1" applyBorder="1" applyAlignment="1">
      <alignment horizontal="center" vertical="center" wrapText="1"/>
    </xf>
    <xf numFmtId="9" fontId="8" fillId="0" borderId="4" xfId="0" applyNumberFormat="1" applyFont="1" applyBorder="1" applyAlignment="1">
      <alignment horizontal="center" vertical="center" wrapText="1"/>
    </xf>
    <xf numFmtId="9" fontId="8" fillId="0" borderId="3" xfId="0" applyNumberFormat="1" applyFont="1" applyBorder="1" applyAlignment="1">
      <alignment horizontal="center" vertical="center" wrapText="1"/>
    </xf>
    <xf numFmtId="9" fontId="9" fillId="3" borderId="4" xfId="0" applyNumberFormat="1" applyFont="1" applyFill="1" applyBorder="1" applyAlignment="1">
      <alignment horizontal="center" vertical="center" wrapText="1"/>
    </xf>
    <xf numFmtId="9" fontId="9" fillId="3" borderId="3" xfId="0" applyNumberFormat="1" applyFont="1" applyFill="1" applyBorder="1" applyAlignment="1">
      <alignment horizontal="center" vertical="center" wrapText="1"/>
    </xf>
    <xf numFmtId="9" fontId="9" fillId="3" borderId="2" xfId="0" applyNumberFormat="1" applyFont="1" applyFill="1" applyBorder="1" applyAlignment="1">
      <alignment horizontal="center" vertical="center" wrapText="1"/>
    </xf>
    <xf numFmtId="9" fontId="9" fillId="7" borderId="4" xfId="0" applyNumberFormat="1" applyFont="1" applyFill="1" applyBorder="1" applyAlignment="1">
      <alignment horizontal="center" vertical="center" wrapText="1"/>
    </xf>
    <xf numFmtId="9" fontId="9" fillId="7" borderId="2" xfId="0" applyNumberFormat="1" applyFont="1" applyFill="1" applyBorder="1" applyAlignment="1">
      <alignment horizontal="center" vertical="center" wrapText="1"/>
    </xf>
    <xf numFmtId="9" fontId="9" fillId="4" borderId="4" xfId="0" applyNumberFormat="1" applyFont="1" applyFill="1" applyBorder="1" applyAlignment="1">
      <alignment horizontal="center" vertical="center" wrapText="1"/>
    </xf>
    <xf numFmtId="9" fontId="9" fillId="4" borderId="3" xfId="0" applyNumberFormat="1" applyFont="1" applyFill="1" applyBorder="1" applyAlignment="1">
      <alignment horizontal="center" vertical="center" wrapText="1"/>
    </xf>
    <xf numFmtId="9" fontId="9" fillId="4" borderId="2" xfId="0" applyNumberFormat="1" applyFont="1" applyFill="1" applyBorder="1" applyAlignment="1">
      <alignment horizontal="center" vertical="center" wrapText="1"/>
    </xf>
    <xf numFmtId="9" fontId="9" fillId="5" borderId="4" xfId="0" applyNumberFormat="1" applyFont="1" applyFill="1" applyBorder="1" applyAlignment="1">
      <alignment horizontal="center" vertical="center" wrapText="1"/>
    </xf>
    <xf numFmtId="9" fontId="9" fillId="5" borderId="3" xfId="0" applyNumberFormat="1" applyFont="1" applyFill="1" applyBorder="1" applyAlignment="1">
      <alignment horizontal="center" vertical="center" wrapText="1"/>
    </xf>
    <xf numFmtId="9" fontId="9" fillId="5" borderId="2" xfId="0" applyNumberFormat="1"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B38"/>
  <sheetViews>
    <sheetView tabSelected="1" zoomScale="20" zoomScaleNormal="20" workbookViewId="0">
      <pane xSplit="1" topLeftCell="B1" activePane="topRight" state="frozen"/>
      <selection pane="topRight" activeCell="T36" sqref="T36"/>
    </sheetView>
  </sheetViews>
  <sheetFormatPr defaultColWidth="39.375" defaultRowHeight="216" customHeight="1"/>
  <cols>
    <col min="1" max="1" width="39.375" style="13" customWidth="1"/>
    <col min="2" max="2" width="41.875" style="21" customWidth="1"/>
    <col min="3" max="3" width="41.25" style="21" customWidth="1"/>
    <col min="4" max="4" width="41.875" style="21" customWidth="1"/>
    <col min="5" max="5" width="35.625" style="21" customWidth="1"/>
    <col min="6" max="6" width="36.875" style="21" customWidth="1"/>
    <col min="7" max="7" width="140" style="21" customWidth="1"/>
    <col min="8" max="8" width="29.375" style="21" hidden="1" customWidth="1"/>
    <col min="9" max="9" width="46.875" style="21" customWidth="1"/>
    <col min="10" max="10" width="48.75" style="156" customWidth="1"/>
    <col min="11" max="11" width="30.625" style="156" customWidth="1"/>
    <col min="12" max="12" width="30" style="156" customWidth="1"/>
    <col min="13" max="13" width="35.25" style="156" customWidth="1"/>
    <col min="14" max="14" width="31.5" style="156" customWidth="1"/>
    <col min="15" max="15" width="29" style="157" customWidth="1"/>
    <col min="16" max="16" width="30.875" style="157" customWidth="1"/>
    <col min="17" max="17" width="28.5" style="157" customWidth="1"/>
    <col min="18" max="18" width="48.75" style="157" customWidth="1"/>
    <col min="19" max="19" width="30" style="157" customWidth="1"/>
    <col min="20" max="20" width="30.625" style="157" customWidth="1"/>
    <col min="21" max="21" width="29.75" style="156" customWidth="1"/>
    <col min="22" max="22" width="29.625" style="156" customWidth="1"/>
    <col min="23" max="23" width="30.625" style="22" customWidth="1"/>
    <col min="24" max="25" width="30" style="22" customWidth="1"/>
    <col min="26" max="26" width="31.5" style="22" customWidth="1"/>
    <col min="27" max="27" width="33.75" style="23" customWidth="1"/>
    <col min="28" max="28" width="33.125" style="23" customWidth="1"/>
    <col min="29" max="29" width="30" style="22" customWidth="1"/>
    <col min="30" max="30" width="31.875" style="22" customWidth="1"/>
    <col min="31" max="31" width="31.25" style="22" customWidth="1"/>
    <col min="32" max="32" width="30.625" style="24" customWidth="1"/>
    <col min="33" max="33" width="30.625" style="22" customWidth="1"/>
    <col min="34" max="35" width="30" style="22" customWidth="1"/>
    <col min="36" max="36" width="34.375" style="22" customWidth="1"/>
    <col min="37" max="37" width="36.25" style="22" customWidth="1"/>
    <col min="38" max="38" width="29.75" style="22" customWidth="1"/>
    <col min="39" max="39" width="33.75" style="21" customWidth="1"/>
    <col min="40" max="40" width="29.125" style="25" customWidth="1"/>
    <col min="41" max="41" width="30.625" style="25" customWidth="1"/>
    <col min="42" max="42" width="30" style="25" customWidth="1"/>
    <col min="43" max="43" width="30" style="156" customWidth="1"/>
    <col min="44" max="44" width="29.375" style="156" customWidth="1"/>
    <col min="45" max="45" width="30.25" style="156" customWidth="1"/>
    <col min="46" max="46" width="34.125" style="156" customWidth="1"/>
    <col min="47" max="47" width="30.875" style="156" customWidth="1"/>
    <col min="48" max="48" width="33.375" style="156" customWidth="1"/>
    <col min="49" max="49" width="30" style="156" customWidth="1"/>
    <col min="50" max="50" width="30.875" style="156" customWidth="1"/>
    <col min="51" max="51" width="32.125" style="156" customWidth="1"/>
    <col min="52" max="52" width="29.625" style="156" customWidth="1"/>
    <col min="53" max="53" width="30.25" style="156" customWidth="1"/>
    <col min="54" max="54" width="30.375" style="156" customWidth="1"/>
    <col min="55" max="16384" width="39.375" style="21"/>
  </cols>
  <sheetData>
    <row r="1" spans="1:54" s="12" customFormat="1" ht="135" customHeight="1">
      <c r="A1" s="342" t="s">
        <v>435</v>
      </c>
      <c r="B1" s="343"/>
      <c r="C1" s="343"/>
      <c r="D1" s="343"/>
      <c r="E1" s="343"/>
      <c r="F1" s="343"/>
      <c r="G1" s="343"/>
      <c r="H1" s="343"/>
      <c r="I1" s="343"/>
      <c r="J1" s="343"/>
      <c r="K1" s="343"/>
      <c r="L1" s="343"/>
      <c r="M1" s="343"/>
      <c r="N1" s="343"/>
      <c r="O1" s="343"/>
      <c r="P1" s="343"/>
      <c r="Q1" s="343"/>
      <c r="R1" s="343"/>
      <c r="S1" s="343"/>
      <c r="T1" s="343"/>
      <c r="U1" s="343"/>
      <c r="V1" s="343"/>
      <c r="W1" s="343"/>
      <c r="X1" s="343"/>
      <c r="Y1" s="343"/>
      <c r="Z1" s="343"/>
      <c r="AA1" s="343"/>
      <c r="AB1" s="343"/>
      <c r="AC1" s="343"/>
      <c r="AD1" s="343"/>
      <c r="AE1" s="343"/>
      <c r="AF1" s="343"/>
      <c r="AG1" s="343"/>
      <c r="AH1" s="343"/>
      <c r="AI1" s="343"/>
      <c r="AJ1" s="343"/>
      <c r="AK1" s="343"/>
      <c r="AL1" s="343"/>
      <c r="AM1" s="343"/>
      <c r="AN1" s="343"/>
      <c r="AO1" s="343"/>
      <c r="AP1" s="343"/>
      <c r="AQ1" s="343"/>
      <c r="AR1" s="343"/>
      <c r="AS1" s="343"/>
      <c r="AT1" s="343"/>
      <c r="AU1" s="343"/>
      <c r="AV1" s="343"/>
      <c r="AW1" s="343"/>
      <c r="AX1" s="343"/>
      <c r="AY1" s="343"/>
      <c r="AZ1" s="343"/>
      <c r="BA1" s="343"/>
      <c r="BB1" s="343"/>
    </row>
    <row r="2" spans="1:54" s="13" customFormat="1" ht="96" customHeight="1">
      <c r="A2" s="26" t="s">
        <v>0</v>
      </c>
      <c r="B2" s="344" t="s">
        <v>1</v>
      </c>
      <c r="C2" s="345"/>
      <c r="D2" s="345"/>
      <c r="E2" s="345"/>
      <c r="F2" s="346"/>
      <c r="G2" s="347" t="s">
        <v>2</v>
      </c>
      <c r="H2" s="348"/>
      <c r="I2" s="339" t="s">
        <v>3</v>
      </c>
      <c r="J2" s="340"/>
      <c r="K2" s="340"/>
      <c r="L2" s="340"/>
      <c r="M2" s="340"/>
      <c r="N2" s="340"/>
      <c r="O2" s="340"/>
      <c r="P2" s="340"/>
      <c r="Q2" s="340"/>
      <c r="R2" s="340"/>
      <c r="S2" s="340"/>
      <c r="T2" s="340"/>
      <c r="U2" s="340"/>
      <c r="V2" s="341"/>
      <c r="W2" s="349" t="s">
        <v>4</v>
      </c>
      <c r="X2" s="350"/>
      <c r="Y2" s="350"/>
      <c r="Z2" s="350"/>
      <c r="AA2" s="350"/>
      <c r="AB2" s="350"/>
      <c r="AC2" s="350"/>
      <c r="AD2" s="350"/>
      <c r="AE2" s="350"/>
      <c r="AF2" s="350"/>
      <c r="AG2" s="350"/>
      <c r="AH2" s="350"/>
      <c r="AI2" s="350"/>
      <c r="AJ2" s="350"/>
      <c r="AK2" s="350"/>
      <c r="AL2" s="351"/>
      <c r="AM2" s="352" t="s">
        <v>5</v>
      </c>
      <c r="AN2" s="353"/>
      <c r="AO2" s="353"/>
      <c r="AP2" s="353"/>
      <c r="AQ2" s="353"/>
      <c r="AR2" s="353"/>
      <c r="AS2" s="353"/>
      <c r="AT2" s="353"/>
      <c r="AU2" s="353"/>
      <c r="AV2" s="353"/>
      <c r="AW2" s="353"/>
      <c r="AX2" s="353"/>
      <c r="AY2" s="353"/>
      <c r="AZ2" s="353"/>
      <c r="BA2" s="353"/>
      <c r="BB2" s="354"/>
    </row>
    <row r="3" spans="1:54" s="14" customFormat="1" ht="276.75" customHeight="1">
      <c r="A3" s="26" t="s">
        <v>6</v>
      </c>
      <c r="B3" s="26" t="s">
        <v>7</v>
      </c>
      <c r="C3" s="27" t="s">
        <v>8</v>
      </c>
      <c r="D3" s="27" t="s">
        <v>9</v>
      </c>
      <c r="E3" s="28" t="s">
        <v>10</v>
      </c>
      <c r="F3" s="27" t="s">
        <v>11</v>
      </c>
      <c r="G3" s="324" t="s">
        <v>12</v>
      </c>
      <c r="H3" s="325"/>
      <c r="I3" s="123" t="s">
        <v>13</v>
      </c>
      <c r="J3" s="76" t="s">
        <v>14</v>
      </c>
      <c r="K3" s="76" t="s">
        <v>15</v>
      </c>
      <c r="L3" s="76" t="s">
        <v>16</v>
      </c>
      <c r="M3" s="76" t="s">
        <v>17</v>
      </c>
      <c r="N3" s="76" t="s">
        <v>18</v>
      </c>
      <c r="O3" s="76" t="s">
        <v>19</v>
      </c>
      <c r="P3" s="76" t="s">
        <v>20</v>
      </c>
      <c r="Q3" s="76" t="s">
        <v>21</v>
      </c>
      <c r="R3" s="76" t="s">
        <v>22</v>
      </c>
      <c r="S3" s="76" t="s">
        <v>23</v>
      </c>
      <c r="T3" s="76" t="s">
        <v>24</v>
      </c>
      <c r="U3" s="26" t="s">
        <v>25</v>
      </c>
      <c r="V3" s="26" t="s">
        <v>26</v>
      </c>
      <c r="W3" s="124" t="s">
        <v>27</v>
      </c>
      <c r="X3" s="124" t="s">
        <v>28</v>
      </c>
      <c r="Y3" s="124" t="s">
        <v>29</v>
      </c>
      <c r="Z3" s="124" t="s">
        <v>30</v>
      </c>
      <c r="AA3" s="124" t="s">
        <v>31</v>
      </c>
      <c r="AB3" s="124" t="s">
        <v>32</v>
      </c>
      <c r="AC3" s="124" t="s">
        <v>33</v>
      </c>
      <c r="AD3" s="124" t="s">
        <v>34</v>
      </c>
      <c r="AE3" s="124" t="s">
        <v>35</v>
      </c>
      <c r="AF3" s="124" t="s">
        <v>36</v>
      </c>
      <c r="AG3" s="124" t="s">
        <v>37</v>
      </c>
      <c r="AH3" s="124" t="s">
        <v>38</v>
      </c>
      <c r="AI3" s="124" t="s">
        <v>39</v>
      </c>
      <c r="AJ3" s="124" t="s">
        <v>40</v>
      </c>
      <c r="AK3" s="124" t="s">
        <v>41</v>
      </c>
      <c r="AL3" s="124" t="s">
        <v>42</v>
      </c>
      <c r="AM3" s="76" t="s">
        <v>43</v>
      </c>
      <c r="AN3" s="76" t="s">
        <v>44</v>
      </c>
      <c r="AO3" s="76" t="s">
        <v>45</v>
      </c>
      <c r="AP3" s="26" t="s">
        <v>46</v>
      </c>
      <c r="AQ3" s="76" t="s">
        <v>47</v>
      </c>
      <c r="AR3" s="76" t="s">
        <v>48</v>
      </c>
      <c r="AS3" s="76" t="s">
        <v>49</v>
      </c>
      <c r="AT3" s="76" t="s">
        <v>379</v>
      </c>
      <c r="AU3" s="76" t="s">
        <v>50</v>
      </c>
      <c r="AV3" s="76" t="s">
        <v>51</v>
      </c>
      <c r="AW3" s="76" t="s">
        <v>52</v>
      </c>
      <c r="AX3" s="76" t="s">
        <v>374</v>
      </c>
      <c r="AY3" s="76" t="s">
        <v>53</v>
      </c>
      <c r="AZ3" s="76" t="s">
        <v>54</v>
      </c>
      <c r="BA3" s="76" t="s">
        <v>375</v>
      </c>
      <c r="BB3" s="26" t="s">
        <v>55</v>
      </c>
    </row>
    <row r="4" spans="1:54" s="14" customFormat="1" ht="130.5" customHeight="1">
      <c r="A4" s="26" t="s">
        <v>56</v>
      </c>
      <c r="B4" s="324" t="s">
        <v>57</v>
      </c>
      <c r="C4" s="335"/>
      <c r="D4" s="335"/>
      <c r="E4" s="335"/>
      <c r="F4" s="325"/>
      <c r="G4" s="26" t="s">
        <v>58</v>
      </c>
      <c r="H4" s="29" t="s">
        <v>59</v>
      </c>
      <c r="I4" s="336" t="s">
        <v>60</v>
      </c>
      <c r="J4" s="337"/>
      <c r="K4" s="337"/>
      <c r="L4" s="338"/>
      <c r="M4" s="339" t="s">
        <v>61</v>
      </c>
      <c r="N4" s="340"/>
      <c r="O4" s="340"/>
      <c r="P4" s="340"/>
      <c r="Q4" s="340"/>
      <c r="R4" s="341"/>
      <c r="S4" s="336" t="s">
        <v>62</v>
      </c>
      <c r="T4" s="338"/>
      <c r="U4" s="324"/>
      <c r="V4" s="325"/>
      <c r="W4" s="326" t="s">
        <v>63</v>
      </c>
      <c r="X4" s="327"/>
      <c r="Y4" s="327"/>
      <c r="Z4" s="327"/>
      <c r="AA4" s="327"/>
      <c r="AB4" s="327"/>
      <c r="AC4" s="327"/>
      <c r="AD4" s="328"/>
      <c r="AE4" s="329" t="s">
        <v>57</v>
      </c>
      <c r="AF4" s="330"/>
      <c r="AG4" s="330"/>
      <c r="AH4" s="330"/>
      <c r="AI4" s="330"/>
      <c r="AJ4" s="330"/>
      <c r="AK4" s="330"/>
      <c r="AL4" s="331"/>
      <c r="AM4" s="332" t="s">
        <v>63</v>
      </c>
      <c r="AN4" s="333"/>
      <c r="AO4" s="333"/>
      <c r="AP4" s="333"/>
      <c r="AQ4" s="333"/>
      <c r="AR4" s="333"/>
      <c r="AS4" s="333"/>
      <c r="AT4" s="334"/>
      <c r="AU4" s="324" t="s">
        <v>57</v>
      </c>
      <c r="AV4" s="335"/>
      <c r="AW4" s="335"/>
      <c r="AX4" s="335"/>
      <c r="AY4" s="335"/>
      <c r="AZ4" s="335"/>
      <c r="BA4" s="335"/>
      <c r="BB4" s="325"/>
    </row>
    <row r="5" spans="1:54" s="15" customFormat="1" ht="219.75" customHeight="1">
      <c r="A5" s="30" t="s">
        <v>64</v>
      </c>
      <c r="B5" s="31" t="s">
        <v>65</v>
      </c>
      <c r="C5" s="31" t="s">
        <v>66</v>
      </c>
      <c r="D5" s="31" t="s">
        <v>66</v>
      </c>
      <c r="E5" s="32">
        <v>2.1999999999999999E-2</v>
      </c>
      <c r="F5" s="32">
        <v>2.8000000000000001E-2</v>
      </c>
      <c r="G5" s="314" t="s">
        <v>67</v>
      </c>
      <c r="H5" s="315"/>
      <c r="I5" s="77">
        <f>SUM(I6:I7)</f>
        <v>0.14000000000000001</v>
      </c>
      <c r="J5" s="77">
        <f t="shared" ref="J5:R5" si="0">SUM(J6:J7)</f>
        <v>0.12</v>
      </c>
      <c r="K5" s="77">
        <f t="shared" si="0"/>
        <v>0.12</v>
      </c>
      <c r="L5" s="77">
        <f t="shared" si="0"/>
        <v>0.13</v>
      </c>
      <c r="M5" s="77">
        <f t="shared" si="0"/>
        <v>0.14000000000000001</v>
      </c>
      <c r="N5" s="77">
        <f t="shared" si="0"/>
        <v>0.14000000000000001</v>
      </c>
      <c r="O5" s="77">
        <f t="shared" si="0"/>
        <v>0.14000000000000001</v>
      </c>
      <c r="P5" s="77">
        <f t="shared" si="0"/>
        <v>0.14000000000000001</v>
      </c>
      <c r="Q5" s="77">
        <f t="shared" si="0"/>
        <v>0.15</v>
      </c>
      <c r="R5" s="77">
        <f t="shared" si="0"/>
        <v>0.14000000000000001</v>
      </c>
      <c r="S5" s="125">
        <f>S6+S7</f>
        <v>0.1</v>
      </c>
      <c r="T5" s="125">
        <f>T6+T7</f>
        <v>0.13</v>
      </c>
      <c r="U5" s="125">
        <f>SUM(U6:U7)</f>
        <v>0.23</v>
      </c>
      <c r="V5" s="125">
        <f>SUM(V6:V7)</f>
        <v>0.5</v>
      </c>
      <c r="W5" s="126">
        <f>W6+W7</f>
        <v>0.11000000000000001</v>
      </c>
      <c r="X5" s="126">
        <f t="shared" ref="X5:AC5" si="1">X6+X7</f>
        <v>0.09</v>
      </c>
      <c r="Y5" s="126">
        <f t="shared" si="1"/>
        <v>0.11000000000000001</v>
      </c>
      <c r="Z5" s="126">
        <f t="shared" si="1"/>
        <v>0.12000000000000001</v>
      </c>
      <c r="AA5" s="126">
        <f t="shared" si="1"/>
        <v>0.19</v>
      </c>
      <c r="AB5" s="126">
        <f t="shared" si="1"/>
        <v>0.19</v>
      </c>
      <c r="AC5" s="126">
        <f t="shared" si="1"/>
        <v>0.12000000000000001</v>
      </c>
      <c r="AD5" s="126">
        <v>0.12</v>
      </c>
      <c r="AE5" s="126">
        <f>AE6+AE7</f>
        <v>0.11000000000000001</v>
      </c>
      <c r="AF5" s="126">
        <f t="shared" ref="AF5:AK5" si="2">AF6+AF7</f>
        <v>0.11000000000000001</v>
      </c>
      <c r="AG5" s="126">
        <f t="shared" si="2"/>
        <v>0.12000000000000001</v>
      </c>
      <c r="AH5" s="126">
        <f t="shared" si="2"/>
        <v>0.12000000000000001</v>
      </c>
      <c r="AI5" s="126">
        <f t="shared" si="2"/>
        <v>0.12000000000000001</v>
      </c>
      <c r="AJ5" s="126">
        <f t="shared" si="2"/>
        <v>0.24000000000000002</v>
      </c>
      <c r="AK5" s="126">
        <f t="shared" si="2"/>
        <v>0.24000000000000002</v>
      </c>
      <c r="AL5" s="126">
        <v>0.12</v>
      </c>
      <c r="AM5" s="104">
        <f>SUM(AM6:AM7)</f>
        <v>0.11000000000000001</v>
      </c>
      <c r="AN5" s="104">
        <f>SUM(AN6:AN7)</f>
        <v>0.09</v>
      </c>
      <c r="AO5" s="104">
        <f>SUM(AO6:AO7)</f>
        <v>0.11</v>
      </c>
      <c r="AP5" s="104">
        <v>0.11</v>
      </c>
      <c r="AQ5" s="104">
        <f t="shared" ref="AQ5:AV5" si="3">AQ6+AQ7</f>
        <v>0.1</v>
      </c>
      <c r="AR5" s="104">
        <f t="shared" ref="AR5:AW5" si="4">SUM(AR6:AR7)</f>
        <v>0.09</v>
      </c>
      <c r="AS5" s="104">
        <f t="shared" si="3"/>
        <v>0.11000000000000001</v>
      </c>
      <c r="AT5" s="104">
        <v>0.12</v>
      </c>
      <c r="AU5" s="104">
        <f t="shared" si="4"/>
        <v>0.08</v>
      </c>
      <c r="AV5" s="104">
        <f t="shared" si="3"/>
        <v>0.1</v>
      </c>
      <c r="AW5" s="104">
        <f t="shared" si="4"/>
        <v>0.09</v>
      </c>
      <c r="AX5" s="104">
        <v>0.09</v>
      </c>
      <c r="AY5" s="104">
        <v>0.09</v>
      </c>
      <c r="AZ5" s="104">
        <f>AZ6+AZ7</f>
        <v>0.09</v>
      </c>
      <c r="BA5" s="104">
        <f>BA7+BA6</f>
        <v>0.12000000000000001</v>
      </c>
      <c r="BB5" s="104">
        <f>BB7+BB6</f>
        <v>0.12000000000000001</v>
      </c>
    </row>
    <row r="6" spans="1:54" s="16" customFormat="1" ht="276" customHeight="1">
      <c r="A6" s="34" t="s">
        <v>68</v>
      </c>
      <c r="B6" s="31" t="s">
        <v>69</v>
      </c>
      <c r="C6" s="31" t="s">
        <v>70</v>
      </c>
      <c r="D6" s="31" t="s">
        <v>71</v>
      </c>
      <c r="E6" s="32">
        <v>1.2E-2</v>
      </c>
      <c r="F6" s="32">
        <v>0.02</v>
      </c>
      <c r="G6" s="35" t="s">
        <v>72</v>
      </c>
      <c r="H6" s="35" t="s">
        <v>73</v>
      </c>
      <c r="I6" s="170">
        <v>0.09</v>
      </c>
      <c r="J6" s="170">
        <v>0.09</v>
      </c>
      <c r="K6" s="170">
        <v>0.09</v>
      </c>
      <c r="L6" s="170">
        <v>0.09</v>
      </c>
      <c r="M6" s="170">
        <v>0.09</v>
      </c>
      <c r="N6" s="170">
        <v>0.09</v>
      </c>
      <c r="O6" s="170">
        <v>0.09</v>
      </c>
      <c r="P6" s="170">
        <v>0.09</v>
      </c>
      <c r="Q6" s="170">
        <v>0.09</v>
      </c>
      <c r="R6" s="170">
        <v>0.09</v>
      </c>
      <c r="S6" s="125">
        <v>0.06</v>
      </c>
      <c r="T6" s="125">
        <v>0.08</v>
      </c>
      <c r="U6" s="125">
        <v>0.2</v>
      </c>
      <c r="V6" s="125">
        <v>0.2</v>
      </c>
      <c r="W6" s="126">
        <v>7.0000000000000007E-2</v>
      </c>
      <c r="X6" s="126">
        <v>0.05</v>
      </c>
      <c r="Y6" s="126">
        <v>7.0000000000000007E-2</v>
      </c>
      <c r="Z6" s="126">
        <v>7.0000000000000007E-2</v>
      </c>
      <c r="AA6" s="126">
        <v>0.15</v>
      </c>
      <c r="AB6" s="126">
        <v>0.15</v>
      </c>
      <c r="AC6" s="126">
        <v>7.0000000000000007E-2</v>
      </c>
      <c r="AD6" s="126">
        <v>0.08</v>
      </c>
      <c r="AE6" s="126">
        <v>7.0000000000000007E-2</v>
      </c>
      <c r="AF6" s="126">
        <v>7.0000000000000007E-2</v>
      </c>
      <c r="AG6" s="126">
        <v>7.0000000000000007E-2</v>
      </c>
      <c r="AH6" s="126">
        <v>7.0000000000000007E-2</v>
      </c>
      <c r="AI6" s="126">
        <v>7.0000000000000007E-2</v>
      </c>
      <c r="AJ6" s="126">
        <v>0.2</v>
      </c>
      <c r="AK6" s="126">
        <v>0.2</v>
      </c>
      <c r="AL6" s="126">
        <v>0.08</v>
      </c>
      <c r="AM6" s="104">
        <v>7.0000000000000007E-2</v>
      </c>
      <c r="AN6" s="104">
        <v>0.05</v>
      </c>
      <c r="AO6" s="104">
        <v>0.06</v>
      </c>
      <c r="AP6" s="104">
        <v>7.0000000000000007E-2</v>
      </c>
      <c r="AQ6" s="104">
        <v>0.06</v>
      </c>
      <c r="AR6" s="104">
        <v>0.05</v>
      </c>
      <c r="AS6" s="104">
        <v>7.0000000000000007E-2</v>
      </c>
      <c r="AT6" s="104">
        <v>0.08</v>
      </c>
      <c r="AU6" s="104">
        <v>0.05</v>
      </c>
      <c r="AV6" s="104">
        <v>0.05</v>
      </c>
      <c r="AW6" s="104">
        <v>0.05</v>
      </c>
      <c r="AX6" s="104">
        <v>0.05</v>
      </c>
      <c r="AY6" s="104">
        <v>0.05</v>
      </c>
      <c r="AZ6" s="104">
        <v>0.05</v>
      </c>
      <c r="BA6" s="104">
        <v>7.0000000000000007E-2</v>
      </c>
      <c r="BB6" s="104">
        <v>7.0000000000000007E-2</v>
      </c>
    </row>
    <row r="7" spans="1:54" s="14" customFormat="1" ht="126" customHeight="1">
      <c r="A7" s="30" t="s">
        <v>74</v>
      </c>
      <c r="B7" s="36">
        <v>0.02</v>
      </c>
      <c r="C7" s="36">
        <v>0.02</v>
      </c>
      <c r="D7" s="36">
        <v>0.02</v>
      </c>
      <c r="E7" s="36">
        <v>0.01</v>
      </c>
      <c r="F7" s="37">
        <v>8.0000000000000002E-3</v>
      </c>
      <c r="G7" s="316" t="s">
        <v>75</v>
      </c>
      <c r="H7" s="317"/>
      <c r="I7" s="78">
        <v>0.05</v>
      </c>
      <c r="J7" s="127">
        <v>0.03</v>
      </c>
      <c r="K7" s="127">
        <v>0.03</v>
      </c>
      <c r="L7" s="127">
        <v>0.04</v>
      </c>
      <c r="M7" s="127">
        <v>0.05</v>
      </c>
      <c r="N7" s="127">
        <v>0.05</v>
      </c>
      <c r="O7" s="127">
        <v>0.05</v>
      </c>
      <c r="P7" s="127">
        <v>0.05</v>
      </c>
      <c r="Q7" s="127">
        <v>0.06</v>
      </c>
      <c r="R7" s="127">
        <v>0.05</v>
      </c>
      <c r="S7" s="127">
        <v>0.04</v>
      </c>
      <c r="T7" s="127">
        <v>0.05</v>
      </c>
      <c r="U7" s="127">
        <v>0.03</v>
      </c>
      <c r="V7" s="127">
        <v>0.3</v>
      </c>
      <c r="W7" s="128">
        <v>0.04</v>
      </c>
      <c r="X7" s="128">
        <v>0.04</v>
      </c>
      <c r="Y7" s="128">
        <v>0.04</v>
      </c>
      <c r="Z7" s="128">
        <v>0.05</v>
      </c>
      <c r="AA7" s="128">
        <v>0.04</v>
      </c>
      <c r="AB7" s="128">
        <v>0.04</v>
      </c>
      <c r="AC7" s="128">
        <v>0.05</v>
      </c>
      <c r="AD7" s="128">
        <v>0.04</v>
      </c>
      <c r="AE7" s="128">
        <v>0.04</v>
      </c>
      <c r="AF7" s="128">
        <v>0.04</v>
      </c>
      <c r="AG7" s="128">
        <v>0.05</v>
      </c>
      <c r="AH7" s="128">
        <v>0.05</v>
      </c>
      <c r="AI7" s="128">
        <v>0.05</v>
      </c>
      <c r="AJ7" s="128">
        <v>0.04</v>
      </c>
      <c r="AK7" s="128">
        <v>0.04</v>
      </c>
      <c r="AL7" s="128">
        <v>0.04</v>
      </c>
      <c r="AM7" s="105">
        <v>0.04</v>
      </c>
      <c r="AN7" s="105">
        <v>0.04</v>
      </c>
      <c r="AO7" s="105">
        <v>0.05</v>
      </c>
      <c r="AP7" s="105">
        <v>0.04</v>
      </c>
      <c r="AQ7" s="105">
        <v>0.04</v>
      </c>
      <c r="AR7" s="105">
        <v>0.04</v>
      </c>
      <c r="AS7" s="105">
        <v>0.04</v>
      </c>
      <c r="AT7" s="105">
        <v>0.04</v>
      </c>
      <c r="AU7" s="105">
        <v>0.03</v>
      </c>
      <c r="AV7" s="105">
        <v>0.05</v>
      </c>
      <c r="AW7" s="105">
        <v>0.04</v>
      </c>
      <c r="AX7" s="105">
        <v>0.04</v>
      </c>
      <c r="AY7" s="105">
        <v>0.04</v>
      </c>
      <c r="AZ7" s="105">
        <v>0.04</v>
      </c>
      <c r="BA7" s="105">
        <v>0.05</v>
      </c>
      <c r="BB7" s="105">
        <v>0.05</v>
      </c>
    </row>
    <row r="8" spans="1:54" s="16" customFormat="1" ht="366" customHeight="1">
      <c r="A8" s="34" t="s">
        <v>76</v>
      </c>
      <c r="B8" s="36">
        <v>0.1</v>
      </c>
      <c r="C8" s="36">
        <v>0.1</v>
      </c>
      <c r="D8" s="36">
        <v>0.1</v>
      </c>
      <c r="E8" s="32">
        <v>1.2E-2</v>
      </c>
      <c r="F8" s="38">
        <v>0.02</v>
      </c>
      <c r="G8" s="35" t="s">
        <v>77</v>
      </c>
      <c r="H8" s="35" t="s">
        <v>78</v>
      </c>
      <c r="I8" s="170">
        <v>7.0000000000000007E-2</v>
      </c>
      <c r="J8" s="170">
        <v>7.0000000000000007E-2</v>
      </c>
      <c r="K8" s="170">
        <v>7.0000000000000007E-2</v>
      </c>
      <c r="L8" s="170">
        <v>7.0000000000000007E-2</v>
      </c>
      <c r="M8" s="170">
        <v>7.0000000000000007E-2</v>
      </c>
      <c r="N8" s="170">
        <v>7.0000000000000007E-2</v>
      </c>
      <c r="O8" s="170">
        <v>7.0000000000000007E-2</v>
      </c>
      <c r="P8" s="170">
        <v>7.0000000000000007E-2</v>
      </c>
      <c r="Q8" s="170">
        <v>7.0000000000000007E-2</v>
      </c>
      <c r="R8" s="170">
        <v>7.0000000000000007E-2</v>
      </c>
      <c r="S8" s="125">
        <v>0.05</v>
      </c>
      <c r="T8" s="125">
        <v>0.06</v>
      </c>
      <c r="U8" s="125">
        <v>0.05</v>
      </c>
      <c r="V8" s="125">
        <v>0.05</v>
      </c>
      <c r="W8" s="126">
        <v>0.05</v>
      </c>
      <c r="X8" s="126">
        <v>0.04</v>
      </c>
      <c r="Y8" s="126">
        <v>0.05</v>
      </c>
      <c r="Z8" s="126">
        <v>0.05</v>
      </c>
      <c r="AA8" s="126">
        <v>0.09</v>
      </c>
      <c r="AB8" s="126">
        <v>0.09</v>
      </c>
      <c r="AC8" s="126">
        <v>0.05</v>
      </c>
      <c r="AD8" s="126">
        <v>0.06</v>
      </c>
      <c r="AE8" s="126">
        <v>0.05</v>
      </c>
      <c r="AF8" s="126">
        <v>0.05</v>
      </c>
      <c r="AG8" s="126">
        <v>0.05</v>
      </c>
      <c r="AH8" s="126">
        <v>0.05</v>
      </c>
      <c r="AI8" s="126">
        <v>0.05</v>
      </c>
      <c r="AJ8" s="126">
        <v>0.05</v>
      </c>
      <c r="AK8" s="126">
        <v>0.05</v>
      </c>
      <c r="AL8" s="126">
        <v>0.05</v>
      </c>
      <c r="AM8" s="104">
        <v>0.05</v>
      </c>
      <c r="AN8" s="104">
        <v>0.04</v>
      </c>
      <c r="AO8" s="104">
        <v>0.05</v>
      </c>
      <c r="AP8" s="104">
        <v>0.05</v>
      </c>
      <c r="AQ8" s="104">
        <v>0.05</v>
      </c>
      <c r="AR8" s="104">
        <v>0.04</v>
      </c>
      <c r="AS8" s="104">
        <v>0.05</v>
      </c>
      <c r="AT8" s="104">
        <v>0.06</v>
      </c>
      <c r="AU8" s="104">
        <v>0.04</v>
      </c>
      <c r="AV8" s="104">
        <v>0.04</v>
      </c>
      <c r="AW8" s="104">
        <v>0.04</v>
      </c>
      <c r="AX8" s="104">
        <v>0.04</v>
      </c>
      <c r="AY8" s="104">
        <v>0.04</v>
      </c>
      <c r="AZ8" s="104">
        <v>0.04</v>
      </c>
      <c r="BA8" s="104">
        <v>0.06</v>
      </c>
      <c r="BB8" s="104">
        <v>0.05</v>
      </c>
    </row>
    <row r="9" spans="1:54" s="17" customFormat="1" ht="107.25" customHeight="1">
      <c r="A9" s="39" t="s">
        <v>79</v>
      </c>
      <c r="B9" s="40">
        <v>3320</v>
      </c>
      <c r="C9" s="40">
        <v>2220</v>
      </c>
      <c r="D9" s="40">
        <v>6520</v>
      </c>
      <c r="E9" s="41">
        <v>101.85</v>
      </c>
      <c r="F9" s="41">
        <v>101.485</v>
      </c>
      <c r="G9" s="42"/>
      <c r="H9" s="43"/>
      <c r="I9" s="79">
        <v>14000</v>
      </c>
      <c r="J9" s="141">
        <v>2470</v>
      </c>
      <c r="K9" s="141">
        <v>2770</v>
      </c>
      <c r="L9" s="141">
        <v>2310</v>
      </c>
      <c r="M9" s="141">
        <v>37250</v>
      </c>
      <c r="N9" s="141">
        <v>12660</v>
      </c>
      <c r="O9" s="141">
        <v>18200</v>
      </c>
      <c r="P9" s="141">
        <v>15495</v>
      </c>
      <c r="Q9" s="141">
        <v>81440</v>
      </c>
      <c r="R9" s="141">
        <v>128950</v>
      </c>
      <c r="S9" s="141">
        <v>275.60000000000002</v>
      </c>
      <c r="T9" s="141">
        <v>4031</v>
      </c>
      <c r="U9" s="141">
        <v>2350</v>
      </c>
      <c r="V9" s="141">
        <v>2500</v>
      </c>
      <c r="W9" s="129">
        <v>3662</v>
      </c>
      <c r="X9" s="129">
        <v>3800</v>
      </c>
      <c r="Y9" s="129">
        <v>2842</v>
      </c>
      <c r="Z9" s="129">
        <v>6606</v>
      </c>
      <c r="AA9" s="129">
        <v>1240</v>
      </c>
      <c r="AB9" s="129">
        <v>1555</v>
      </c>
      <c r="AC9" s="129">
        <v>5804</v>
      </c>
      <c r="AD9" s="129">
        <v>436.5</v>
      </c>
      <c r="AE9" s="129">
        <v>1457</v>
      </c>
      <c r="AF9" s="129">
        <v>1720</v>
      </c>
      <c r="AG9" s="129">
        <v>9435</v>
      </c>
      <c r="AH9" s="129">
        <v>6570</v>
      </c>
      <c r="AI9" s="129">
        <v>7860</v>
      </c>
      <c r="AJ9" s="130">
        <v>56.5</v>
      </c>
      <c r="AK9" s="129">
        <v>97.05</v>
      </c>
      <c r="AL9" s="129">
        <v>3544</v>
      </c>
      <c r="AM9" s="106">
        <v>15085</v>
      </c>
      <c r="AN9" s="106">
        <v>6763</v>
      </c>
      <c r="AO9" s="106">
        <v>4804</v>
      </c>
      <c r="AP9" s="106">
        <v>2310</v>
      </c>
      <c r="AQ9" s="106">
        <v>2209</v>
      </c>
      <c r="AR9" s="106">
        <v>6814</v>
      </c>
      <c r="AS9" s="106">
        <v>1100</v>
      </c>
      <c r="AT9" s="106">
        <v>590.20000000000005</v>
      </c>
      <c r="AU9" s="106">
        <v>2780</v>
      </c>
      <c r="AV9" s="106">
        <v>2500</v>
      </c>
      <c r="AW9" s="106">
        <v>2642</v>
      </c>
      <c r="AX9" s="106">
        <v>2750</v>
      </c>
      <c r="AY9" s="106">
        <v>3155</v>
      </c>
      <c r="AZ9" s="106">
        <v>4259</v>
      </c>
      <c r="BA9" s="106">
        <v>7572</v>
      </c>
      <c r="BB9" s="106">
        <v>5600</v>
      </c>
    </row>
    <row r="10" spans="1:54" s="17" customFormat="1" ht="182.25" customHeight="1">
      <c r="A10" s="39" t="s">
        <v>80</v>
      </c>
      <c r="B10" s="40" t="s">
        <v>81</v>
      </c>
      <c r="C10" s="40" t="s">
        <v>82</v>
      </c>
      <c r="D10" s="40" t="s">
        <v>83</v>
      </c>
      <c r="E10" s="44" t="s">
        <v>84</v>
      </c>
      <c r="F10" s="44" t="s">
        <v>85</v>
      </c>
      <c r="G10" s="42">
        <v>2654.4</v>
      </c>
      <c r="H10" s="43">
        <v>23301</v>
      </c>
      <c r="I10" s="79" t="s">
        <v>86</v>
      </c>
      <c r="J10" s="141">
        <f t="shared" ref="J10:BB10" si="5">J9*J12*J6</f>
        <v>2223</v>
      </c>
      <c r="K10" s="141">
        <f t="shared" si="5"/>
        <v>2493</v>
      </c>
      <c r="L10" s="141">
        <f t="shared" si="5"/>
        <v>2079</v>
      </c>
      <c r="M10" s="141">
        <f t="shared" si="5"/>
        <v>16762.5</v>
      </c>
      <c r="N10" s="141">
        <f t="shared" si="5"/>
        <v>5697</v>
      </c>
      <c r="O10" s="141">
        <f t="shared" si="5"/>
        <v>8190</v>
      </c>
      <c r="P10" s="141">
        <f t="shared" si="5"/>
        <v>6972.75</v>
      </c>
      <c r="Q10" s="141">
        <f t="shared" si="5"/>
        <v>7329.5999999999995</v>
      </c>
      <c r="R10" s="141">
        <f t="shared" si="5"/>
        <v>11605.5</v>
      </c>
      <c r="S10" s="141">
        <f t="shared" si="5"/>
        <v>16536</v>
      </c>
      <c r="T10" s="141">
        <f t="shared" si="5"/>
        <v>4837.2</v>
      </c>
      <c r="U10" s="141">
        <f t="shared" si="5"/>
        <v>4700</v>
      </c>
      <c r="V10" s="141">
        <f t="shared" si="5"/>
        <v>25000</v>
      </c>
      <c r="W10" s="129">
        <f t="shared" si="5"/>
        <v>2563.4</v>
      </c>
      <c r="X10" s="129">
        <f t="shared" si="5"/>
        <v>1900</v>
      </c>
      <c r="Y10" s="129">
        <f t="shared" si="5"/>
        <v>1989.4</v>
      </c>
      <c r="Z10" s="129">
        <f t="shared" si="5"/>
        <v>4624.2000000000007</v>
      </c>
      <c r="AA10" s="129">
        <f t="shared" si="5"/>
        <v>11160</v>
      </c>
      <c r="AB10" s="129">
        <f t="shared" si="5"/>
        <v>23325</v>
      </c>
      <c r="AC10" s="129">
        <f t="shared" si="5"/>
        <v>4062.8</v>
      </c>
      <c r="AD10" s="129">
        <f t="shared" si="5"/>
        <v>3492</v>
      </c>
      <c r="AE10" s="129">
        <f t="shared" si="5"/>
        <v>1019.9000000000001</v>
      </c>
      <c r="AF10" s="129">
        <f t="shared" si="5"/>
        <v>1204.0000000000002</v>
      </c>
      <c r="AG10" s="129">
        <f t="shared" si="5"/>
        <v>3302.2500000000005</v>
      </c>
      <c r="AH10" s="129">
        <f t="shared" si="5"/>
        <v>2299.5</v>
      </c>
      <c r="AI10" s="129">
        <f t="shared" si="5"/>
        <v>2751.0000000000005</v>
      </c>
      <c r="AJ10" s="129">
        <f t="shared" si="5"/>
        <v>5650</v>
      </c>
      <c r="AK10" s="129">
        <f t="shared" si="5"/>
        <v>9705</v>
      </c>
      <c r="AL10" s="129">
        <f t="shared" si="5"/>
        <v>1417.6000000000001</v>
      </c>
      <c r="AM10" s="106">
        <f t="shared" si="5"/>
        <v>5279.7500000000009</v>
      </c>
      <c r="AN10" s="106">
        <f t="shared" si="5"/>
        <v>3381.5</v>
      </c>
      <c r="AO10" s="106">
        <f t="shared" si="5"/>
        <v>1441.2</v>
      </c>
      <c r="AP10" s="106">
        <f t="shared" si="5"/>
        <v>1617.0000000000002</v>
      </c>
      <c r="AQ10" s="106">
        <f t="shared" si="5"/>
        <v>1325.3999999999999</v>
      </c>
      <c r="AR10" s="106">
        <f t="shared" si="5"/>
        <v>3407</v>
      </c>
      <c r="AS10" s="106">
        <f t="shared" si="5"/>
        <v>1540.0000000000002</v>
      </c>
      <c r="AT10" s="106">
        <f t="shared" si="5"/>
        <v>4721.6000000000004</v>
      </c>
      <c r="AU10" s="106">
        <f t="shared" si="5"/>
        <v>2780</v>
      </c>
      <c r="AV10" s="106">
        <f t="shared" si="5"/>
        <v>6250</v>
      </c>
      <c r="AW10" s="106">
        <f t="shared" si="5"/>
        <v>2642</v>
      </c>
      <c r="AX10" s="106">
        <f t="shared" si="5"/>
        <v>2750</v>
      </c>
      <c r="AY10" s="106">
        <f t="shared" si="5"/>
        <v>3155</v>
      </c>
      <c r="AZ10" s="106">
        <f t="shared" si="5"/>
        <v>2129.5</v>
      </c>
      <c r="BA10" s="106">
        <f t="shared" si="5"/>
        <v>2650.2000000000003</v>
      </c>
      <c r="BB10" s="106">
        <f t="shared" si="5"/>
        <v>1960.0000000000002</v>
      </c>
    </row>
    <row r="11" spans="1:54" s="17" customFormat="1" ht="178.5" customHeight="1">
      <c r="A11" s="39" t="s">
        <v>87</v>
      </c>
      <c r="B11" s="40" t="s">
        <v>88</v>
      </c>
      <c r="C11" s="40" t="s">
        <v>89</v>
      </c>
      <c r="D11" s="40" t="s">
        <v>90</v>
      </c>
      <c r="E11" s="44" t="s">
        <v>91</v>
      </c>
      <c r="F11" s="44" t="s">
        <v>92</v>
      </c>
      <c r="G11" s="42">
        <v>3185.3</v>
      </c>
      <c r="H11" s="42">
        <v>27961.200000000001</v>
      </c>
      <c r="I11" s="79">
        <f t="shared" ref="I11:BB11" si="6">I9*I12*I5</f>
        <v>19600.000000000004</v>
      </c>
      <c r="J11" s="141">
        <f t="shared" si="6"/>
        <v>2964</v>
      </c>
      <c r="K11" s="141">
        <f t="shared" si="6"/>
        <v>3324</v>
      </c>
      <c r="L11" s="141">
        <f t="shared" si="6"/>
        <v>3003</v>
      </c>
      <c r="M11" s="141">
        <f t="shared" si="6"/>
        <v>26075.000000000004</v>
      </c>
      <c r="N11" s="141">
        <f t="shared" si="6"/>
        <v>8862</v>
      </c>
      <c r="O11" s="141">
        <f t="shared" si="6"/>
        <v>12740.000000000002</v>
      </c>
      <c r="P11" s="141">
        <f t="shared" si="6"/>
        <v>10846.500000000002</v>
      </c>
      <c r="Q11" s="141">
        <f t="shared" si="6"/>
        <v>12216</v>
      </c>
      <c r="R11" s="141">
        <f t="shared" si="6"/>
        <v>18053</v>
      </c>
      <c r="S11" s="141">
        <f t="shared" si="6"/>
        <v>27560</v>
      </c>
      <c r="T11" s="141">
        <f t="shared" si="6"/>
        <v>7860.45</v>
      </c>
      <c r="U11" s="141">
        <f t="shared" si="6"/>
        <v>5405</v>
      </c>
      <c r="V11" s="141">
        <f t="shared" si="6"/>
        <v>62500</v>
      </c>
      <c r="W11" s="129">
        <f t="shared" si="6"/>
        <v>4028.2000000000007</v>
      </c>
      <c r="X11" s="129">
        <f t="shared" si="6"/>
        <v>3420</v>
      </c>
      <c r="Y11" s="129">
        <f t="shared" si="6"/>
        <v>3126.2000000000003</v>
      </c>
      <c r="Z11" s="129">
        <f t="shared" si="6"/>
        <v>7927.2000000000007</v>
      </c>
      <c r="AA11" s="129">
        <f t="shared" si="6"/>
        <v>14136</v>
      </c>
      <c r="AB11" s="129">
        <f t="shared" si="6"/>
        <v>29545</v>
      </c>
      <c r="AC11" s="129">
        <f t="shared" si="6"/>
        <v>6964.8</v>
      </c>
      <c r="AD11" s="129">
        <f t="shared" si="6"/>
        <v>5238</v>
      </c>
      <c r="AE11" s="129">
        <f t="shared" si="6"/>
        <v>1602.7000000000003</v>
      </c>
      <c r="AF11" s="129">
        <f t="shared" si="6"/>
        <v>1892.0000000000002</v>
      </c>
      <c r="AG11" s="129">
        <f t="shared" si="6"/>
        <v>5661</v>
      </c>
      <c r="AH11" s="129">
        <f t="shared" si="6"/>
        <v>3942.0000000000005</v>
      </c>
      <c r="AI11" s="129">
        <f t="shared" si="6"/>
        <v>4716</v>
      </c>
      <c r="AJ11" s="129">
        <f t="shared" si="6"/>
        <v>6780.0000000000009</v>
      </c>
      <c r="AK11" s="129">
        <f t="shared" si="6"/>
        <v>11646.000000000002</v>
      </c>
      <c r="AL11" s="129">
        <f t="shared" si="6"/>
        <v>2126.4</v>
      </c>
      <c r="AM11" s="106">
        <f t="shared" si="6"/>
        <v>8296.7500000000018</v>
      </c>
      <c r="AN11" s="106">
        <f t="shared" si="6"/>
        <v>6086.7</v>
      </c>
      <c r="AO11" s="106">
        <f t="shared" si="6"/>
        <v>2642.2</v>
      </c>
      <c r="AP11" s="106">
        <f t="shared" si="6"/>
        <v>2541</v>
      </c>
      <c r="AQ11" s="106">
        <f t="shared" si="6"/>
        <v>2209</v>
      </c>
      <c r="AR11" s="106">
        <f t="shared" si="6"/>
        <v>6132.5999999999995</v>
      </c>
      <c r="AS11" s="106">
        <f t="shared" si="6"/>
        <v>2420.0000000000005</v>
      </c>
      <c r="AT11" s="106">
        <f t="shared" si="6"/>
        <v>7082.4000000000005</v>
      </c>
      <c r="AU11" s="106">
        <f t="shared" si="6"/>
        <v>4448</v>
      </c>
      <c r="AV11" s="106">
        <f t="shared" si="6"/>
        <v>12500</v>
      </c>
      <c r="AW11" s="106">
        <f t="shared" si="6"/>
        <v>4755.5999999999995</v>
      </c>
      <c r="AX11" s="106">
        <f t="shared" si="6"/>
        <v>4950</v>
      </c>
      <c r="AY11" s="106">
        <f t="shared" si="6"/>
        <v>5679</v>
      </c>
      <c r="AZ11" s="106">
        <f t="shared" si="6"/>
        <v>3833.1</v>
      </c>
      <c r="BA11" s="106">
        <f t="shared" si="6"/>
        <v>4543.2000000000007</v>
      </c>
      <c r="BB11" s="106">
        <f t="shared" si="6"/>
        <v>3360.0000000000005</v>
      </c>
    </row>
    <row r="12" spans="1:54" s="17" customFormat="1" ht="186" hidden="1" customHeight="1">
      <c r="A12" s="39"/>
      <c r="B12" s="45">
        <v>300</v>
      </c>
      <c r="C12" s="45">
        <v>300</v>
      </c>
      <c r="D12" s="45">
        <v>200</v>
      </c>
      <c r="E12" s="46">
        <v>10000</v>
      </c>
      <c r="F12" s="46">
        <v>10000</v>
      </c>
      <c r="G12" s="47"/>
      <c r="H12" s="48"/>
      <c r="I12" s="80">
        <v>10</v>
      </c>
      <c r="J12" s="142">
        <v>10</v>
      </c>
      <c r="K12" s="142">
        <v>10</v>
      </c>
      <c r="L12" s="142">
        <v>10</v>
      </c>
      <c r="M12" s="142">
        <v>5</v>
      </c>
      <c r="N12" s="142">
        <v>5</v>
      </c>
      <c r="O12" s="142">
        <v>5</v>
      </c>
      <c r="P12" s="142">
        <v>5</v>
      </c>
      <c r="Q12" s="142">
        <v>1</v>
      </c>
      <c r="R12" s="142">
        <v>1</v>
      </c>
      <c r="S12" s="143">
        <v>1000</v>
      </c>
      <c r="T12" s="142">
        <v>15</v>
      </c>
      <c r="U12" s="142">
        <v>10</v>
      </c>
      <c r="V12" s="142">
        <v>50</v>
      </c>
      <c r="W12" s="131">
        <v>10</v>
      </c>
      <c r="X12" s="131">
        <v>10</v>
      </c>
      <c r="Y12" s="131">
        <v>10</v>
      </c>
      <c r="Z12" s="131">
        <v>10</v>
      </c>
      <c r="AA12" s="131">
        <v>60</v>
      </c>
      <c r="AB12" s="131">
        <v>100</v>
      </c>
      <c r="AC12" s="131">
        <v>10</v>
      </c>
      <c r="AD12" s="132">
        <v>100</v>
      </c>
      <c r="AE12" s="131">
        <v>10</v>
      </c>
      <c r="AF12" s="131">
        <v>10</v>
      </c>
      <c r="AG12" s="131">
        <v>5</v>
      </c>
      <c r="AH12" s="131">
        <v>5</v>
      </c>
      <c r="AI12" s="131">
        <v>5</v>
      </c>
      <c r="AJ12" s="133">
        <v>500</v>
      </c>
      <c r="AK12" s="133">
        <v>500</v>
      </c>
      <c r="AL12" s="131">
        <v>5</v>
      </c>
      <c r="AM12" s="107">
        <v>5</v>
      </c>
      <c r="AN12" s="107">
        <v>10</v>
      </c>
      <c r="AO12" s="107">
        <v>5</v>
      </c>
      <c r="AP12" s="107">
        <v>10</v>
      </c>
      <c r="AQ12" s="107">
        <v>10</v>
      </c>
      <c r="AR12" s="107">
        <v>10</v>
      </c>
      <c r="AS12" s="107">
        <v>20</v>
      </c>
      <c r="AT12" s="120">
        <v>100</v>
      </c>
      <c r="AU12" s="107">
        <v>20</v>
      </c>
      <c r="AV12" s="107">
        <v>50</v>
      </c>
      <c r="AW12" s="107">
        <v>20</v>
      </c>
      <c r="AX12" s="107">
        <v>20</v>
      </c>
      <c r="AY12" s="107">
        <v>20</v>
      </c>
      <c r="AZ12" s="107">
        <v>10</v>
      </c>
      <c r="BA12" s="107">
        <v>5</v>
      </c>
      <c r="BB12" s="107">
        <v>5</v>
      </c>
    </row>
    <row r="13" spans="1:54" s="14" customFormat="1" ht="205.5" customHeight="1">
      <c r="A13" s="30" t="s">
        <v>93</v>
      </c>
      <c r="B13" s="49" t="s">
        <v>94</v>
      </c>
      <c r="C13" s="49" t="s">
        <v>94</v>
      </c>
      <c r="D13" s="49" t="s">
        <v>95</v>
      </c>
      <c r="E13" s="49" t="s">
        <v>96</v>
      </c>
      <c r="F13" s="49" t="s">
        <v>96</v>
      </c>
      <c r="G13" s="318" t="s">
        <v>97</v>
      </c>
      <c r="H13" s="319"/>
      <c r="I13" s="78" t="s">
        <v>98</v>
      </c>
      <c r="J13" s="127" t="s">
        <v>397</v>
      </c>
      <c r="K13" s="127" t="s">
        <v>398</v>
      </c>
      <c r="L13" s="127" t="s">
        <v>398</v>
      </c>
      <c r="M13" s="127" t="s">
        <v>399</v>
      </c>
      <c r="N13" s="127" t="s">
        <v>399</v>
      </c>
      <c r="O13" s="144" t="s">
        <v>399</v>
      </c>
      <c r="P13" s="145" t="s">
        <v>400</v>
      </c>
      <c r="Q13" s="145" t="s">
        <v>401</v>
      </c>
      <c r="R13" s="145" t="s">
        <v>401</v>
      </c>
      <c r="S13" s="127" t="s">
        <v>402</v>
      </c>
      <c r="T13" s="127" t="s">
        <v>403</v>
      </c>
      <c r="U13" s="127" t="s">
        <v>397</v>
      </c>
      <c r="V13" s="127" t="s">
        <v>404</v>
      </c>
      <c r="W13" s="134" t="s">
        <v>99</v>
      </c>
      <c r="X13" s="134" t="s">
        <v>99</v>
      </c>
      <c r="Y13" s="134" t="s">
        <v>99</v>
      </c>
      <c r="Z13" s="134" t="s">
        <v>99</v>
      </c>
      <c r="AA13" s="134" t="s">
        <v>100</v>
      </c>
      <c r="AB13" s="134" t="s">
        <v>101</v>
      </c>
      <c r="AC13" s="134" t="s">
        <v>99</v>
      </c>
      <c r="AD13" s="135" t="s">
        <v>101</v>
      </c>
      <c r="AE13" s="134" t="s">
        <v>99</v>
      </c>
      <c r="AF13" s="134" t="s">
        <v>102</v>
      </c>
      <c r="AG13" s="134" t="s">
        <v>103</v>
      </c>
      <c r="AH13" s="134" t="s">
        <v>103</v>
      </c>
      <c r="AI13" s="134" t="s">
        <v>103</v>
      </c>
      <c r="AJ13" s="135" t="s">
        <v>104</v>
      </c>
      <c r="AK13" s="135" t="s">
        <v>104</v>
      </c>
      <c r="AL13" s="135" t="s">
        <v>105</v>
      </c>
      <c r="AM13" s="108" t="s">
        <v>103</v>
      </c>
      <c r="AN13" s="108" t="s">
        <v>99</v>
      </c>
      <c r="AO13" s="108" t="s">
        <v>103</v>
      </c>
      <c r="AP13" s="108" t="s">
        <v>102</v>
      </c>
      <c r="AQ13" s="122" t="s">
        <v>102</v>
      </c>
      <c r="AR13" s="122" t="s">
        <v>99</v>
      </c>
      <c r="AS13" s="122" t="s">
        <v>106</v>
      </c>
      <c r="AT13" s="122" t="s">
        <v>101</v>
      </c>
      <c r="AU13" s="122" t="s">
        <v>107</v>
      </c>
      <c r="AV13" s="122" t="s">
        <v>108</v>
      </c>
      <c r="AW13" s="122" t="s">
        <v>107</v>
      </c>
      <c r="AX13" s="122" t="s">
        <v>107</v>
      </c>
      <c r="AY13" s="122" t="s">
        <v>106</v>
      </c>
      <c r="AZ13" s="122" t="s">
        <v>102</v>
      </c>
      <c r="BA13" s="122" t="s">
        <v>105</v>
      </c>
      <c r="BB13" s="122" t="s">
        <v>105</v>
      </c>
    </row>
    <row r="14" spans="1:54" s="14" customFormat="1" ht="133.5" customHeight="1">
      <c r="A14" s="30" t="s">
        <v>109</v>
      </c>
      <c r="B14" s="50" t="s">
        <v>110</v>
      </c>
      <c r="C14" s="50" t="s">
        <v>110</v>
      </c>
      <c r="D14" s="50" t="s">
        <v>110</v>
      </c>
      <c r="E14" s="51" t="s">
        <v>111</v>
      </c>
      <c r="F14" s="51" t="s">
        <v>111</v>
      </c>
      <c r="G14" s="320" t="s">
        <v>112</v>
      </c>
      <c r="H14" s="321"/>
      <c r="I14" s="81" t="s">
        <v>113</v>
      </c>
      <c r="J14" s="146" t="s">
        <v>405</v>
      </c>
      <c r="K14" s="146" t="s">
        <v>405</v>
      </c>
      <c r="L14" s="146" t="s">
        <v>406</v>
      </c>
      <c r="M14" s="146" t="s">
        <v>407</v>
      </c>
      <c r="N14" s="146" t="s">
        <v>380</v>
      </c>
      <c r="O14" s="146" t="s">
        <v>380</v>
      </c>
      <c r="P14" s="146" t="s">
        <v>380</v>
      </c>
      <c r="Q14" s="146" t="s">
        <v>408</v>
      </c>
      <c r="R14" s="146" t="s">
        <v>408</v>
      </c>
      <c r="S14" s="146" t="s">
        <v>409</v>
      </c>
      <c r="T14" s="146" t="s">
        <v>410</v>
      </c>
      <c r="U14" s="146" t="s">
        <v>405</v>
      </c>
      <c r="V14" s="146" t="s">
        <v>405</v>
      </c>
      <c r="W14" s="99" t="s">
        <v>381</v>
      </c>
      <c r="X14" s="99" t="s">
        <v>381</v>
      </c>
      <c r="Y14" s="99" t="s">
        <v>381</v>
      </c>
      <c r="Z14" s="99" t="s">
        <v>382</v>
      </c>
      <c r="AA14" s="99" t="s">
        <v>383</v>
      </c>
      <c r="AB14" s="99" t="s">
        <v>384</v>
      </c>
      <c r="AC14" s="99" t="s">
        <v>382</v>
      </c>
      <c r="AD14" s="99" t="s">
        <v>384</v>
      </c>
      <c r="AE14" s="99" t="s">
        <v>381</v>
      </c>
      <c r="AF14" s="99" t="s">
        <v>381</v>
      </c>
      <c r="AG14" s="99" t="s">
        <v>380</v>
      </c>
      <c r="AH14" s="99" t="s">
        <v>380</v>
      </c>
      <c r="AI14" s="99" t="s">
        <v>381</v>
      </c>
      <c r="AJ14" s="99" t="s">
        <v>385</v>
      </c>
      <c r="AK14" s="99" t="s">
        <v>385</v>
      </c>
      <c r="AL14" s="99" t="s">
        <v>386</v>
      </c>
      <c r="AM14" s="109" t="s">
        <v>114</v>
      </c>
      <c r="AN14" s="109" t="s">
        <v>116</v>
      </c>
      <c r="AO14" s="109" t="s">
        <v>117</v>
      </c>
      <c r="AP14" s="109" t="s">
        <v>115</v>
      </c>
      <c r="AQ14" s="111" t="s">
        <v>381</v>
      </c>
      <c r="AR14" s="111" t="s">
        <v>418</v>
      </c>
      <c r="AS14" s="111" t="s">
        <v>381</v>
      </c>
      <c r="AT14" s="111" t="s">
        <v>419</v>
      </c>
      <c r="AU14" s="111" t="s">
        <v>381</v>
      </c>
      <c r="AV14" s="111" t="s">
        <v>420</v>
      </c>
      <c r="AW14" s="111" t="s">
        <v>381</v>
      </c>
      <c r="AX14" s="111" t="s">
        <v>381</v>
      </c>
      <c r="AY14" s="111" t="s">
        <v>420</v>
      </c>
      <c r="AZ14" s="111" t="s">
        <v>381</v>
      </c>
      <c r="BA14" s="158" t="s">
        <v>118</v>
      </c>
      <c r="BB14" s="158" t="s">
        <v>118</v>
      </c>
    </row>
    <row r="15" spans="1:54" s="14" customFormat="1" ht="291.95" customHeight="1">
      <c r="A15" s="30" t="s">
        <v>119</v>
      </c>
      <c r="B15" s="52">
        <v>100</v>
      </c>
      <c r="C15" s="52">
        <v>100</v>
      </c>
      <c r="D15" s="52">
        <v>100</v>
      </c>
      <c r="E15" s="52">
        <v>200</v>
      </c>
      <c r="F15" s="52">
        <v>200</v>
      </c>
      <c r="G15" s="322" t="s">
        <v>120</v>
      </c>
      <c r="H15" s="323"/>
      <c r="I15" s="82">
        <v>500</v>
      </c>
      <c r="J15" s="147">
        <v>500</v>
      </c>
      <c r="K15" s="147">
        <v>500</v>
      </c>
      <c r="L15" s="147">
        <v>500</v>
      </c>
      <c r="M15" s="147">
        <v>500</v>
      </c>
      <c r="N15" s="147">
        <v>500</v>
      </c>
      <c r="O15" s="148">
        <v>500</v>
      </c>
      <c r="P15" s="148">
        <v>500</v>
      </c>
      <c r="Q15" s="148">
        <v>500</v>
      </c>
      <c r="R15" s="148">
        <v>500</v>
      </c>
      <c r="S15" s="147">
        <v>500</v>
      </c>
      <c r="T15" s="147">
        <v>500</v>
      </c>
      <c r="U15" s="147">
        <v>500</v>
      </c>
      <c r="V15" s="147">
        <v>500</v>
      </c>
      <c r="W15" s="136">
        <v>1000</v>
      </c>
      <c r="X15" s="136">
        <v>1000</v>
      </c>
      <c r="Y15" s="136">
        <v>1000</v>
      </c>
      <c r="Z15" s="136">
        <v>1000</v>
      </c>
      <c r="AA15" s="136">
        <v>1000</v>
      </c>
      <c r="AB15" s="136">
        <v>500</v>
      </c>
      <c r="AC15" s="136">
        <v>1000</v>
      </c>
      <c r="AD15" s="136">
        <v>1000</v>
      </c>
      <c r="AE15" s="136">
        <v>2000</v>
      </c>
      <c r="AF15" s="136">
        <v>1000</v>
      </c>
      <c r="AG15" s="136">
        <v>1000</v>
      </c>
      <c r="AH15" s="136">
        <v>1000</v>
      </c>
      <c r="AI15" s="136">
        <v>1000</v>
      </c>
      <c r="AJ15" s="136">
        <v>1000</v>
      </c>
      <c r="AK15" s="136">
        <v>1000</v>
      </c>
      <c r="AL15" s="136">
        <v>300</v>
      </c>
      <c r="AM15" s="110">
        <v>1000</v>
      </c>
      <c r="AN15" s="110">
        <v>1000</v>
      </c>
      <c r="AO15" s="110">
        <v>1000</v>
      </c>
      <c r="AP15" s="110">
        <v>1000</v>
      </c>
      <c r="AQ15" s="159">
        <v>1000</v>
      </c>
      <c r="AR15" s="159">
        <v>1000</v>
      </c>
      <c r="AS15" s="159">
        <v>1000</v>
      </c>
      <c r="AT15" s="159">
        <v>1000</v>
      </c>
      <c r="AU15" s="159">
        <v>1000</v>
      </c>
      <c r="AV15" s="159">
        <v>1000</v>
      </c>
      <c r="AW15" s="159">
        <v>1000</v>
      </c>
      <c r="AX15" s="159">
        <v>1000</v>
      </c>
      <c r="AY15" s="159">
        <v>1000</v>
      </c>
      <c r="AZ15" s="159">
        <v>1000</v>
      </c>
      <c r="BA15" s="159">
        <v>1000</v>
      </c>
      <c r="BB15" s="159">
        <v>1000</v>
      </c>
    </row>
    <row r="16" spans="1:54" s="14" customFormat="1" ht="351.75" customHeight="1">
      <c r="A16" s="30" t="s">
        <v>121</v>
      </c>
      <c r="B16" s="300" t="s">
        <v>122</v>
      </c>
      <c r="C16" s="301"/>
      <c r="D16" s="301"/>
      <c r="E16" s="301"/>
      <c r="F16" s="302"/>
      <c r="G16" s="303" t="s">
        <v>123</v>
      </c>
      <c r="H16" s="304"/>
      <c r="I16" s="305" t="s">
        <v>124</v>
      </c>
      <c r="J16" s="306"/>
      <c r="K16" s="306"/>
      <c r="L16" s="306"/>
      <c r="M16" s="306"/>
      <c r="N16" s="306"/>
      <c r="O16" s="306"/>
      <c r="P16" s="306"/>
      <c r="Q16" s="306"/>
      <c r="R16" s="306"/>
      <c r="S16" s="306"/>
      <c r="T16" s="306"/>
      <c r="U16" s="307"/>
      <c r="V16" s="147"/>
      <c r="W16" s="308" t="s">
        <v>123</v>
      </c>
      <c r="X16" s="309"/>
      <c r="Y16" s="309"/>
      <c r="Z16" s="309"/>
      <c r="AA16" s="309"/>
      <c r="AB16" s="309"/>
      <c r="AC16" s="309"/>
      <c r="AD16" s="309"/>
      <c r="AE16" s="309"/>
      <c r="AF16" s="309"/>
      <c r="AG16" s="309"/>
      <c r="AH16" s="309"/>
      <c r="AI16" s="309"/>
      <c r="AJ16" s="309"/>
      <c r="AK16" s="309"/>
      <c r="AL16" s="310"/>
      <c r="AM16" s="311" t="s">
        <v>125</v>
      </c>
      <c r="AN16" s="312"/>
      <c r="AO16" s="312"/>
      <c r="AP16" s="312"/>
      <c r="AQ16" s="312"/>
      <c r="AR16" s="312"/>
      <c r="AS16" s="312"/>
      <c r="AT16" s="312"/>
      <c r="AU16" s="312"/>
      <c r="AV16" s="312"/>
      <c r="AW16" s="312"/>
      <c r="AX16" s="312"/>
      <c r="AY16" s="312"/>
      <c r="AZ16" s="312"/>
      <c r="BA16" s="312"/>
      <c r="BB16" s="313"/>
    </row>
    <row r="17" spans="1:54" s="18" customFormat="1" ht="408" customHeight="1">
      <c r="A17" s="30" t="s">
        <v>126</v>
      </c>
      <c r="B17" s="53" t="s">
        <v>127</v>
      </c>
      <c r="C17" s="53" t="s">
        <v>127</v>
      </c>
      <c r="D17" s="53" t="s">
        <v>128</v>
      </c>
      <c r="E17" s="54" t="s">
        <v>129</v>
      </c>
      <c r="F17" s="54" t="s">
        <v>130</v>
      </c>
      <c r="G17" s="290" t="s">
        <v>131</v>
      </c>
      <c r="H17" s="291"/>
      <c r="I17" s="172" t="s">
        <v>438</v>
      </c>
      <c r="J17" s="83" t="s">
        <v>441</v>
      </c>
      <c r="K17" s="83" t="s">
        <v>132</v>
      </c>
      <c r="L17" s="83" t="s">
        <v>436</v>
      </c>
      <c r="M17" s="83" t="s">
        <v>437</v>
      </c>
      <c r="N17" s="146" t="s">
        <v>411</v>
      </c>
      <c r="O17" s="83" t="s">
        <v>440</v>
      </c>
      <c r="P17" s="83" t="s">
        <v>416</v>
      </c>
      <c r="Q17" s="83" t="s">
        <v>417</v>
      </c>
      <c r="R17" s="83" t="s">
        <v>439</v>
      </c>
      <c r="S17" s="146" t="s">
        <v>412</v>
      </c>
      <c r="T17" s="83" t="s">
        <v>413</v>
      </c>
      <c r="U17" s="83" t="s">
        <v>414</v>
      </c>
      <c r="V17" s="83" t="s">
        <v>415</v>
      </c>
      <c r="W17" s="99" t="s">
        <v>387</v>
      </c>
      <c r="X17" s="137" t="s">
        <v>387</v>
      </c>
      <c r="Y17" s="99" t="s">
        <v>388</v>
      </c>
      <c r="Z17" s="99" t="s">
        <v>389</v>
      </c>
      <c r="AA17" s="138" t="s">
        <v>390</v>
      </c>
      <c r="AB17" s="138" t="s">
        <v>390</v>
      </c>
      <c r="AC17" s="99" t="s">
        <v>389</v>
      </c>
      <c r="AD17" s="138" t="s">
        <v>133</v>
      </c>
      <c r="AE17" s="99" t="s">
        <v>391</v>
      </c>
      <c r="AF17" s="99" t="s">
        <v>388</v>
      </c>
      <c r="AG17" s="99" t="s">
        <v>387</v>
      </c>
      <c r="AH17" s="99" t="s">
        <v>392</v>
      </c>
      <c r="AI17" s="138" t="s">
        <v>134</v>
      </c>
      <c r="AJ17" s="138" t="s">
        <v>393</v>
      </c>
      <c r="AK17" s="138" t="s">
        <v>393</v>
      </c>
      <c r="AL17" s="138" t="s">
        <v>135</v>
      </c>
      <c r="AM17" s="111" t="s">
        <v>136</v>
      </c>
      <c r="AN17" s="112" t="s">
        <v>137</v>
      </c>
      <c r="AO17" s="121" t="s">
        <v>138</v>
      </c>
      <c r="AP17" s="111" t="s">
        <v>139</v>
      </c>
      <c r="AQ17" s="111" t="s">
        <v>421</v>
      </c>
      <c r="AR17" s="111" t="s">
        <v>140</v>
      </c>
      <c r="AS17" s="111" t="s">
        <v>422</v>
      </c>
      <c r="AT17" s="111" t="s">
        <v>141</v>
      </c>
      <c r="AU17" s="111" t="s">
        <v>423</v>
      </c>
      <c r="AV17" s="111" t="s">
        <v>424</v>
      </c>
      <c r="AW17" s="111" t="s">
        <v>389</v>
      </c>
      <c r="AX17" s="111" t="s">
        <v>425</v>
      </c>
      <c r="AY17" s="111" t="s">
        <v>425</v>
      </c>
      <c r="AZ17" s="111" t="s">
        <v>387</v>
      </c>
      <c r="BA17" s="158" t="s">
        <v>434</v>
      </c>
      <c r="BB17" s="158" t="s">
        <v>426</v>
      </c>
    </row>
    <row r="18" spans="1:54" s="13" customFormat="1" ht="289.5" customHeight="1">
      <c r="A18" s="30" t="s">
        <v>142</v>
      </c>
      <c r="B18" s="55" t="s">
        <v>143</v>
      </c>
      <c r="C18" s="55" t="s">
        <v>143</v>
      </c>
      <c r="D18" s="55" t="s">
        <v>143</v>
      </c>
      <c r="E18" s="56" t="s">
        <v>144</v>
      </c>
      <c r="F18" s="56" t="s">
        <v>144</v>
      </c>
      <c r="G18" s="292" t="s">
        <v>143</v>
      </c>
      <c r="H18" s="293"/>
      <c r="I18" s="84" t="s">
        <v>145</v>
      </c>
      <c r="J18" s="85"/>
      <c r="K18" s="85"/>
      <c r="L18" s="86" t="s">
        <v>146</v>
      </c>
      <c r="M18" s="294" t="s">
        <v>143</v>
      </c>
      <c r="N18" s="295"/>
      <c r="O18" s="295"/>
      <c r="P18" s="295"/>
      <c r="Q18" s="295"/>
      <c r="R18" s="296"/>
      <c r="S18" s="297" t="s">
        <v>143</v>
      </c>
      <c r="T18" s="298"/>
      <c r="U18" s="299"/>
      <c r="V18" s="86" t="s">
        <v>147</v>
      </c>
      <c r="W18" s="281" t="s">
        <v>148</v>
      </c>
      <c r="X18" s="282"/>
      <c r="Y18" s="281" t="s">
        <v>149</v>
      </c>
      <c r="Z18" s="282"/>
      <c r="AA18" s="283" t="s">
        <v>150</v>
      </c>
      <c r="AB18" s="284"/>
      <c r="AC18" s="284"/>
      <c r="AD18" s="285"/>
      <c r="AE18" s="286" t="s">
        <v>148</v>
      </c>
      <c r="AF18" s="287"/>
      <c r="AG18" s="283" t="s">
        <v>150</v>
      </c>
      <c r="AH18" s="284"/>
      <c r="AI18" s="284"/>
      <c r="AJ18" s="284"/>
      <c r="AK18" s="285"/>
      <c r="AL18" s="113" t="s">
        <v>151</v>
      </c>
      <c r="AM18" s="114" t="s">
        <v>152</v>
      </c>
      <c r="AN18" s="115"/>
      <c r="AO18" s="288"/>
      <c r="AP18" s="289"/>
      <c r="AQ18" s="160" t="s">
        <v>153</v>
      </c>
      <c r="AR18" s="161" t="s">
        <v>427</v>
      </c>
      <c r="AS18" s="162"/>
      <c r="AT18" s="162"/>
      <c r="AU18" s="268" t="s">
        <v>428</v>
      </c>
      <c r="AV18" s="269"/>
      <c r="AW18" s="269"/>
      <c r="AX18" s="269"/>
      <c r="AY18" s="270"/>
      <c r="AZ18" s="161" t="s">
        <v>429</v>
      </c>
      <c r="BA18" s="163"/>
      <c r="BB18" s="163"/>
    </row>
    <row r="19" spans="1:54" s="19" customFormat="1" ht="174" customHeight="1">
      <c r="A19" s="57" t="s">
        <v>154</v>
      </c>
      <c r="B19" s="58">
        <v>1</v>
      </c>
      <c r="C19" s="58">
        <v>1</v>
      </c>
      <c r="D19" s="58">
        <v>1</v>
      </c>
      <c r="E19" s="58">
        <v>1</v>
      </c>
      <c r="F19" s="58">
        <v>1</v>
      </c>
      <c r="G19" s="271">
        <v>1</v>
      </c>
      <c r="H19" s="272"/>
      <c r="I19" s="87">
        <v>1</v>
      </c>
      <c r="J19" s="88">
        <v>30</v>
      </c>
      <c r="K19" s="88">
        <v>30</v>
      </c>
      <c r="L19" s="88">
        <v>1</v>
      </c>
      <c r="M19" s="88">
        <v>5</v>
      </c>
      <c r="N19" s="88">
        <v>5</v>
      </c>
      <c r="O19" s="88">
        <v>5</v>
      </c>
      <c r="P19" s="88">
        <v>5</v>
      </c>
      <c r="Q19" s="88">
        <v>6</v>
      </c>
      <c r="R19" s="88">
        <v>2</v>
      </c>
      <c r="S19" s="88">
        <v>3</v>
      </c>
      <c r="T19" s="88">
        <v>2</v>
      </c>
      <c r="U19" s="88">
        <v>30</v>
      </c>
      <c r="V19" s="149">
        <v>10</v>
      </c>
      <c r="W19" s="100">
        <v>1</v>
      </c>
      <c r="X19" s="100">
        <v>1</v>
      </c>
      <c r="Y19" s="100">
        <v>1</v>
      </c>
      <c r="Z19" s="100">
        <v>1</v>
      </c>
      <c r="AA19" s="103">
        <v>100</v>
      </c>
      <c r="AB19" s="103">
        <v>10</v>
      </c>
      <c r="AC19" s="100">
        <v>1</v>
      </c>
      <c r="AD19" s="100">
        <v>100</v>
      </c>
      <c r="AE19" s="100">
        <v>1</v>
      </c>
      <c r="AF19" s="100">
        <v>1</v>
      </c>
      <c r="AG19" s="100">
        <v>1</v>
      </c>
      <c r="AH19" s="100">
        <v>1</v>
      </c>
      <c r="AI19" s="100">
        <v>1</v>
      </c>
      <c r="AJ19" s="100">
        <v>1</v>
      </c>
      <c r="AK19" s="100">
        <v>1</v>
      </c>
      <c r="AL19" s="100">
        <v>1</v>
      </c>
      <c r="AM19" s="116">
        <v>8</v>
      </c>
      <c r="AN19" s="116">
        <v>1</v>
      </c>
      <c r="AO19" s="116">
        <v>1</v>
      </c>
      <c r="AP19" s="116">
        <v>1</v>
      </c>
      <c r="AQ19" s="159">
        <v>1</v>
      </c>
      <c r="AR19" s="163">
        <v>1</v>
      </c>
      <c r="AS19" s="163">
        <v>1</v>
      </c>
      <c r="AT19" s="164">
        <v>200</v>
      </c>
      <c r="AU19" s="163">
        <v>1</v>
      </c>
      <c r="AV19" s="163">
        <v>1</v>
      </c>
      <c r="AW19" s="163">
        <v>1</v>
      </c>
      <c r="AX19" s="163">
        <v>1</v>
      </c>
      <c r="AY19" s="163">
        <v>50</v>
      </c>
      <c r="AZ19" s="159">
        <v>1</v>
      </c>
      <c r="BA19" s="163">
        <v>7</v>
      </c>
      <c r="BB19" s="163">
        <v>7</v>
      </c>
    </row>
    <row r="20" spans="1:54" s="19" customFormat="1" ht="254.25" customHeight="1">
      <c r="A20" s="57" t="s">
        <v>155</v>
      </c>
      <c r="B20" s="273" t="s">
        <v>156</v>
      </c>
      <c r="C20" s="274"/>
      <c r="D20" s="274"/>
      <c r="E20" s="274"/>
      <c r="F20" s="275"/>
      <c r="G20" s="276" t="s">
        <v>156</v>
      </c>
      <c r="H20" s="277"/>
      <c r="I20" s="89" t="s">
        <v>156</v>
      </c>
      <c r="J20" s="278" t="s">
        <v>157</v>
      </c>
      <c r="K20" s="279"/>
      <c r="L20" s="90" t="s">
        <v>156</v>
      </c>
      <c r="M20" s="278" t="s">
        <v>158</v>
      </c>
      <c r="N20" s="280"/>
      <c r="O20" s="280"/>
      <c r="P20" s="279"/>
      <c r="Q20" s="90" t="s">
        <v>159</v>
      </c>
      <c r="R20" s="90" t="s">
        <v>160</v>
      </c>
      <c r="S20" s="90" t="s">
        <v>161</v>
      </c>
      <c r="T20" s="90" t="s">
        <v>162</v>
      </c>
      <c r="U20" s="140"/>
      <c r="V20" s="140"/>
      <c r="W20" s="265" t="s">
        <v>163</v>
      </c>
      <c r="X20" s="266"/>
      <c r="Y20" s="266"/>
      <c r="Z20" s="266"/>
      <c r="AA20" s="266"/>
      <c r="AB20" s="266"/>
      <c r="AC20" s="266"/>
      <c r="AD20" s="266"/>
      <c r="AE20" s="266"/>
      <c r="AF20" s="266"/>
      <c r="AG20" s="266"/>
      <c r="AH20" s="266"/>
      <c r="AI20" s="266"/>
      <c r="AJ20" s="266"/>
      <c r="AK20" s="266"/>
      <c r="AL20" s="267"/>
      <c r="AM20" s="242" t="s">
        <v>163</v>
      </c>
      <c r="AN20" s="243"/>
      <c r="AO20" s="243"/>
      <c r="AP20" s="243"/>
      <c r="AQ20" s="243"/>
      <c r="AR20" s="243"/>
      <c r="AS20" s="243"/>
      <c r="AT20" s="243"/>
      <c r="AU20" s="243"/>
      <c r="AV20" s="243"/>
      <c r="AW20" s="243"/>
      <c r="AX20" s="243"/>
      <c r="AY20" s="243"/>
      <c r="AZ20" s="243"/>
      <c r="BA20" s="243"/>
      <c r="BB20" s="244"/>
    </row>
    <row r="21" spans="1:54" s="13" customFormat="1" ht="115.5" customHeight="1">
      <c r="A21" s="30" t="s">
        <v>164</v>
      </c>
      <c r="B21" s="257" t="s">
        <v>165</v>
      </c>
      <c r="C21" s="258"/>
      <c r="D21" s="259"/>
      <c r="E21" s="245"/>
      <c r="F21" s="246"/>
      <c r="G21" s="260" t="s">
        <v>166</v>
      </c>
      <c r="H21" s="261"/>
      <c r="I21" s="262" t="s">
        <v>167</v>
      </c>
      <c r="J21" s="263"/>
      <c r="K21" s="263"/>
      <c r="L21" s="263"/>
      <c r="M21" s="263"/>
      <c r="N21" s="263"/>
      <c r="O21" s="263"/>
      <c r="P21" s="263"/>
      <c r="Q21" s="263"/>
      <c r="R21" s="263"/>
      <c r="S21" s="263"/>
      <c r="T21" s="263"/>
      <c r="U21" s="264"/>
      <c r="V21" s="150"/>
      <c r="W21" s="265" t="s">
        <v>168</v>
      </c>
      <c r="X21" s="266"/>
      <c r="Y21" s="266"/>
      <c r="Z21" s="266"/>
      <c r="AA21" s="266"/>
      <c r="AB21" s="266"/>
      <c r="AC21" s="266"/>
      <c r="AD21" s="266"/>
      <c r="AE21" s="266"/>
      <c r="AF21" s="266"/>
      <c r="AG21" s="266"/>
      <c r="AH21" s="266"/>
      <c r="AI21" s="266"/>
      <c r="AJ21" s="266"/>
      <c r="AK21" s="266"/>
      <c r="AL21" s="267"/>
      <c r="AM21" s="242" t="s">
        <v>169</v>
      </c>
      <c r="AN21" s="243"/>
      <c r="AO21" s="243"/>
      <c r="AP21" s="243"/>
      <c r="AQ21" s="243"/>
      <c r="AR21" s="243"/>
      <c r="AS21" s="243"/>
      <c r="AT21" s="243"/>
      <c r="AU21" s="243"/>
      <c r="AV21" s="243"/>
      <c r="AW21" s="243"/>
      <c r="AX21" s="243"/>
      <c r="AY21" s="243"/>
      <c r="AZ21" s="243"/>
      <c r="BA21" s="243"/>
      <c r="BB21" s="244"/>
    </row>
    <row r="22" spans="1:54" s="13" customFormat="1" ht="248.25" hidden="1" customHeight="1">
      <c r="A22" s="59" t="s">
        <v>170</v>
      </c>
      <c r="B22" s="60" t="s">
        <v>165</v>
      </c>
      <c r="C22" s="61"/>
      <c r="D22" s="61"/>
      <c r="E22" s="245"/>
      <c r="F22" s="246"/>
      <c r="G22" s="62"/>
      <c r="H22" s="62"/>
      <c r="I22" s="91" t="s">
        <v>171</v>
      </c>
      <c r="J22" s="151"/>
      <c r="K22" s="151"/>
      <c r="L22" s="151"/>
      <c r="M22" s="247" t="s">
        <v>172</v>
      </c>
      <c r="N22" s="248"/>
      <c r="O22" s="249" t="s">
        <v>171</v>
      </c>
      <c r="P22" s="250"/>
      <c r="Q22" s="250"/>
      <c r="R22" s="250"/>
      <c r="S22" s="250"/>
      <c r="T22" s="250"/>
      <c r="U22" s="250"/>
      <c r="V22" s="152"/>
      <c r="W22" s="251" t="s">
        <v>173</v>
      </c>
      <c r="X22" s="252"/>
      <c r="Y22" s="252"/>
      <c r="Z22" s="252"/>
      <c r="AA22" s="252"/>
      <c r="AB22" s="252"/>
      <c r="AC22" s="252"/>
      <c r="AD22" s="252"/>
      <c r="AE22" s="252"/>
      <c r="AF22" s="252"/>
      <c r="AG22" s="252"/>
      <c r="AH22" s="252"/>
      <c r="AI22" s="252"/>
      <c r="AJ22" s="252"/>
      <c r="AK22" s="252"/>
      <c r="AL22" s="253"/>
      <c r="AM22" s="254" t="s">
        <v>174</v>
      </c>
      <c r="AN22" s="255"/>
      <c r="AO22" s="255"/>
      <c r="AP22" s="255"/>
      <c r="AQ22" s="255"/>
      <c r="AR22" s="255"/>
      <c r="AS22" s="255"/>
      <c r="AT22" s="255"/>
      <c r="AU22" s="255"/>
      <c r="AV22" s="255"/>
      <c r="AW22" s="256"/>
      <c r="AX22" s="165" t="s">
        <v>175</v>
      </c>
      <c r="AY22" s="165" t="s">
        <v>175</v>
      </c>
      <c r="AZ22" s="166" t="s">
        <v>176</v>
      </c>
      <c r="BA22" s="166"/>
      <c r="BB22" s="165" t="s">
        <v>175</v>
      </c>
    </row>
    <row r="23" spans="1:54" s="13" customFormat="1" ht="152.25" customHeight="1">
      <c r="A23" s="227" t="s">
        <v>177</v>
      </c>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9"/>
    </row>
    <row r="24" spans="1:54" s="13" customFormat="1" ht="155.25" customHeight="1">
      <c r="A24" s="30" t="s">
        <v>0</v>
      </c>
      <c r="B24" s="230" t="s">
        <v>1</v>
      </c>
      <c r="C24" s="231"/>
      <c r="D24" s="231"/>
      <c r="E24" s="231"/>
      <c r="F24" s="232"/>
      <c r="G24" s="63"/>
      <c r="H24" s="63"/>
      <c r="I24" s="233" t="s">
        <v>3</v>
      </c>
      <c r="J24" s="234"/>
      <c r="K24" s="234"/>
      <c r="L24" s="234"/>
      <c r="M24" s="234"/>
      <c r="N24" s="234"/>
      <c r="O24" s="234"/>
      <c r="P24" s="234"/>
      <c r="Q24" s="234"/>
      <c r="R24" s="234"/>
      <c r="S24" s="234"/>
      <c r="T24" s="234"/>
      <c r="U24" s="234"/>
      <c r="V24" s="235"/>
      <c r="W24" s="236" t="s">
        <v>4</v>
      </c>
      <c r="X24" s="237"/>
      <c r="Y24" s="237"/>
      <c r="Z24" s="237"/>
      <c r="AA24" s="237"/>
      <c r="AB24" s="237"/>
      <c r="AC24" s="237"/>
      <c r="AD24" s="237"/>
      <c r="AE24" s="237"/>
      <c r="AF24" s="237"/>
      <c r="AG24" s="237"/>
      <c r="AH24" s="237"/>
      <c r="AI24" s="237"/>
      <c r="AJ24" s="237"/>
      <c r="AK24" s="237"/>
      <c r="AL24" s="238"/>
      <c r="AM24" s="239" t="s">
        <v>5</v>
      </c>
      <c r="AN24" s="240"/>
      <c r="AO24" s="240"/>
      <c r="AP24" s="240"/>
      <c r="AQ24" s="240"/>
      <c r="AR24" s="240"/>
      <c r="AS24" s="240"/>
      <c r="AT24" s="240"/>
      <c r="AU24" s="240"/>
      <c r="AV24" s="240"/>
      <c r="AW24" s="240"/>
      <c r="AX24" s="240"/>
      <c r="AY24" s="240"/>
      <c r="AZ24" s="240"/>
      <c r="BA24" s="240"/>
      <c r="BB24" s="241"/>
    </row>
    <row r="25" spans="1:54" s="13" customFormat="1" ht="356.25" customHeight="1">
      <c r="A25" s="30" t="s">
        <v>6</v>
      </c>
      <c r="B25" s="64" t="s">
        <v>7</v>
      </c>
      <c r="C25" s="64" t="s">
        <v>8</v>
      </c>
      <c r="D25" s="64" t="s">
        <v>9</v>
      </c>
      <c r="E25" s="64" t="s">
        <v>10</v>
      </c>
      <c r="F25" s="64" t="s">
        <v>11</v>
      </c>
      <c r="G25" s="65"/>
      <c r="H25" s="65"/>
      <c r="I25" s="92" t="s">
        <v>13</v>
      </c>
      <c r="J25" s="93" t="s">
        <v>14</v>
      </c>
      <c r="K25" s="93" t="s">
        <v>178</v>
      </c>
      <c r="L25" s="93" t="s">
        <v>16</v>
      </c>
      <c r="M25" s="93" t="s">
        <v>17</v>
      </c>
      <c r="N25" s="93" t="s">
        <v>18</v>
      </c>
      <c r="O25" s="96" t="s">
        <v>19</v>
      </c>
      <c r="P25" s="96" t="s">
        <v>20</v>
      </c>
      <c r="Q25" s="96" t="s">
        <v>21</v>
      </c>
      <c r="R25" s="96" t="s">
        <v>179</v>
      </c>
      <c r="S25" s="93" t="s">
        <v>23</v>
      </c>
      <c r="T25" s="93" t="s">
        <v>24</v>
      </c>
      <c r="U25" s="93" t="s">
        <v>25</v>
      </c>
      <c r="V25" s="93" t="s">
        <v>26</v>
      </c>
      <c r="W25" s="101" t="s">
        <v>27</v>
      </c>
      <c r="X25" s="102" t="s">
        <v>28</v>
      </c>
      <c r="Y25" s="102" t="s">
        <v>29</v>
      </c>
      <c r="Z25" s="102" t="s">
        <v>30</v>
      </c>
      <c r="AA25" s="102" t="s">
        <v>31</v>
      </c>
      <c r="AB25" s="102" t="s">
        <v>32</v>
      </c>
      <c r="AC25" s="102" t="s">
        <v>33</v>
      </c>
      <c r="AD25" s="102" t="s">
        <v>34</v>
      </c>
      <c r="AE25" s="102" t="s">
        <v>35</v>
      </c>
      <c r="AF25" s="101" t="s">
        <v>36</v>
      </c>
      <c r="AG25" s="101" t="s">
        <v>37</v>
      </c>
      <c r="AH25" s="101" t="s">
        <v>180</v>
      </c>
      <c r="AI25" s="101" t="s">
        <v>39</v>
      </c>
      <c r="AJ25" s="101" t="s">
        <v>40</v>
      </c>
      <c r="AK25" s="101" t="s">
        <v>181</v>
      </c>
      <c r="AL25" s="101" t="s">
        <v>42</v>
      </c>
      <c r="AM25" s="117" t="s">
        <v>43</v>
      </c>
      <c r="AN25" s="117" t="s">
        <v>44</v>
      </c>
      <c r="AO25" s="117" t="s">
        <v>182</v>
      </c>
      <c r="AP25" s="119" t="s">
        <v>183</v>
      </c>
      <c r="AQ25" s="119" t="s">
        <v>47</v>
      </c>
      <c r="AR25" s="119" t="s">
        <v>184</v>
      </c>
      <c r="AS25" s="119" t="s">
        <v>49</v>
      </c>
      <c r="AT25" s="119" t="s">
        <v>185</v>
      </c>
      <c r="AU25" s="167" t="s">
        <v>186</v>
      </c>
      <c r="AV25" s="119" t="s">
        <v>51</v>
      </c>
      <c r="AW25" s="119" t="s">
        <v>187</v>
      </c>
      <c r="AX25" s="119" t="s">
        <v>201</v>
      </c>
      <c r="AY25" s="119" t="s">
        <v>53</v>
      </c>
      <c r="AZ25" s="119" t="s">
        <v>54</v>
      </c>
      <c r="BA25" s="119" t="s">
        <v>202</v>
      </c>
      <c r="BB25" s="119" t="s">
        <v>55</v>
      </c>
    </row>
    <row r="26" spans="1:54" s="16" customFormat="1" ht="163.5" customHeight="1">
      <c r="A26" s="34" t="s">
        <v>68</v>
      </c>
      <c r="B26" s="38">
        <v>0.4</v>
      </c>
      <c r="C26" s="38">
        <v>0.4</v>
      </c>
      <c r="D26" s="38">
        <v>0.4</v>
      </c>
      <c r="E26" s="32">
        <v>1.2E-2</v>
      </c>
      <c r="F26" s="32">
        <v>0.02</v>
      </c>
      <c r="G26" s="33"/>
      <c r="H26" s="33"/>
      <c r="I26" s="171">
        <f>I6</f>
        <v>0.09</v>
      </c>
      <c r="J26" s="171">
        <f>J6</f>
        <v>0.09</v>
      </c>
      <c r="K26" s="171">
        <f>K6</f>
        <v>0.09</v>
      </c>
      <c r="L26" s="171">
        <f>L6</f>
        <v>0.09</v>
      </c>
      <c r="M26" s="171">
        <f t="shared" ref="M26:V26" si="7">M6</f>
        <v>0.09</v>
      </c>
      <c r="N26" s="171">
        <f t="shared" si="7"/>
        <v>0.09</v>
      </c>
      <c r="O26" s="171">
        <f t="shared" si="7"/>
        <v>0.09</v>
      </c>
      <c r="P26" s="171">
        <f t="shared" si="7"/>
        <v>0.09</v>
      </c>
      <c r="Q26" s="171">
        <f t="shared" si="7"/>
        <v>0.09</v>
      </c>
      <c r="R26" s="171">
        <f t="shared" si="7"/>
        <v>0.09</v>
      </c>
      <c r="S26" s="94">
        <f t="shared" si="7"/>
        <v>0.06</v>
      </c>
      <c r="T26" s="94">
        <f t="shared" si="7"/>
        <v>0.08</v>
      </c>
      <c r="U26" s="94">
        <f t="shared" si="7"/>
        <v>0.2</v>
      </c>
      <c r="V26" s="153">
        <f t="shared" si="7"/>
        <v>0.2</v>
      </c>
      <c r="W26" s="126">
        <v>7.0000000000000007E-2</v>
      </c>
      <c r="X26" s="126">
        <v>0.05</v>
      </c>
      <c r="Y26" s="126">
        <v>7.0000000000000007E-2</v>
      </c>
      <c r="Z26" s="126">
        <v>7.0000000000000007E-2</v>
      </c>
      <c r="AA26" s="126">
        <v>0.15</v>
      </c>
      <c r="AB26" s="126">
        <v>0.15</v>
      </c>
      <c r="AC26" s="126">
        <v>7.0000000000000007E-2</v>
      </c>
      <c r="AD26" s="97">
        <v>0.08</v>
      </c>
      <c r="AE26" s="97">
        <v>7.0000000000000007E-2</v>
      </c>
      <c r="AF26" s="97">
        <v>7.0000000000000007E-2</v>
      </c>
      <c r="AG26" s="97">
        <v>7.0000000000000007E-2</v>
      </c>
      <c r="AH26" s="97">
        <v>7.0000000000000007E-2</v>
      </c>
      <c r="AI26" s="97">
        <v>7.0000000000000007E-2</v>
      </c>
      <c r="AJ26" s="97">
        <f>AJ6</f>
        <v>0.2</v>
      </c>
      <c r="AK26" s="97">
        <f>AK6</f>
        <v>0.2</v>
      </c>
      <c r="AL26" s="97">
        <v>0.08</v>
      </c>
      <c r="AM26" s="104">
        <v>7.0000000000000007E-2</v>
      </c>
      <c r="AN26" s="104">
        <v>0.05</v>
      </c>
      <c r="AO26" s="104">
        <v>0.06</v>
      </c>
      <c r="AP26" s="104">
        <v>7.0000000000000007E-2</v>
      </c>
      <c r="AQ26" s="104">
        <v>0.06</v>
      </c>
      <c r="AR26" s="104">
        <v>0.05</v>
      </c>
      <c r="AS26" s="104">
        <v>7.0000000000000007E-2</v>
      </c>
      <c r="AT26" s="104">
        <v>0.08</v>
      </c>
      <c r="AU26" s="168">
        <v>0.05</v>
      </c>
      <c r="AV26" s="104">
        <v>0.05</v>
      </c>
      <c r="AW26" s="104">
        <v>0.05</v>
      </c>
      <c r="AX26" s="104">
        <v>0.05</v>
      </c>
      <c r="AY26" s="104">
        <v>0.05</v>
      </c>
      <c r="AZ26" s="104">
        <v>0.05</v>
      </c>
      <c r="BA26" s="104">
        <v>7.0000000000000007E-2</v>
      </c>
      <c r="BB26" s="104">
        <v>7.0000000000000007E-2</v>
      </c>
    </row>
    <row r="27" spans="1:54" s="13" customFormat="1" ht="152.25" customHeight="1">
      <c r="A27" s="66" t="s">
        <v>188</v>
      </c>
      <c r="B27" s="207" t="s">
        <v>189</v>
      </c>
      <c r="C27" s="208"/>
      <c r="D27" s="208"/>
      <c r="E27" s="208"/>
      <c r="F27" s="209"/>
      <c r="G27" s="67"/>
      <c r="H27" s="67"/>
      <c r="I27" s="95">
        <f>I35+2%</f>
        <v>0.12000000000000001</v>
      </c>
      <c r="J27" s="95">
        <f>J35+2%</f>
        <v>0.12000000000000001</v>
      </c>
      <c r="K27" s="95">
        <f>K35+2%</f>
        <v>0.12000000000000001</v>
      </c>
      <c r="L27" s="95">
        <f>L35+2%</f>
        <v>0.12000000000000001</v>
      </c>
      <c r="M27" s="95">
        <f>M35+2%</f>
        <v>0.12000000000000001</v>
      </c>
      <c r="N27" s="95">
        <f t="shared" ref="N27:T27" si="8">N35+2%</f>
        <v>0.12000000000000001</v>
      </c>
      <c r="O27" s="95">
        <f t="shared" si="8"/>
        <v>0.12000000000000001</v>
      </c>
      <c r="P27" s="95">
        <f t="shared" si="8"/>
        <v>0.12000000000000001</v>
      </c>
      <c r="Q27" s="95">
        <f t="shared" si="8"/>
        <v>0.12000000000000001</v>
      </c>
      <c r="R27" s="95">
        <f t="shared" si="8"/>
        <v>0.12000000000000001</v>
      </c>
      <c r="S27" s="95">
        <f t="shared" si="8"/>
        <v>0.1</v>
      </c>
      <c r="T27" s="95">
        <f t="shared" si="8"/>
        <v>0.11</v>
      </c>
      <c r="U27" s="95">
        <f>20%</f>
        <v>0.2</v>
      </c>
      <c r="V27" s="95">
        <f>20%</f>
        <v>0.2</v>
      </c>
      <c r="W27" s="128">
        <f>W35+2%</f>
        <v>0.1</v>
      </c>
      <c r="X27" s="128">
        <f t="shared" ref="X27:AL27" si="9">X35+2%</f>
        <v>9.0000000000000011E-2</v>
      </c>
      <c r="Y27" s="128">
        <f t="shared" si="9"/>
        <v>0.1</v>
      </c>
      <c r="Z27" s="128">
        <f t="shared" si="9"/>
        <v>0.1</v>
      </c>
      <c r="AA27" s="128">
        <v>0.15</v>
      </c>
      <c r="AB27" s="128">
        <v>0.15</v>
      </c>
      <c r="AC27" s="128">
        <f t="shared" si="9"/>
        <v>0.1</v>
      </c>
      <c r="AD27" s="98">
        <f t="shared" si="9"/>
        <v>0.11</v>
      </c>
      <c r="AE27" s="98">
        <f t="shared" si="9"/>
        <v>0.1</v>
      </c>
      <c r="AF27" s="98">
        <f t="shared" si="9"/>
        <v>0.1</v>
      </c>
      <c r="AG27" s="98">
        <f t="shared" si="9"/>
        <v>0.1</v>
      </c>
      <c r="AH27" s="98">
        <f t="shared" si="9"/>
        <v>0.1</v>
      </c>
      <c r="AI27" s="98">
        <f t="shared" si="9"/>
        <v>0.1</v>
      </c>
      <c r="AJ27" s="98">
        <v>0.2</v>
      </c>
      <c r="AK27" s="98">
        <v>0.2</v>
      </c>
      <c r="AL27" s="98">
        <f t="shared" si="9"/>
        <v>0.1</v>
      </c>
      <c r="AM27" s="118">
        <v>0.09</v>
      </c>
      <c r="AN27" s="118">
        <v>0.09</v>
      </c>
      <c r="AO27" s="118">
        <v>0.09</v>
      </c>
      <c r="AP27" s="118">
        <v>0.09</v>
      </c>
      <c r="AQ27" s="118">
        <v>0.09</v>
      </c>
      <c r="AR27" s="118">
        <v>0.09</v>
      </c>
      <c r="AS27" s="118">
        <v>0.09</v>
      </c>
      <c r="AT27" s="118">
        <v>0.09</v>
      </c>
      <c r="AU27" s="118">
        <v>0.09</v>
      </c>
      <c r="AV27" s="118">
        <v>0.09</v>
      </c>
      <c r="AW27" s="118">
        <v>0.09</v>
      </c>
      <c r="AX27" s="118">
        <v>0.09</v>
      </c>
      <c r="AY27" s="118">
        <v>0.09</v>
      </c>
      <c r="AZ27" s="118">
        <v>0.09</v>
      </c>
      <c r="BA27" s="118">
        <v>0.09</v>
      </c>
      <c r="BB27" s="118">
        <v>0.09</v>
      </c>
    </row>
    <row r="28" spans="1:54" s="13" customFormat="1" ht="167.25" customHeight="1">
      <c r="A28" s="66" t="s">
        <v>190</v>
      </c>
      <c r="B28" s="210"/>
      <c r="C28" s="211"/>
      <c r="D28" s="211"/>
      <c r="E28" s="211"/>
      <c r="F28" s="212"/>
      <c r="G28" s="67"/>
      <c r="H28" s="67"/>
      <c r="I28" s="95">
        <f t="shared" ref="I28:S28" si="10">I36+2%</f>
        <v>0.14000000000000001</v>
      </c>
      <c r="J28" s="95">
        <f t="shared" si="10"/>
        <v>0.14000000000000001</v>
      </c>
      <c r="K28" s="95">
        <f t="shared" si="10"/>
        <v>0.14000000000000001</v>
      </c>
      <c r="L28" s="95">
        <f t="shared" si="10"/>
        <v>0.14000000000000001</v>
      </c>
      <c r="M28" s="95">
        <f t="shared" si="10"/>
        <v>0.14000000000000001</v>
      </c>
      <c r="N28" s="95">
        <f t="shared" si="10"/>
        <v>0.14000000000000001</v>
      </c>
      <c r="O28" s="95">
        <f t="shared" si="10"/>
        <v>0.14000000000000001</v>
      </c>
      <c r="P28" s="95">
        <f t="shared" si="10"/>
        <v>0.14000000000000001</v>
      </c>
      <c r="Q28" s="95">
        <f t="shared" si="10"/>
        <v>0.14000000000000001</v>
      </c>
      <c r="R28" s="95">
        <f t="shared" si="10"/>
        <v>0.14000000000000001</v>
      </c>
      <c r="S28" s="95">
        <f t="shared" si="10"/>
        <v>0.12000000000000001</v>
      </c>
      <c r="T28" s="95">
        <f>T36+3%</f>
        <v>0.15</v>
      </c>
      <c r="U28" s="95">
        <f>20%</f>
        <v>0.2</v>
      </c>
      <c r="V28" s="95">
        <f>20%</f>
        <v>0.2</v>
      </c>
      <c r="W28" s="128">
        <f>W36+2%</f>
        <v>0.12000000000000001</v>
      </c>
      <c r="X28" s="128">
        <f t="shared" ref="X28:AL28" si="11">X36+2%</f>
        <v>0.11000000000000001</v>
      </c>
      <c r="Y28" s="128">
        <f t="shared" si="11"/>
        <v>0.12000000000000001</v>
      </c>
      <c r="Z28" s="128">
        <f t="shared" si="11"/>
        <v>0.12000000000000001</v>
      </c>
      <c r="AA28" s="128">
        <v>0.16</v>
      </c>
      <c r="AB28" s="128">
        <v>0.16</v>
      </c>
      <c r="AC28" s="128">
        <f t="shared" si="11"/>
        <v>0.12000000000000001</v>
      </c>
      <c r="AD28" s="98">
        <f t="shared" si="11"/>
        <v>0.13</v>
      </c>
      <c r="AE28" s="98">
        <f t="shared" si="11"/>
        <v>0.12000000000000001</v>
      </c>
      <c r="AF28" s="98">
        <f t="shared" si="11"/>
        <v>0.12000000000000001</v>
      </c>
      <c r="AG28" s="98">
        <f t="shared" si="11"/>
        <v>0.12000000000000001</v>
      </c>
      <c r="AH28" s="98">
        <f t="shared" si="11"/>
        <v>0.12000000000000001</v>
      </c>
      <c r="AI28" s="98">
        <f t="shared" si="11"/>
        <v>0.12000000000000001</v>
      </c>
      <c r="AJ28" s="98">
        <v>0.2</v>
      </c>
      <c r="AK28" s="98">
        <v>0.2</v>
      </c>
      <c r="AL28" s="98">
        <f t="shared" si="11"/>
        <v>0.12000000000000001</v>
      </c>
      <c r="AM28" s="118">
        <v>0.12</v>
      </c>
      <c r="AN28" s="118">
        <v>0.12</v>
      </c>
      <c r="AO28" s="118">
        <v>0.12</v>
      </c>
      <c r="AP28" s="118">
        <v>0.12</v>
      </c>
      <c r="AQ28" s="118">
        <v>0.12</v>
      </c>
      <c r="AR28" s="118">
        <v>0.12</v>
      </c>
      <c r="AS28" s="118">
        <v>0.12</v>
      </c>
      <c r="AT28" s="118">
        <v>0.12</v>
      </c>
      <c r="AU28" s="118">
        <v>0.12</v>
      </c>
      <c r="AV28" s="118">
        <v>0.12</v>
      </c>
      <c r="AW28" s="118">
        <v>0.12</v>
      </c>
      <c r="AX28" s="118">
        <v>0.12</v>
      </c>
      <c r="AY28" s="118">
        <v>0.12</v>
      </c>
      <c r="AZ28" s="118">
        <v>0.12</v>
      </c>
      <c r="BA28" s="118">
        <v>0.12</v>
      </c>
      <c r="BB28" s="118">
        <v>0.12</v>
      </c>
    </row>
    <row r="29" spans="1:54" s="13" customFormat="1" ht="258" customHeight="1">
      <c r="A29" s="66" t="s">
        <v>191</v>
      </c>
      <c r="B29" s="213"/>
      <c r="C29" s="214"/>
      <c r="D29" s="214"/>
      <c r="E29" s="214"/>
      <c r="F29" s="215"/>
      <c r="G29" s="68"/>
      <c r="H29" s="68"/>
      <c r="I29" s="173" t="s">
        <v>192</v>
      </c>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5"/>
    </row>
    <row r="30" spans="1:54" s="13" customFormat="1" ht="73.5" customHeight="1">
      <c r="A30" s="176" t="s">
        <v>193</v>
      </c>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8"/>
    </row>
    <row r="31" spans="1:54" s="20" customFormat="1" ht="103.5" customHeight="1">
      <c r="A31" s="181" t="s">
        <v>0</v>
      </c>
      <c r="B31" s="220" t="s">
        <v>1</v>
      </c>
      <c r="C31" s="221"/>
      <c r="D31" s="221"/>
      <c r="E31" s="221"/>
      <c r="F31" s="222"/>
      <c r="G31" s="216"/>
      <c r="H31" s="217"/>
      <c r="I31" s="201" t="s">
        <v>3</v>
      </c>
      <c r="J31" s="202"/>
      <c r="K31" s="202"/>
      <c r="L31" s="202"/>
      <c r="M31" s="202"/>
      <c r="N31" s="202"/>
      <c r="O31" s="202"/>
      <c r="P31" s="202"/>
      <c r="Q31" s="202"/>
      <c r="R31" s="202"/>
      <c r="S31" s="202"/>
      <c r="T31" s="202"/>
      <c r="U31" s="202"/>
      <c r="V31" s="203"/>
      <c r="W31" s="189" t="s">
        <v>194</v>
      </c>
      <c r="X31" s="190"/>
      <c r="Y31" s="190"/>
      <c r="Z31" s="190"/>
      <c r="AA31" s="190"/>
      <c r="AB31" s="190"/>
      <c r="AC31" s="190"/>
      <c r="AD31" s="190"/>
      <c r="AE31" s="190"/>
      <c r="AF31" s="190"/>
      <c r="AG31" s="190"/>
      <c r="AH31" s="190"/>
      <c r="AI31" s="190"/>
      <c r="AJ31" s="190"/>
      <c r="AK31" s="190"/>
      <c r="AL31" s="191"/>
      <c r="AM31" s="195" t="s">
        <v>195</v>
      </c>
      <c r="AN31" s="196"/>
      <c r="AO31" s="196"/>
      <c r="AP31" s="196"/>
      <c r="AQ31" s="196"/>
      <c r="AR31" s="196"/>
      <c r="AS31" s="196"/>
      <c r="AT31" s="196"/>
      <c r="AU31" s="196"/>
      <c r="AV31" s="196"/>
      <c r="AW31" s="196"/>
      <c r="AX31" s="196"/>
      <c r="AY31" s="196"/>
      <c r="AZ31" s="196"/>
      <c r="BA31" s="196"/>
      <c r="BB31" s="197"/>
    </row>
    <row r="32" spans="1:54" s="20" customFormat="1" ht="183" customHeight="1">
      <c r="A32" s="182"/>
      <c r="B32" s="69" t="s">
        <v>196</v>
      </c>
      <c r="C32" s="69" t="s">
        <v>196</v>
      </c>
      <c r="D32" s="69" t="s">
        <v>196</v>
      </c>
      <c r="E32" s="69" t="s">
        <v>197</v>
      </c>
      <c r="F32" s="69" t="s">
        <v>198</v>
      </c>
      <c r="G32" s="218"/>
      <c r="H32" s="219"/>
      <c r="I32" s="204"/>
      <c r="J32" s="205"/>
      <c r="K32" s="205"/>
      <c r="L32" s="205"/>
      <c r="M32" s="205"/>
      <c r="N32" s="205"/>
      <c r="O32" s="205"/>
      <c r="P32" s="205"/>
      <c r="Q32" s="205"/>
      <c r="R32" s="205"/>
      <c r="S32" s="205"/>
      <c r="T32" s="205"/>
      <c r="U32" s="205"/>
      <c r="V32" s="206"/>
      <c r="W32" s="192"/>
      <c r="X32" s="193"/>
      <c r="Y32" s="193"/>
      <c r="Z32" s="193"/>
      <c r="AA32" s="193"/>
      <c r="AB32" s="193"/>
      <c r="AC32" s="193"/>
      <c r="AD32" s="193"/>
      <c r="AE32" s="193"/>
      <c r="AF32" s="193"/>
      <c r="AG32" s="193"/>
      <c r="AH32" s="193"/>
      <c r="AI32" s="193"/>
      <c r="AJ32" s="193"/>
      <c r="AK32" s="193"/>
      <c r="AL32" s="194"/>
      <c r="AM32" s="198"/>
      <c r="AN32" s="199"/>
      <c r="AO32" s="199"/>
      <c r="AP32" s="199"/>
      <c r="AQ32" s="199"/>
      <c r="AR32" s="199"/>
      <c r="AS32" s="199"/>
      <c r="AT32" s="199"/>
      <c r="AU32" s="199"/>
      <c r="AV32" s="199"/>
      <c r="AW32" s="199"/>
      <c r="AX32" s="199"/>
      <c r="AY32" s="199"/>
      <c r="AZ32" s="199"/>
      <c r="BA32" s="199"/>
      <c r="BB32" s="200"/>
    </row>
    <row r="33" spans="1:54" s="13" customFormat="1" ht="235.5" customHeight="1">
      <c r="A33" s="26" t="s">
        <v>6</v>
      </c>
      <c r="B33" s="70" t="s">
        <v>7</v>
      </c>
      <c r="C33" s="70" t="s">
        <v>8</v>
      </c>
      <c r="D33" s="70" t="s">
        <v>9</v>
      </c>
      <c r="E33" s="70" t="s">
        <v>10</v>
      </c>
      <c r="F33" s="71" t="s">
        <v>11</v>
      </c>
      <c r="G33" s="72"/>
      <c r="H33" s="72"/>
      <c r="I33" s="96" t="s">
        <v>13</v>
      </c>
      <c r="J33" s="93" t="s">
        <v>14</v>
      </c>
      <c r="K33" s="93" t="s">
        <v>178</v>
      </c>
      <c r="L33" s="93" t="s">
        <v>16</v>
      </c>
      <c r="M33" s="93" t="s">
        <v>17</v>
      </c>
      <c r="N33" s="93" t="s">
        <v>18</v>
      </c>
      <c r="O33" s="96" t="s">
        <v>19</v>
      </c>
      <c r="P33" s="96" t="s">
        <v>20</v>
      </c>
      <c r="Q33" s="96" t="s">
        <v>21</v>
      </c>
      <c r="R33" s="96" t="s">
        <v>179</v>
      </c>
      <c r="S33" s="93" t="s">
        <v>23</v>
      </c>
      <c r="T33" s="93" t="s">
        <v>24</v>
      </c>
      <c r="U33" s="93" t="s">
        <v>25</v>
      </c>
      <c r="V33" s="93" t="s">
        <v>26</v>
      </c>
      <c r="W33" s="102" t="s">
        <v>27</v>
      </c>
      <c r="X33" s="102" t="s">
        <v>28</v>
      </c>
      <c r="Y33" s="102" t="s">
        <v>29</v>
      </c>
      <c r="Z33" s="102" t="s">
        <v>30</v>
      </c>
      <c r="AA33" s="102" t="s">
        <v>31</v>
      </c>
      <c r="AB33" s="102" t="s">
        <v>32</v>
      </c>
      <c r="AC33" s="102" t="s">
        <v>33</v>
      </c>
      <c r="AD33" s="102" t="s">
        <v>34</v>
      </c>
      <c r="AE33" s="102" t="s">
        <v>35</v>
      </c>
      <c r="AF33" s="102" t="s">
        <v>36</v>
      </c>
      <c r="AG33" s="102" t="s">
        <v>37</v>
      </c>
      <c r="AH33" s="102" t="s">
        <v>180</v>
      </c>
      <c r="AI33" s="102" t="s">
        <v>39</v>
      </c>
      <c r="AJ33" s="102" t="s">
        <v>40</v>
      </c>
      <c r="AK33" s="102" t="s">
        <v>199</v>
      </c>
      <c r="AL33" s="102" t="s">
        <v>42</v>
      </c>
      <c r="AM33" s="119" t="s">
        <v>43</v>
      </c>
      <c r="AN33" s="119" t="s">
        <v>44</v>
      </c>
      <c r="AO33" s="119" t="s">
        <v>182</v>
      </c>
      <c r="AP33" s="119" t="s">
        <v>183</v>
      </c>
      <c r="AQ33" s="119" t="s">
        <v>47</v>
      </c>
      <c r="AR33" s="119" t="s">
        <v>184</v>
      </c>
      <c r="AS33" s="119" t="s">
        <v>49</v>
      </c>
      <c r="AT33" s="119" t="s">
        <v>200</v>
      </c>
      <c r="AU33" s="119" t="s">
        <v>186</v>
      </c>
      <c r="AV33" s="119" t="s">
        <v>51</v>
      </c>
      <c r="AW33" s="119" t="s">
        <v>187</v>
      </c>
      <c r="AX33" s="119" t="s">
        <v>201</v>
      </c>
      <c r="AY33" s="119" t="s">
        <v>53</v>
      </c>
      <c r="AZ33" s="119" t="s">
        <v>54</v>
      </c>
      <c r="BA33" s="119" t="s">
        <v>202</v>
      </c>
      <c r="BB33" s="119" t="s">
        <v>55</v>
      </c>
    </row>
    <row r="34" spans="1:54" s="20" customFormat="1" ht="129.75" customHeight="1">
      <c r="A34" s="26" t="s">
        <v>203</v>
      </c>
      <c r="B34" s="183">
        <v>0.1</v>
      </c>
      <c r="C34" s="183">
        <v>0.1</v>
      </c>
      <c r="D34" s="183">
        <v>0.1</v>
      </c>
      <c r="E34" s="186">
        <v>1.2E-2</v>
      </c>
      <c r="F34" s="186">
        <v>0.02</v>
      </c>
      <c r="G34" s="73"/>
      <c r="H34" s="73"/>
      <c r="I34" s="171">
        <f>I8</f>
        <v>7.0000000000000007E-2</v>
      </c>
      <c r="J34" s="171">
        <f>J8</f>
        <v>7.0000000000000007E-2</v>
      </c>
      <c r="K34" s="171">
        <f>K8</f>
        <v>7.0000000000000007E-2</v>
      </c>
      <c r="L34" s="171">
        <f>L8</f>
        <v>7.0000000000000007E-2</v>
      </c>
      <c r="M34" s="171">
        <f t="shared" ref="M34:V34" si="12">M8</f>
        <v>7.0000000000000007E-2</v>
      </c>
      <c r="N34" s="171">
        <f t="shared" si="12"/>
        <v>7.0000000000000007E-2</v>
      </c>
      <c r="O34" s="171">
        <f t="shared" si="12"/>
        <v>7.0000000000000007E-2</v>
      </c>
      <c r="P34" s="171">
        <f t="shared" si="12"/>
        <v>7.0000000000000007E-2</v>
      </c>
      <c r="Q34" s="171">
        <f t="shared" si="12"/>
        <v>7.0000000000000007E-2</v>
      </c>
      <c r="R34" s="171">
        <f t="shared" si="12"/>
        <v>7.0000000000000007E-2</v>
      </c>
      <c r="S34" s="94">
        <f t="shared" si="12"/>
        <v>0.05</v>
      </c>
      <c r="T34" s="94">
        <f t="shared" si="12"/>
        <v>0.06</v>
      </c>
      <c r="U34" s="94">
        <f t="shared" si="12"/>
        <v>0.05</v>
      </c>
      <c r="V34" s="154">
        <f t="shared" si="12"/>
        <v>0.05</v>
      </c>
      <c r="W34" s="126">
        <v>0.05</v>
      </c>
      <c r="X34" s="126">
        <v>0.04</v>
      </c>
      <c r="Y34" s="126">
        <v>0.05</v>
      </c>
      <c r="Z34" s="126">
        <v>0.05</v>
      </c>
      <c r="AA34" s="126">
        <v>0.09</v>
      </c>
      <c r="AB34" s="126">
        <v>0.09</v>
      </c>
      <c r="AC34" s="97">
        <v>0.05</v>
      </c>
      <c r="AD34" s="97">
        <v>0.06</v>
      </c>
      <c r="AE34" s="97">
        <v>0.05</v>
      </c>
      <c r="AF34" s="97">
        <v>0.05</v>
      </c>
      <c r="AG34" s="97">
        <v>0.05</v>
      </c>
      <c r="AH34" s="97">
        <v>0.05</v>
      </c>
      <c r="AI34" s="97">
        <v>0.05</v>
      </c>
      <c r="AJ34" s="97">
        <v>0.05</v>
      </c>
      <c r="AK34" s="97">
        <v>0.05</v>
      </c>
      <c r="AL34" s="97">
        <v>0.05</v>
      </c>
      <c r="AM34" s="104">
        <v>0.05</v>
      </c>
      <c r="AN34" s="104">
        <v>0.04</v>
      </c>
      <c r="AO34" s="104">
        <v>0.05</v>
      </c>
      <c r="AP34" s="104">
        <v>0.05</v>
      </c>
      <c r="AQ34" s="104">
        <v>0.05</v>
      </c>
      <c r="AR34" s="104">
        <v>0.04</v>
      </c>
      <c r="AS34" s="104">
        <v>0.05</v>
      </c>
      <c r="AT34" s="104">
        <v>0.06</v>
      </c>
      <c r="AU34" s="104">
        <v>0.04</v>
      </c>
      <c r="AV34" s="104">
        <v>0.04</v>
      </c>
      <c r="AW34" s="104">
        <v>0.04</v>
      </c>
      <c r="AX34" s="104">
        <v>0.04</v>
      </c>
      <c r="AY34" s="104">
        <v>0.04</v>
      </c>
      <c r="AZ34" s="104">
        <v>0.04</v>
      </c>
      <c r="BA34" s="104">
        <v>0.06</v>
      </c>
      <c r="BB34" s="104">
        <v>0.05</v>
      </c>
    </row>
    <row r="35" spans="1:54" s="13" customFormat="1" ht="129.75" customHeight="1">
      <c r="A35" s="66" t="s">
        <v>204</v>
      </c>
      <c r="B35" s="184"/>
      <c r="C35" s="184"/>
      <c r="D35" s="184"/>
      <c r="E35" s="187"/>
      <c r="F35" s="187"/>
      <c r="G35" s="74"/>
      <c r="H35" s="74"/>
      <c r="I35" s="95">
        <f>I34+3%</f>
        <v>0.1</v>
      </c>
      <c r="J35" s="95">
        <f>J34+3%</f>
        <v>0.1</v>
      </c>
      <c r="K35" s="95">
        <f>K34+3%</f>
        <v>0.1</v>
      </c>
      <c r="L35" s="95">
        <f>L34+3%</f>
        <v>0.1</v>
      </c>
      <c r="M35" s="95">
        <f t="shared" ref="M35:W35" si="13">M34+3%</f>
        <v>0.1</v>
      </c>
      <c r="N35" s="95">
        <f t="shared" si="13"/>
        <v>0.1</v>
      </c>
      <c r="O35" s="95">
        <f t="shared" si="13"/>
        <v>0.1</v>
      </c>
      <c r="P35" s="95">
        <f t="shared" si="13"/>
        <v>0.1</v>
      </c>
      <c r="Q35" s="95">
        <f t="shared" si="13"/>
        <v>0.1</v>
      </c>
      <c r="R35" s="95">
        <f t="shared" si="13"/>
        <v>0.1</v>
      </c>
      <c r="S35" s="95">
        <f t="shared" si="13"/>
        <v>0.08</v>
      </c>
      <c r="T35" s="95">
        <f t="shared" si="13"/>
        <v>0.09</v>
      </c>
      <c r="U35" s="95">
        <f t="shared" si="13"/>
        <v>0.08</v>
      </c>
      <c r="V35" s="155">
        <f t="shared" si="13"/>
        <v>0.08</v>
      </c>
      <c r="W35" s="128">
        <f t="shared" si="13"/>
        <v>0.08</v>
      </c>
      <c r="X35" s="128">
        <f t="shared" ref="X35:AL35" si="14">X34+3%</f>
        <v>7.0000000000000007E-2</v>
      </c>
      <c r="Y35" s="128">
        <f t="shared" si="14"/>
        <v>0.08</v>
      </c>
      <c r="Z35" s="128">
        <f t="shared" si="14"/>
        <v>0.08</v>
      </c>
      <c r="AA35" s="128">
        <f t="shared" si="14"/>
        <v>0.12</v>
      </c>
      <c r="AB35" s="128">
        <f t="shared" si="14"/>
        <v>0.12</v>
      </c>
      <c r="AC35" s="98">
        <f t="shared" si="14"/>
        <v>0.08</v>
      </c>
      <c r="AD35" s="98">
        <f t="shared" si="14"/>
        <v>0.09</v>
      </c>
      <c r="AE35" s="98">
        <f t="shared" si="14"/>
        <v>0.08</v>
      </c>
      <c r="AF35" s="98">
        <f t="shared" si="14"/>
        <v>0.08</v>
      </c>
      <c r="AG35" s="98">
        <f t="shared" si="14"/>
        <v>0.08</v>
      </c>
      <c r="AH35" s="98">
        <f t="shared" si="14"/>
        <v>0.08</v>
      </c>
      <c r="AI35" s="98">
        <f t="shared" si="14"/>
        <v>0.08</v>
      </c>
      <c r="AJ35" s="98">
        <f t="shared" si="14"/>
        <v>0.08</v>
      </c>
      <c r="AK35" s="98">
        <f t="shared" si="14"/>
        <v>0.08</v>
      </c>
      <c r="AL35" s="98">
        <f t="shared" si="14"/>
        <v>0.08</v>
      </c>
      <c r="AM35" s="105">
        <v>7.0000000000000007E-2</v>
      </c>
      <c r="AN35" s="105">
        <v>7.0000000000000007E-2</v>
      </c>
      <c r="AO35" s="105">
        <v>7.0000000000000007E-2</v>
      </c>
      <c r="AP35" s="105">
        <v>7.0000000000000007E-2</v>
      </c>
      <c r="AQ35" s="105">
        <v>7.0000000000000007E-2</v>
      </c>
      <c r="AR35" s="105">
        <v>7.0000000000000007E-2</v>
      </c>
      <c r="AS35" s="105">
        <v>7.0000000000000007E-2</v>
      </c>
      <c r="AT35" s="105">
        <v>7.0000000000000007E-2</v>
      </c>
      <c r="AU35" s="105">
        <v>7.0000000000000007E-2</v>
      </c>
      <c r="AV35" s="105">
        <v>7.0000000000000007E-2</v>
      </c>
      <c r="AW35" s="105">
        <v>7.0000000000000007E-2</v>
      </c>
      <c r="AX35" s="105">
        <v>7.0000000000000007E-2</v>
      </c>
      <c r="AY35" s="105">
        <v>7.0000000000000007E-2</v>
      </c>
      <c r="AZ35" s="105">
        <v>7.0000000000000007E-2</v>
      </c>
      <c r="BA35" s="105">
        <v>7.0000000000000007E-2</v>
      </c>
      <c r="BB35" s="105">
        <v>7.0000000000000007E-2</v>
      </c>
    </row>
    <row r="36" spans="1:54" s="13" customFormat="1" ht="137.25" customHeight="1">
      <c r="A36" s="66" t="s">
        <v>205</v>
      </c>
      <c r="B36" s="185"/>
      <c r="C36" s="185"/>
      <c r="D36" s="185"/>
      <c r="E36" s="188"/>
      <c r="F36" s="188"/>
      <c r="G36" s="75"/>
      <c r="H36" s="75"/>
      <c r="I36" s="95">
        <f>I34+5%</f>
        <v>0.12000000000000001</v>
      </c>
      <c r="J36" s="95">
        <f>J34+5%</f>
        <v>0.12000000000000001</v>
      </c>
      <c r="K36" s="95">
        <f>K34+5%</f>
        <v>0.12000000000000001</v>
      </c>
      <c r="L36" s="95">
        <f>L34+5%</f>
        <v>0.12000000000000001</v>
      </c>
      <c r="M36" s="95">
        <f t="shared" ref="M36:S36" si="15">M34+5%</f>
        <v>0.12000000000000001</v>
      </c>
      <c r="N36" s="95">
        <f t="shared" si="15"/>
        <v>0.12000000000000001</v>
      </c>
      <c r="O36" s="95">
        <f t="shared" si="15"/>
        <v>0.12000000000000001</v>
      </c>
      <c r="P36" s="95">
        <f t="shared" si="15"/>
        <v>0.12000000000000001</v>
      </c>
      <c r="Q36" s="95">
        <f t="shared" si="15"/>
        <v>0.12000000000000001</v>
      </c>
      <c r="R36" s="95">
        <f t="shared" si="15"/>
        <v>0.12000000000000001</v>
      </c>
      <c r="S36" s="95">
        <f t="shared" si="15"/>
        <v>0.1</v>
      </c>
      <c r="T36" s="95">
        <f>T34+6%</f>
        <v>0.12</v>
      </c>
      <c r="U36" s="95">
        <f>U34+5%</f>
        <v>0.1</v>
      </c>
      <c r="V36" s="155">
        <f>V34+5%</f>
        <v>0.1</v>
      </c>
      <c r="W36" s="128">
        <f>W35+2%</f>
        <v>0.1</v>
      </c>
      <c r="X36" s="128">
        <f t="shared" ref="X36:AL36" si="16">X35+2%</f>
        <v>9.0000000000000011E-2</v>
      </c>
      <c r="Y36" s="128">
        <f t="shared" si="16"/>
        <v>0.1</v>
      </c>
      <c r="Z36" s="128">
        <f t="shared" si="16"/>
        <v>0.1</v>
      </c>
      <c r="AA36" s="128">
        <f t="shared" si="16"/>
        <v>0.13999999999999999</v>
      </c>
      <c r="AB36" s="128">
        <f t="shared" si="16"/>
        <v>0.13999999999999999</v>
      </c>
      <c r="AC36" s="98">
        <f t="shared" si="16"/>
        <v>0.1</v>
      </c>
      <c r="AD36" s="98">
        <f t="shared" si="16"/>
        <v>0.11</v>
      </c>
      <c r="AE36" s="98">
        <f t="shared" si="16"/>
        <v>0.1</v>
      </c>
      <c r="AF36" s="98">
        <f t="shared" si="16"/>
        <v>0.1</v>
      </c>
      <c r="AG36" s="98">
        <f t="shared" si="16"/>
        <v>0.1</v>
      </c>
      <c r="AH36" s="98">
        <f t="shared" si="16"/>
        <v>0.1</v>
      </c>
      <c r="AI36" s="98">
        <f t="shared" si="16"/>
        <v>0.1</v>
      </c>
      <c r="AJ36" s="98">
        <f t="shared" si="16"/>
        <v>0.1</v>
      </c>
      <c r="AK36" s="98">
        <f t="shared" si="16"/>
        <v>0.1</v>
      </c>
      <c r="AL36" s="98">
        <f t="shared" si="16"/>
        <v>0.1</v>
      </c>
      <c r="AM36" s="105">
        <v>0.1</v>
      </c>
      <c r="AN36" s="105">
        <v>0.1</v>
      </c>
      <c r="AO36" s="105">
        <v>0.1</v>
      </c>
      <c r="AP36" s="105">
        <v>0.1</v>
      </c>
      <c r="AQ36" s="105">
        <v>0.1</v>
      </c>
      <c r="AR36" s="105">
        <v>0.1</v>
      </c>
      <c r="AS36" s="105">
        <v>0.1</v>
      </c>
      <c r="AT36" s="105">
        <v>0.1</v>
      </c>
      <c r="AU36" s="105">
        <v>0.1</v>
      </c>
      <c r="AV36" s="105">
        <v>0.1</v>
      </c>
      <c r="AW36" s="105">
        <v>0.1</v>
      </c>
      <c r="AX36" s="105">
        <v>0.1</v>
      </c>
      <c r="AY36" s="105">
        <v>0.1</v>
      </c>
      <c r="AZ36" s="105">
        <v>0.1</v>
      </c>
      <c r="BA36" s="105">
        <v>0.1</v>
      </c>
      <c r="BB36" s="105">
        <v>0.1</v>
      </c>
    </row>
    <row r="37" spans="1:54" s="13" customFormat="1" ht="174.75" customHeight="1">
      <c r="A37" s="223" t="s">
        <v>206</v>
      </c>
      <c r="B37" s="224"/>
      <c r="C37" s="224"/>
      <c r="D37" s="224"/>
      <c r="E37" s="224"/>
      <c r="F37" s="224"/>
      <c r="G37" s="225"/>
      <c r="H37" s="225"/>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6"/>
    </row>
    <row r="38" spans="1:54" ht="216" customHeight="1">
      <c r="A38" s="179" t="s">
        <v>207</v>
      </c>
      <c r="B38" s="179"/>
      <c r="C38" s="179"/>
      <c r="D38" s="179"/>
      <c r="E38" s="179"/>
      <c r="F38" s="179"/>
      <c r="G38" s="180"/>
      <c r="H38" s="180"/>
      <c r="I38" s="179"/>
      <c r="J38" s="179"/>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row>
  </sheetData>
  <mergeCells count="76">
    <mergeCell ref="A1:BB1"/>
    <mergeCell ref="B2:F2"/>
    <mergeCell ref="G2:H2"/>
    <mergeCell ref="I2:V2"/>
    <mergeCell ref="W2:AL2"/>
    <mergeCell ref="AM2:BB2"/>
    <mergeCell ref="G3:H3"/>
    <mergeCell ref="B4:F4"/>
    <mergeCell ref="I4:L4"/>
    <mergeCell ref="M4:R4"/>
    <mergeCell ref="S4:T4"/>
    <mergeCell ref="U4:V4"/>
    <mergeCell ref="W4:AD4"/>
    <mergeCell ref="AE4:AL4"/>
    <mergeCell ref="AM4:AT4"/>
    <mergeCell ref="AU4:BB4"/>
    <mergeCell ref="G5:H5"/>
    <mergeCell ref="G7:H7"/>
    <mergeCell ref="G13:H13"/>
    <mergeCell ref="G14:H14"/>
    <mergeCell ref="G15:H15"/>
    <mergeCell ref="B16:F16"/>
    <mergeCell ref="G16:H16"/>
    <mergeCell ref="I16:U16"/>
    <mergeCell ref="W16:AL16"/>
    <mergeCell ref="AM16:BB16"/>
    <mergeCell ref="G17:H17"/>
    <mergeCell ref="G18:H18"/>
    <mergeCell ref="M18:R18"/>
    <mergeCell ref="S18:U18"/>
    <mergeCell ref="W18:X18"/>
    <mergeCell ref="AU18:AY18"/>
    <mergeCell ref="G19:H19"/>
    <mergeCell ref="B20:F20"/>
    <mergeCell ref="G20:H20"/>
    <mergeCell ref="J20:K20"/>
    <mergeCell ref="M20:P20"/>
    <mergeCell ref="W20:AL20"/>
    <mergeCell ref="AM20:BB20"/>
    <mergeCell ref="Y18:Z18"/>
    <mergeCell ref="AA18:AD18"/>
    <mergeCell ref="AE18:AF18"/>
    <mergeCell ref="AG18:AK18"/>
    <mergeCell ref="AO18:AP18"/>
    <mergeCell ref="B21:D21"/>
    <mergeCell ref="E21:F21"/>
    <mergeCell ref="G21:H21"/>
    <mergeCell ref="I21:U21"/>
    <mergeCell ref="W21:AL21"/>
    <mergeCell ref="AM21:BB21"/>
    <mergeCell ref="E22:F22"/>
    <mergeCell ref="M22:N22"/>
    <mergeCell ref="O22:U22"/>
    <mergeCell ref="W22:AL22"/>
    <mergeCell ref="AM22:AW22"/>
    <mergeCell ref="A23:BB23"/>
    <mergeCell ref="B24:F24"/>
    <mergeCell ref="I24:V24"/>
    <mergeCell ref="W24:AL24"/>
    <mergeCell ref="AM24:BB24"/>
    <mergeCell ref="I29:BB29"/>
    <mergeCell ref="A30:BB30"/>
    <mergeCell ref="A38:BB38"/>
    <mergeCell ref="A31:A32"/>
    <mergeCell ref="B34:B36"/>
    <mergeCell ref="C34:C36"/>
    <mergeCell ref="D34:D36"/>
    <mergeCell ref="E34:E36"/>
    <mergeCell ref="F34:F36"/>
    <mergeCell ref="W31:AL32"/>
    <mergeCell ref="AM31:BB32"/>
    <mergeCell ref="I31:V32"/>
    <mergeCell ref="B27:F29"/>
    <mergeCell ref="G31:H32"/>
    <mergeCell ref="B31:F31"/>
    <mergeCell ref="A37:BB37"/>
  </mergeCells>
  <phoneticPr fontId="41" type="noConversion"/>
  <printOptions horizontalCentered="1"/>
  <pageMargins left="0" right="0" top="0" bottom="0" header="0" footer="0"/>
  <pageSetup paperSize="8" scale="10" orientation="landscape" r:id="rId1"/>
  <headerFooter alignWithMargins="0"/>
</worksheet>
</file>

<file path=xl/worksheets/sheet2.xml><?xml version="1.0" encoding="utf-8"?>
<worksheet xmlns="http://schemas.openxmlformats.org/spreadsheetml/2006/main" xmlns:r="http://schemas.openxmlformats.org/officeDocument/2006/relationships">
  <dimension ref="B1:D102"/>
  <sheetViews>
    <sheetView topLeftCell="B76" zoomScale="85" zoomScaleNormal="85" workbookViewId="0">
      <selection activeCell="D113" sqref="D113"/>
    </sheetView>
  </sheetViews>
  <sheetFormatPr defaultColWidth="9" defaultRowHeight="14.25"/>
  <cols>
    <col min="2" max="2" width="13.875" style="2" customWidth="1"/>
    <col min="3" max="3" width="18.375" style="2" customWidth="1"/>
    <col min="4" max="4" width="176.125" style="2" customWidth="1"/>
    <col min="5" max="5" width="8.5" customWidth="1"/>
  </cols>
  <sheetData>
    <row r="1" spans="2:4">
      <c r="B1" s="3" t="s">
        <v>208</v>
      </c>
      <c r="C1" s="3" t="s">
        <v>0</v>
      </c>
      <c r="D1" s="3" t="s">
        <v>209</v>
      </c>
    </row>
    <row r="2" spans="2:4">
      <c r="B2" s="4">
        <v>40648</v>
      </c>
      <c r="C2" s="5" t="s">
        <v>4</v>
      </c>
      <c r="D2" s="5" t="s">
        <v>210</v>
      </c>
    </row>
    <row r="3" spans="2:4">
      <c r="B3" s="4">
        <v>40666</v>
      </c>
      <c r="C3" s="5" t="s">
        <v>211</v>
      </c>
      <c r="D3" s="5" t="s">
        <v>212</v>
      </c>
    </row>
    <row r="4" spans="2:4">
      <c r="B4" s="4">
        <v>40701</v>
      </c>
      <c r="C4" s="5" t="s">
        <v>3</v>
      </c>
      <c r="D4" s="5" t="s">
        <v>213</v>
      </c>
    </row>
    <row r="5" spans="2:4">
      <c r="B5" s="4">
        <v>40725</v>
      </c>
      <c r="C5" s="5" t="s">
        <v>4</v>
      </c>
      <c r="D5" s="5" t="s">
        <v>214</v>
      </c>
    </row>
    <row r="6" spans="2:4">
      <c r="B6" s="4">
        <v>40753</v>
      </c>
      <c r="C6" s="5" t="s">
        <v>3</v>
      </c>
      <c r="D6" s="5" t="s">
        <v>215</v>
      </c>
    </row>
    <row r="7" spans="2:4">
      <c r="B7" s="5"/>
      <c r="C7" s="5"/>
      <c r="D7" s="5"/>
    </row>
    <row r="8" spans="2:4">
      <c r="B8" s="5"/>
      <c r="C8" s="5"/>
      <c r="D8" s="5"/>
    </row>
    <row r="9" spans="2:4">
      <c r="B9" s="5"/>
      <c r="C9" s="5"/>
      <c r="D9" s="5"/>
    </row>
    <row r="10" spans="2:4">
      <c r="B10" s="4">
        <v>40938</v>
      </c>
      <c r="C10" s="5" t="s">
        <v>5</v>
      </c>
      <c r="D10" s="5" t="s">
        <v>216</v>
      </c>
    </row>
    <row r="11" spans="2:4">
      <c r="B11" s="4">
        <v>41120</v>
      </c>
      <c r="C11" s="5" t="s">
        <v>5</v>
      </c>
      <c r="D11" s="5" t="s">
        <v>217</v>
      </c>
    </row>
    <row r="12" spans="2:4">
      <c r="B12" s="4">
        <v>41122</v>
      </c>
      <c r="C12" s="5" t="s">
        <v>4</v>
      </c>
      <c r="D12" s="5" t="s">
        <v>218</v>
      </c>
    </row>
    <row r="13" spans="2:4">
      <c r="B13" s="4">
        <v>41190</v>
      </c>
      <c r="C13" s="5" t="s">
        <v>4</v>
      </c>
      <c r="D13" s="5" t="s">
        <v>219</v>
      </c>
    </row>
    <row r="14" spans="2:4">
      <c r="B14" s="4">
        <v>41247</v>
      </c>
      <c r="C14" s="5" t="s">
        <v>5</v>
      </c>
      <c r="D14" s="5" t="s">
        <v>220</v>
      </c>
    </row>
    <row r="15" spans="2:4">
      <c r="B15" s="4">
        <v>41282</v>
      </c>
      <c r="C15" s="5" t="s">
        <v>5</v>
      </c>
      <c r="D15" s="5" t="s">
        <v>221</v>
      </c>
    </row>
    <row r="16" spans="2:4">
      <c r="B16" s="4">
        <v>41323</v>
      </c>
      <c r="C16" s="5" t="s">
        <v>222</v>
      </c>
      <c r="D16" s="5" t="s">
        <v>223</v>
      </c>
    </row>
    <row r="17" spans="2:4">
      <c r="B17" s="4">
        <v>41355</v>
      </c>
      <c r="C17" s="5" t="s">
        <v>4</v>
      </c>
      <c r="D17" s="5" t="s">
        <v>224</v>
      </c>
    </row>
    <row r="18" spans="2:4">
      <c r="B18" s="4">
        <v>41372</v>
      </c>
      <c r="C18" s="5" t="s">
        <v>3</v>
      </c>
      <c r="D18" s="5" t="s">
        <v>225</v>
      </c>
    </row>
    <row r="19" spans="2:4">
      <c r="B19" s="4">
        <v>41396</v>
      </c>
      <c r="C19" s="5" t="s">
        <v>3</v>
      </c>
      <c r="D19" s="5" t="s">
        <v>226</v>
      </c>
    </row>
    <row r="20" spans="2:4">
      <c r="B20" s="4">
        <v>41450</v>
      </c>
      <c r="C20" s="5" t="s">
        <v>3</v>
      </c>
      <c r="D20" s="5" t="s">
        <v>227</v>
      </c>
    </row>
    <row r="21" spans="2:4">
      <c r="B21" s="4">
        <v>41519</v>
      </c>
      <c r="C21" s="5" t="s">
        <v>3</v>
      </c>
      <c r="D21" s="5" t="s">
        <v>228</v>
      </c>
    </row>
    <row r="22" spans="2:4">
      <c r="B22" s="4">
        <v>41521</v>
      </c>
      <c r="C22" s="5" t="s">
        <v>1</v>
      </c>
      <c r="D22" s="5" t="s">
        <v>229</v>
      </c>
    </row>
    <row r="23" spans="2:4">
      <c r="B23" s="4">
        <v>41542</v>
      </c>
      <c r="C23" s="5" t="s">
        <v>5</v>
      </c>
      <c r="D23" s="5" t="s">
        <v>230</v>
      </c>
    </row>
    <row r="24" spans="2:4">
      <c r="B24" s="4">
        <v>41555</v>
      </c>
      <c r="C24" s="5" t="s">
        <v>3</v>
      </c>
      <c r="D24" s="5" t="s">
        <v>231</v>
      </c>
    </row>
    <row r="25" spans="2:4" ht="28.5">
      <c r="B25" s="4">
        <v>41556</v>
      </c>
      <c r="C25" s="5" t="s">
        <v>232</v>
      </c>
      <c r="D25" s="6" t="s">
        <v>233</v>
      </c>
    </row>
    <row r="26" spans="2:4">
      <c r="B26" s="4">
        <v>41565</v>
      </c>
      <c r="C26" s="5" t="s">
        <v>4</v>
      </c>
      <c r="D26" s="6" t="s">
        <v>234</v>
      </c>
    </row>
    <row r="27" spans="2:4">
      <c r="B27" s="4">
        <v>41586</v>
      </c>
      <c r="C27" s="5" t="s">
        <v>4</v>
      </c>
      <c r="D27" s="6" t="s">
        <v>235</v>
      </c>
    </row>
    <row r="28" spans="2:4">
      <c r="B28" s="4">
        <v>41641</v>
      </c>
      <c r="C28" s="5" t="s">
        <v>1</v>
      </c>
      <c r="D28" s="6" t="s">
        <v>236</v>
      </c>
    </row>
    <row r="29" spans="2:4">
      <c r="B29" s="4">
        <v>41655</v>
      </c>
      <c r="C29" s="5" t="s">
        <v>237</v>
      </c>
      <c r="D29" s="6" t="s">
        <v>238</v>
      </c>
    </row>
    <row r="30" spans="2:4">
      <c r="B30" s="4">
        <v>41677</v>
      </c>
      <c r="C30" s="5" t="s">
        <v>239</v>
      </c>
      <c r="D30" s="6" t="s">
        <v>240</v>
      </c>
    </row>
    <row r="31" spans="2:4">
      <c r="B31" s="4">
        <v>41698</v>
      </c>
      <c r="C31" s="5" t="s">
        <v>239</v>
      </c>
      <c r="D31" s="6" t="s">
        <v>241</v>
      </c>
    </row>
    <row r="32" spans="2:4">
      <c r="B32" s="4" t="s">
        <v>242</v>
      </c>
      <c r="C32" s="5" t="s">
        <v>3</v>
      </c>
      <c r="D32" s="6" t="s">
        <v>243</v>
      </c>
    </row>
    <row r="33" spans="2:4">
      <c r="B33" s="4" t="s">
        <v>244</v>
      </c>
      <c r="C33" s="5" t="s">
        <v>237</v>
      </c>
      <c r="D33" s="6" t="s">
        <v>245</v>
      </c>
    </row>
    <row r="34" spans="2:4" ht="28.5">
      <c r="B34" s="4">
        <v>41743</v>
      </c>
      <c r="C34" s="5" t="s">
        <v>239</v>
      </c>
      <c r="D34" s="6" t="s">
        <v>246</v>
      </c>
    </row>
    <row r="35" spans="2:4" ht="28.5">
      <c r="B35" s="4">
        <v>41764</v>
      </c>
      <c r="C35" s="5" t="s">
        <v>239</v>
      </c>
      <c r="D35" s="6" t="s">
        <v>247</v>
      </c>
    </row>
    <row r="36" spans="2:4" ht="28.5">
      <c r="B36" s="4">
        <v>41793</v>
      </c>
      <c r="C36" s="5" t="s">
        <v>3</v>
      </c>
      <c r="D36" s="6" t="s">
        <v>248</v>
      </c>
    </row>
    <row r="37" spans="2:4">
      <c r="B37" s="4">
        <v>41794</v>
      </c>
      <c r="C37" s="5" t="s">
        <v>239</v>
      </c>
      <c r="D37" s="6" t="s">
        <v>249</v>
      </c>
    </row>
    <row r="38" spans="2:4" ht="57">
      <c r="B38" s="7">
        <v>41803</v>
      </c>
      <c r="C38" s="2" t="s">
        <v>237</v>
      </c>
      <c r="D38" s="8" t="s">
        <v>250</v>
      </c>
    </row>
    <row r="39" spans="2:4" ht="28.5">
      <c r="B39" s="7">
        <v>41820</v>
      </c>
      <c r="C39" s="2" t="s">
        <v>237</v>
      </c>
      <c r="D39" s="8" t="s">
        <v>251</v>
      </c>
    </row>
    <row r="40" spans="2:4">
      <c r="B40" s="9" t="s">
        <v>252</v>
      </c>
      <c r="C40" s="2" t="s">
        <v>237</v>
      </c>
      <c r="D40" s="9" t="s">
        <v>253</v>
      </c>
    </row>
    <row r="41" spans="2:4">
      <c r="B41" s="9" t="s">
        <v>254</v>
      </c>
      <c r="C41" s="2" t="s">
        <v>239</v>
      </c>
      <c r="D41" s="9" t="s">
        <v>255</v>
      </c>
    </row>
    <row r="42" spans="2:4">
      <c r="B42" s="2" t="s">
        <v>256</v>
      </c>
      <c r="C42" s="9" t="s">
        <v>237</v>
      </c>
      <c r="D42" s="9" t="s">
        <v>257</v>
      </c>
    </row>
    <row r="43" spans="2:4">
      <c r="B43" s="9" t="s">
        <v>258</v>
      </c>
      <c r="C43" s="9" t="s">
        <v>259</v>
      </c>
      <c r="D43" s="9" t="s">
        <v>260</v>
      </c>
    </row>
    <row r="44" spans="2:4">
      <c r="B44" s="2" t="s">
        <v>261</v>
      </c>
      <c r="C44" s="2" t="s">
        <v>1</v>
      </c>
      <c r="D44" s="9" t="s">
        <v>262</v>
      </c>
    </row>
    <row r="45" spans="2:4">
      <c r="B45" s="2" t="s">
        <v>263</v>
      </c>
      <c r="C45" s="2" t="s">
        <v>259</v>
      </c>
      <c r="D45" s="2" t="s">
        <v>264</v>
      </c>
    </row>
    <row r="46" spans="2:4">
      <c r="B46" s="2" t="s">
        <v>265</v>
      </c>
      <c r="C46" s="2" t="s">
        <v>1</v>
      </c>
      <c r="D46" s="2" t="s">
        <v>266</v>
      </c>
    </row>
    <row r="47" spans="2:4">
      <c r="B47" s="2" t="s">
        <v>267</v>
      </c>
      <c r="C47" s="2" t="s">
        <v>259</v>
      </c>
      <c r="D47" s="2" t="s">
        <v>268</v>
      </c>
    </row>
    <row r="48" spans="2:4">
      <c r="B48" s="9" t="s">
        <v>269</v>
      </c>
      <c r="C48" s="9" t="s">
        <v>239</v>
      </c>
      <c r="D48" s="9" t="s">
        <v>270</v>
      </c>
    </row>
    <row r="49" spans="2:4" ht="114">
      <c r="B49" s="9" t="s">
        <v>271</v>
      </c>
      <c r="C49" s="9" t="s">
        <v>272</v>
      </c>
      <c r="D49" s="10" t="s">
        <v>273</v>
      </c>
    </row>
    <row r="50" spans="2:4" ht="28.5">
      <c r="B50" s="9" t="s">
        <v>274</v>
      </c>
      <c r="C50" s="10" t="s">
        <v>275</v>
      </c>
      <c r="D50" s="10" t="s">
        <v>276</v>
      </c>
    </row>
    <row r="51" spans="2:4">
      <c r="B51" s="9" t="s">
        <v>277</v>
      </c>
      <c r="C51" s="2" t="s">
        <v>239</v>
      </c>
      <c r="D51" s="2" t="s">
        <v>278</v>
      </c>
    </row>
    <row r="52" spans="2:4">
      <c r="B52" s="2" t="s">
        <v>279</v>
      </c>
      <c r="C52" s="2" t="s">
        <v>259</v>
      </c>
      <c r="D52" s="2" t="s">
        <v>280</v>
      </c>
    </row>
    <row r="53" spans="2:4">
      <c r="B53" s="2" t="s">
        <v>281</v>
      </c>
      <c r="C53" s="2" t="s">
        <v>239</v>
      </c>
      <c r="D53" s="2" t="s">
        <v>282</v>
      </c>
    </row>
    <row r="54" spans="2:4">
      <c r="B54" s="2" t="s">
        <v>283</v>
      </c>
      <c r="C54" s="2" t="s">
        <v>1</v>
      </c>
      <c r="D54" s="2" t="s">
        <v>284</v>
      </c>
    </row>
    <row r="55" spans="2:4">
      <c r="B55" s="9" t="s">
        <v>285</v>
      </c>
      <c r="C55" s="9" t="s">
        <v>259</v>
      </c>
      <c r="D55" s="9" t="s">
        <v>286</v>
      </c>
    </row>
    <row r="56" spans="2:4">
      <c r="B56" s="9" t="s">
        <v>287</v>
      </c>
      <c r="C56" s="9" t="s">
        <v>288</v>
      </c>
      <c r="D56" s="9" t="s">
        <v>289</v>
      </c>
    </row>
    <row r="57" spans="2:4">
      <c r="B57" s="2" t="s">
        <v>290</v>
      </c>
      <c r="C57" s="2" t="s">
        <v>237</v>
      </c>
      <c r="D57" s="2" t="s">
        <v>291</v>
      </c>
    </row>
    <row r="58" spans="2:4">
      <c r="B58" s="9" t="s">
        <v>292</v>
      </c>
      <c r="C58" s="2" t="s">
        <v>239</v>
      </c>
      <c r="D58" s="9" t="s">
        <v>293</v>
      </c>
    </row>
    <row r="59" spans="2:4">
      <c r="B59" s="2" t="s">
        <v>294</v>
      </c>
      <c r="C59" s="9" t="s">
        <v>1</v>
      </c>
      <c r="D59" s="9" t="s">
        <v>295</v>
      </c>
    </row>
    <row r="60" spans="2:4" ht="28.5">
      <c r="B60" s="9" t="s">
        <v>296</v>
      </c>
      <c r="C60" s="9" t="s">
        <v>297</v>
      </c>
      <c r="D60" s="10" t="s">
        <v>298</v>
      </c>
    </row>
    <row r="61" spans="2:4">
      <c r="B61" s="9" t="s">
        <v>299</v>
      </c>
      <c r="C61" s="9" t="s">
        <v>237</v>
      </c>
      <c r="D61" s="9" t="s">
        <v>300</v>
      </c>
    </row>
    <row r="62" spans="2:4">
      <c r="B62" s="2" t="s">
        <v>301</v>
      </c>
      <c r="C62" s="2" t="s">
        <v>1</v>
      </c>
      <c r="D62" s="2" t="s">
        <v>302</v>
      </c>
    </row>
    <row r="63" spans="2:4">
      <c r="B63" s="2" t="s">
        <v>303</v>
      </c>
      <c r="C63" s="9" t="s">
        <v>232</v>
      </c>
      <c r="D63" s="2" t="s">
        <v>304</v>
      </c>
    </row>
    <row r="64" spans="2:4">
      <c r="B64" s="2" t="s">
        <v>305</v>
      </c>
      <c r="C64" s="2" t="s">
        <v>1</v>
      </c>
      <c r="D64" s="2" t="s">
        <v>306</v>
      </c>
    </row>
    <row r="65" spans="2:4">
      <c r="B65" s="2" t="s">
        <v>307</v>
      </c>
      <c r="C65" s="2" t="s">
        <v>1</v>
      </c>
      <c r="D65" s="2" t="s">
        <v>308</v>
      </c>
    </row>
    <row r="66" spans="2:4">
      <c r="B66" s="2" t="s">
        <v>309</v>
      </c>
      <c r="C66" s="2" t="s">
        <v>1</v>
      </c>
      <c r="D66" s="2" t="s">
        <v>310</v>
      </c>
    </row>
    <row r="67" spans="2:4">
      <c r="B67" s="169" t="s">
        <v>433</v>
      </c>
      <c r="C67" s="2" t="s">
        <v>311</v>
      </c>
      <c r="D67" s="2" t="s">
        <v>312</v>
      </c>
    </row>
    <row r="68" spans="2:4">
      <c r="B68" s="2" t="s">
        <v>313</v>
      </c>
      <c r="C68" s="9" t="s">
        <v>237</v>
      </c>
      <c r="D68" s="2" t="s">
        <v>314</v>
      </c>
    </row>
    <row r="69" spans="2:4">
      <c r="B69" s="9" t="s">
        <v>315</v>
      </c>
      <c r="C69" s="9" t="s">
        <v>259</v>
      </c>
      <c r="D69" s="9" t="s">
        <v>316</v>
      </c>
    </row>
    <row r="70" spans="2:4">
      <c r="D70" s="2" t="s">
        <v>317</v>
      </c>
    </row>
    <row r="71" spans="2:4">
      <c r="D71" s="2" t="s">
        <v>318</v>
      </c>
    </row>
    <row r="72" spans="2:4">
      <c r="D72" s="2" t="s">
        <v>319</v>
      </c>
    </row>
    <row r="73" spans="2:4">
      <c r="B73" s="2" t="s">
        <v>320</v>
      </c>
      <c r="C73" s="2" t="s">
        <v>239</v>
      </c>
      <c r="D73" s="8" t="s">
        <v>321</v>
      </c>
    </row>
    <row r="74" spans="2:4">
      <c r="B74" s="2" t="s">
        <v>322</v>
      </c>
      <c r="C74" s="2" t="s">
        <v>1</v>
      </c>
      <c r="D74" s="2" t="s">
        <v>323</v>
      </c>
    </row>
    <row r="75" spans="2:4">
      <c r="B75" s="2" t="s">
        <v>324</v>
      </c>
      <c r="C75" s="2" t="s">
        <v>1</v>
      </c>
      <c r="D75" s="2" t="s">
        <v>325</v>
      </c>
    </row>
    <row r="76" spans="2:4">
      <c r="C76" s="9" t="s">
        <v>239</v>
      </c>
      <c r="D76" s="2" t="s">
        <v>326</v>
      </c>
    </row>
    <row r="77" spans="2:4">
      <c r="C77" s="9" t="s">
        <v>239</v>
      </c>
      <c r="D77" s="2" t="s">
        <v>327</v>
      </c>
    </row>
    <row r="78" spans="2:4">
      <c r="C78" s="2" t="s">
        <v>259</v>
      </c>
      <c r="D78" s="2" t="s">
        <v>328</v>
      </c>
    </row>
    <row r="79" spans="2:4" s="1" customFormat="1" ht="28.5">
      <c r="B79" s="11" t="s">
        <v>329</v>
      </c>
      <c r="C79" s="11" t="s">
        <v>259</v>
      </c>
      <c r="D79" s="11" t="s">
        <v>330</v>
      </c>
    </row>
    <row r="80" spans="2:4">
      <c r="B80" s="2" t="s">
        <v>331</v>
      </c>
      <c r="C80" s="2" t="s">
        <v>259</v>
      </c>
      <c r="D80" s="2" t="s">
        <v>332</v>
      </c>
    </row>
    <row r="81" spans="2:4">
      <c r="B81" s="2" t="s">
        <v>333</v>
      </c>
      <c r="C81" s="2" t="s">
        <v>239</v>
      </c>
      <c r="D81" s="2" t="s">
        <v>334</v>
      </c>
    </row>
    <row r="82" spans="2:4">
      <c r="B82" s="2" t="s">
        <v>335</v>
      </c>
      <c r="C82" s="2" t="s">
        <v>336</v>
      </c>
      <c r="D82" s="2" t="s">
        <v>337</v>
      </c>
    </row>
    <row r="83" spans="2:4">
      <c r="B83" s="2" t="s">
        <v>338</v>
      </c>
      <c r="C83" s="2" t="s">
        <v>239</v>
      </c>
      <c r="D83" s="2" t="s">
        <v>339</v>
      </c>
    </row>
    <row r="84" spans="2:4">
      <c r="B84" s="2" t="s">
        <v>340</v>
      </c>
      <c r="C84" s="2" t="s">
        <v>341</v>
      </c>
      <c r="D84" s="2" t="s">
        <v>342</v>
      </c>
    </row>
    <row r="85" spans="2:4">
      <c r="B85" s="2" t="s">
        <v>343</v>
      </c>
      <c r="C85" s="2" t="s">
        <v>259</v>
      </c>
      <c r="D85" s="2" t="s">
        <v>344</v>
      </c>
    </row>
    <row r="86" spans="2:4">
      <c r="B86" s="2" t="s">
        <v>345</v>
      </c>
      <c r="C86" s="2" t="s">
        <v>346</v>
      </c>
      <c r="D86" s="2" t="s">
        <v>347</v>
      </c>
    </row>
    <row r="87" spans="2:4">
      <c r="B87" s="2" t="s">
        <v>348</v>
      </c>
      <c r="C87" s="2" t="s">
        <v>341</v>
      </c>
      <c r="D87" s="2" t="s">
        <v>349</v>
      </c>
    </row>
    <row r="88" spans="2:4">
      <c r="B88" s="2" t="s">
        <v>350</v>
      </c>
      <c r="C88" s="2" t="s">
        <v>239</v>
      </c>
      <c r="D88" s="2" t="s">
        <v>351</v>
      </c>
    </row>
    <row r="89" spans="2:4">
      <c r="B89" s="2" t="s">
        <v>352</v>
      </c>
      <c r="C89" s="2" t="s">
        <v>237</v>
      </c>
      <c r="D89" s="2" t="s">
        <v>353</v>
      </c>
    </row>
    <row r="90" spans="2:4">
      <c r="B90" s="2" t="s">
        <v>354</v>
      </c>
      <c r="C90" s="2" t="s">
        <v>237</v>
      </c>
      <c r="D90" s="2" t="s">
        <v>355</v>
      </c>
    </row>
    <row r="91" spans="2:4">
      <c r="B91" s="2" t="s">
        <v>356</v>
      </c>
      <c r="C91" s="2" t="s">
        <v>239</v>
      </c>
      <c r="D91" s="2" t="s">
        <v>357</v>
      </c>
    </row>
    <row r="92" spans="2:4">
      <c r="B92" s="2" t="s">
        <v>358</v>
      </c>
      <c r="C92" s="2" t="s">
        <v>239</v>
      </c>
      <c r="D92" s="2" t="s">
        <v>359</v>
      </c>
    </row>
    <row r="93" spans="2:4">
      <c r="B93" s="2" t="s">
        <v>360</v>
      </c>
      <c r="C93" s="2" t="s">
        <v>237</v>
      </c>
      <c r="D93" s="2" t="s">
        <v>361</v>
      </c>
    </row>
    <row r="94" spans="2:4">
      <c r="B94" s="2" t="s">
        <v>362</v>
      </c>
      <c r="C94" s="2" t="s">
        <v>237</v>
      </c>
      <c r="D94" s="2" t="s">
        <v>363</v>
      </c>
    </row>
    <row r="95" spans="2:4">
      <c r="B95" s="2" t="s">
        <v>364</v>
      </c>
      <c r="C95" s="2" t="s">
        <v>237</v>
      </c>
      <c r="D95" s="2" t="s">
        <v>365</v>
      </c>
    </row>
    <row r="96" spans="2:4">
      <c r="B96" s="2" t="s">
        <v>366</v>
      </c>
      <c r="C96" s="2" t="s">
        <v>239</v>
      </c>
      <c r="D96" s="2" t="s">
        <v>367</v>
      </c>
    </row>
    <row r="97" spans="2:4">
      <c r="B97" s="2" t="s">
        <v>368</v>
      </c>
      <c r="C97" s="2" t="s">
        <v>259</v>
      </c>
      <c r="D97" s="2" t="s">
        <v>369</v>
      </c>
    </row>
    <row r="98" spans="2:4">
      <c r="B98" s="2" t="s">
        <v>366</v>
      </c>
      <c r="C98" s="2" t="s">
        <v>237</v>
      </c>
      <c r="D98" s="2" t="s">
        <v>370</v>
      </c>
    </row>
    <row r="99" spans="2:4">
      <c r="B99" s="2" t="s">
        <v>371</v>
      </c>
      <c r="C99" s="2" t="s">
        <v>372</v>
      </c>
      <c r="D99" s="2" t="s">
        <v>373</v>
      </c>
    </row>
    <row r="100" spans="2:4">
      <c r="B100" s="2" t="s">
        <v>376</v>
      </c>
      <c r="C100" s="2" t="s">
        <v>378</v>
      </c>
      <c r="D100" s="2" t="s">
        <v>377</v>
      </c>
    </row>
    <row r="101" spans="2:4">
      <c r="B101" s="139" t="s">
        <v>395</v>
      </c>
      <c r="C101" s="139" t="s">
        <v>396</v>
      </c>
      <c r="D101" s="139" t="s">
        <v>394</v>
      </c>
    </row>
    <row r="102" spans="2:4">
      <c r="B102" s="169" t="s">
        <v>430</v>
      </c>
      <c r="C102" s="169" t="s">
        <v>431</v>
      </c>
      <c r="D102" s="169" t="s">
        <v>432</v>
      </c>
    </row>
  </sheetData>
  <phoneticPr fontId="41" type="noConversion"/>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保证金调整标准</vt:lpstr>
      <vt:lpstr>保证金调整记录</vt:lpstr>
      <vt:lpstr>保证金调整标准!Print_Area</vt:lpstr>
    </vt:vector>
  </TitlesOfParts>
  <Manager/>
  <Company>jujumao</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苟中华</cp:lastModifiedBy>
  <cp:revision>1</cp:revision>
  <cp:lastPrinted>2016-10-19T04:38:52Z</cp:lastPrinted>
  <dcterms:created xsi:type="dcterms:W3CDTF">2008-03-14T05:29:00Z</dcterms:created>
  <dcterms:modified xsi:type="dcterms:W3CDTF">2016-11-23T07:00:38Z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